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a.tereshchenkov\OneDrive - METINVEST HOLDING, LLC\Desktop\"/>
    </mc:Choice>
  </mc:AlternateContent>
  <bookViews>
    <workbookView xWindow="0" yWindow="0" windowWidth="28800" windowHeight="12885" activeTab="4"/>
  </bookViews>
  <sheets>
    <sheet name="zen_2021-03-23_dumpof_transacti" sheetId="1" r:id="rId1"/>
    <sheet name="анализ" sheetId="2" r:id="rId2"/>
    <sheet name="прогноз" sheetId="4" r:id="rId3"/>
    <sheet name="ПП" sheetId="5" r:id="rId4"/>
    <sheet name="Лист1" sheetId="6" r:id="rId5"/>
    <sheet name="Лист2" sheetId="7" r:id="rId6"/>
  </sheets>
  <definedNames>
    <definedName name="_xlnm._FilterDatabase" localSheetId="0" hidden="1">'zen_2021-03-23_dumpof_transacti'!$A$1:$M$261</definedName>
  </definedNames>
  <calcPr calcId="162913"/>
  <pivotCaches>
    <pivotCache cacheId="1" r:id="rId7"/>
  </pivotCaches>
</workbook>
</file>

<file path=xl/calcChain.xml><?xml version="1.0" encoding="utf-8"?>
<calcChain xmlns="http://schemas.openxmlformats.org/spreadsheetml/2006/main">
  <c r="B2" i="5" l="1"/>
  <c r="B5" i="5" s="1"/>
  <c r="B1" i="5"/>
  <c r="D4" i="4"/>
  <c r="D5" i="4"/>
  <c r="D6" i="4"/>
  <c r="D7" i="4"/>
  <c r="D9" i="4"/>
  <c r="D10" i="4"/>
  <c r="D15" i="4"/>
  <c r="D16" i="4"/>
  <c r="D18" i="4"/>
  <c r="D19" i="4"/>
  <c r="H3" i="4"/>
  <c r="C3" i="4"/>
  <c r="D3" i="4" s="1"/>
  <c r="C5" i="4"/>
  <c r="C8" i="4"/>
  <c r="D8" i="4" s="1"/>
  <c r="C11" i="4"/>
  <c r="D11" i="4" s="1"/>
  <c r="C12" i="4"/>
  <c r="D12" i="4" s="1"/>
  <c r="C13" i="4"/>
  <c r="D13" i="4" s="1"/>
  <c r="C14" i="4"/>
  <c r="D14" i="4" s="1"/>
  <c r="C2" i="4"/>
  <c r="D2" i="4" s="1"/>
  <c r="H6" i="4" l="1"/>
  <c r="H7" i="4"/>
  <c r="D17" i="4"/>
  <c r="H4" i="4"/>
  <c r="H5" i="4"/>
  <c r="G5" i="4" s="1"/>
  <c r="G7" i="4" l="1"/>
  <c r="G6" i="4"/>
</calcChain>
</file>

<file path=xl/sharedStrings.xml><?xml version="1.0" encoding="utf-8"?>
<sst xmlns="http://schemas.openxmlformats.org/spreadsheetml/2006/main" count="1742" uniqueCount="268">
  <si>
    <t>date</t>
  </si>
  <si>
    <t>categoryName</t>
  </si>
  <si>
    <t>payee</t>
  </si>
  <si>
    <t>comment</t>
  </si>
  <si>
    <t>outcomeAccountName</t>
  </si>
  <si>
    <t>outcome</t>
  </si>
  <si>
    <t>outcomeCurrencyShortTitle</t>
  </si>
  <si>
    <t>incomeAccountName</t>
  </si>
  <si>
    <t>income</t>
  </si>
  <si>
    <t>incomeCurrencyShortTitle</t>
  </si>
  <si>
    <t>createdDate</t>
  </si>
  <si>
    <t>changedDate</t>
  </si>
  <si>
    <t>qrCode</t>
  </si>
  <si>
    <t>Подарки</t>
  </si>
  <si>
    <t>Црс</t>
  </si>
  <si>
    <t>Др</t>
  </si>
  <si>
    <t>Наличные</t>
  </si>
  <si>
    <t>UAH</t>
  </si>
  <si>
    <t>Продукты</t>
  </si>
  <si>
    <t>АТБ</t>
  </si>
  <si>
    <t>ПУМБ ЗП</t>
  </si>
  <si>
    <t>Щырый Кум</t>
  </si>
  <si>
    <t>Берлога Студия</t>
  </si>
  <si>
    <t>Фотосессия</t>
  </si>
  <si>
    <t>Лига</t>
  </si>
  <si>
    <t>Масло растительное</t>
  </si>
  <si>
    <t>Магазин Шариков</t>
  </si>
  <si>
    <t>Шарики</t>
  </si>
  <si>
    <t>Машина</t>
  </si>
  <si>
    <t>Паралель</t>
  </si>
  <si>
    <t xml:space="preserve">Бензин </t>
  </si>
  <si>
    <t>Семейная Пекарня</t>
  </si>
  <si>
    <t>Амстор</t>
  </si>
  <si>
    <t>Эпицентр</t>
  </si>
  <si>
    <t>Рыночек У Дома</t>
  </si>
  <si>
    <t>Забота о себе</t>
  </si>
  <si>
    <t>Косметолог</t>
  </si>
  <si>
    <t>Кафе и рестораны</t>
  </si>
  <si>
    <t>Panama</t>
  </si>
  <si>
    <t xml:space="preserve">Вика приватбанк </t>
  </si>
  <si>
    <t>Маникюр</t>
  </si>
  <si>
    <t>Рынок Привоз</t>
  </si>
  <si>
    <t>Уборка</t>
  </si>
  <si>
    <t>Платежи, комиссии</t>
  </si>
  <si>
    <t>Реклама Гугл</t>
  </si>
  <si>
    <t>Зарплата</t>
  </si>
  <si>
    <t>Азовсталь</t>
  </si>
  <si>
    <t>Аванс</t>
  </si>
  <si>
    <t>Линзы</t>
  </si>
  <si>
    <t>ГБ</t>
  </si>
  <si>
    <t>Корректировка</t>
  </si>
  <si>
    <t>Корректировка баланса</t>
  </si>
  <si>
    <t>Приватбанк Женя</t>
  </si>
  <si>
    <t>Галя Балувана</t>
  </si>
  <si>
    <t>Дети</t>
  </si>
  <si>
    <t>Простор</t>
  </si>
  <si>
    <t xml:space="preserve">Подгузники </t>
  </si>
  <si>
    <t>Ермолино</t>
  </si>
  <si>
    <t xml:space="preserve">Семейная пекарня </t>
  </si>
  <si>
    <t>Кондитерская</t>
  </si>
  <si>
    <t>Грация</t>
  </si>
  <si>
    <t>Детские выплаты</t>
  </si>
  <si>
    <t>Лизе обувь</t>
  </si>
  <si>
    <t>Здоровье и фитнес</t>
  </si>
  <si>
    <t>Аптека</t>
  </si>
  <si>
    <t>Киевстар Вика</t>
  </si>
  <si>
    <t>Окко</t>
  </si>
  <si>
    <t>Покупки: одежда, техника</t>
  </si>
  <si>
    <t xml:space="preserve">Бытовая химия </t>
  </si>
  <si>
    <t>Подарок</t>
  </si>
  <si>
    <t>Кредиты</t>
  </si>
  <si>
    <t>Контактные линзы</t>
  </si>
  <si>
    <t>Пумб</t>
  </si>
  <si>
    <t>Кредит</t>
  </si>
  <si>
    <t>Интертоп</t>
  </si>
  <si>
    <t>Энергия Востока</t>
  </si>
  <si>
    <t>Нова пошта</t>
  </si>
  <si>
    <t>Гарна Мама</t>
  </si>
  <si>
    <t>Теплее Нет</t>
  </si>
  <si>
    <t>Костюм Лиза</t>
  </si>
  <si>
    <t>Монобанк</t>
  </si>
  <si>
    <t>Мясомаркет</t>
  </si>
  <si>
    <t>Шаурма</t>
  </si>
  <si>
    <t>Бензин</t>
  </si>
  <si>
    <t xml:space="preserve">Работы по сайту </t>
  </si>
  <si>
    <t xml:space="preserve">Переводчик </t>
  </si>
  <si>
    <t>Аквариум</t>
  </si>
  <si>
    <t>Мойка</t>
  </si>
  <si>
    <t xml:space="preserve">Кофе </t>
  </si>
  <si>
    <t>Пармезан</t>
  </si>
  <si>
    <t>Кофе</t>
  </si>
  <si>
    <t>Бургеры</t>
  </si>
  <si>
    <t>Мясо</t>
  </si>
  <si>
    <t xml:space="preserve">Аванс </t>
  </si>
  <si>
    <t>Пиво</t>
  </si>
  <si>
    <t>Киевстар Женя</t>
  </si>
  <si>
    <t>Семейная пекарня</t>
  </si>
  <si>
    <t>Веб разработка</t>
  </si>
  <si>
    <t>Дима Жуков</t>
  </si>
  <si>
    <t>Приват24</t>
  </si>
  <si>
    <t>Коммуналка</t>
  </si>
  <si>
    <t xml:space="preserve">Одежда для Лизы (два костюмчик) </t>
  </si>
  <si>
    <t>Наша Ряба</t>
  </si>
  <si>
    <t>Сайт Олеси Иськовой</t>
  </si>
  <si>
    <t>Экопот</t>
  </si>
  <si>
    <t xml:space="preserve">Бананы </t>
  </si>
  <si>
    <t>Др у коллег на работе</t>
  </si>
  <si>
    <t>НП 3</t>
  </si>
  <si>
    <t>Аска</t>
  </si>
  <si>
    <t xml:space="preserve">Страховка </t>
  </si>
  <si>
    <t>Сто На АРТЕМА</t>
  </si>
  <si>
    <t>Маникюр, педикюр</t>
  </si>
  <si>
    <t>Hostiq</t>
  </si>
  <si>
    <t>Оплата хостинга</t>
  </si>
  <si>
    <t>Образование</t>
  </si>
  <si>
    <t>Натали</t>
  </si>
  <si>
    <t>Тетради</t>
  </si>
  <si>
    <t>Автосити</t>
  </si>
  <si>
    <t>Втулки стабилизатора</t>
  </si>
  <si>
    <t>Брд</t>
  </si>
  <si>
    <t>Судак</t>
  </si>
  <si>
    <t xml:space="preserve">Пельмени </t>
  </si>
  <si>
    <t>Крафт Кава</t>
  </si>
  <si>
    <t>Консультация Врача</t>
  </si>
  <si>
    <t>Хлеб</t>
  </si>
  <si>
    <t>Кава На Арбате</t>
  </si>
  <si>
    <t>Хинкали и сырники</t>
  </si>
  <si>
    <t>Проезд</t>
  </si>
  <si>
    <t>Морщин и шоколад</t>
  </si>
  <si>
    <t>Нурофен</t>
  </si>
  <si>
    <t>Ева</t>
  </si>
  <si>
    <t>Панадол и ентерожермина</t>
  </si>
  <si>
    <t>Япона Мать</t>
  </si>
  <si>
    <t>Поликлиника 5</t>
  </si>
  <si>
    <t xml:space="preserve">Осмотр у врача. </t>
  </si>
  <si>
    <t xml:space="preserve">КПЭ за 4 кв. </t>
  </si>
  <si>
    <t>Отправка документов</t>
  </si>
  <si>
    <t>Teplee Net</t>
  </si>
  <si>
    <t>Комбез дляЛизы</t>
  </si>
  <si>
    <t>Чародейка</t>
  </si>
  <si>
    <t>Стрижка</t>
  </si>
  <si>
    <t>Доставка книги по немецкому языку</t>
  </si>
  <si>
    <t>Площадь НП</t>
  </si>
  <si>
    <t>Названия строк</t>
  </si>
  <si>
    <t>(пусто)</t>
  </si>
  <si>
    <t>Общий итог</t>
  </si>
  <si>
    <t>Сумма по полю outcome</t>
  </si>
  <si>
    <t>Женя</t>
  </si>
  <si>
    <t>Вика</t>
  </si>
  <si>
    <t>Итог доход</t>
  </si>
  <si>
    <t>Итог расход</t>
  </si>
  <si>
    <t>Консультация врача</t>
  </si>
  <si>
    <t>в неделю</t>
  </si>
  <si>
    <t>Отпуск</t>
  </si>
  <si>
    <t>Сбережения</t>
  </si>
  <si>
    <t>Зарплата себе</t>
  </si>
  <si>
    <t>Скорость метаболизма</t>
  </si>
  <si>
    <t>Калорийность</t>
  </si>
  <si>
    <t>Белки, г</t>
  </si>
  <si>
    <t>Жиры, г</t>
  </si>
  <si>
    <t>Углеводы, г</t>
  </si>
  <si>
    <r>
      <t>День недели</t>
    </r>
    <r>
      <rPr>
        <sz val="11"/>
        <color theme="1"/>
        <rFont val="Calibri"/>
        <family val="2"/>
        <charset val="204"/>
        <scheme val="minor"/>
      </rPr>
      <t> </t>
    </r>
  </si>
  <si>
    <r>
      <t>Дневной рацион</t>
    </r>
    <r>
      <rPr>
        <sz val="11"/>
        <color theme="1"/>
        <rFont val="Calibri"/>
        <family val="2"/>
        <charset val="204"/>
        <scheme val="minor"/>
      </rPr>
      <t> </t>
    </r>
  </si>
  <si>
    <t>ПОНЕДЕЛЬНИК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</si>
  <si>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1 отварное яйцо, гречневая каша,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</si>
  <si>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 стакан кефира или банан.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</si>
  <si>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 отварное мясо, овощной салат, ягодный или фруктовый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</si>
  <si>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зеленый чай с диетической выпечкой или хлебцем.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</si>
  <si>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или запеченная рыба, овощной салат, зеленый чай с медом. </t>
    </r>
  </si>
  <si>
    <t>ВТОРНИК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</si>
  <si>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ягодами, тыквенными семечками, компот или чай. </t>
    </r>
  </si>
  <si>
    <r>
      <t>Перекус:</t>
    </r>
    <r>
      <rPr>
        <sz val="11"/>
        <color theme="1"/>
        <rFont val="Calibri"/>
        <family val="2"/>
        <charset val="204"/>
        <scheme val="minor"/>
      </rPr>
      <t> овощной или свекольный салат с хлебцами.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</si>
  <si>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отварная курица с гречкой,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</si>
  <si>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компот.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</si>
  <si>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мясо, отварной картофель, свежие овощи. </t>
    </r>
  </si>
  <si>
    <t>СРЕДА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</si>
  <si>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с зеленым луком и укропом,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</si>
  <si>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фрукты или орешки.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</si>
  <si>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котлета, овощи, суп-пюре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</si>
  <si>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диетическая творожная запеканка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</si>
  <si>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запеченная или отварная нежирная рыба, овощной салат, компот. </t>
    </r>
  </si>
  <si>
    <t>ЧЕТВЕРГ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</si>
  <si>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или жареные яйца со спаржей, тушеные овощи,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</si>
  <si>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 или горсть орехов.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</si>
  <si>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нежирное отварное мясо, отварной или печеный картофель, свежие овощи,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</si>
  <si>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брынзы или творога с ягодами, чай.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</si>
  <si>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 или котлета на пару с овощами, чай. </t>
    </r>
  </si>
  <si>
    <t>ПЯТНИЦА </t>
  </si>
  <si>
    <r>
      <t>Завтрак:</t>
    </r>
    <r>
      <rPr>
        <sz val="11"/>
        <color theme="1"/>
        <rFont val="Calibri"/>
        <family val="2"/>
        <charset val="204"/>
        <scheme val="minor"/>
      </rPr>
      <t> перловая каша с молоком и орехами.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</si>
  <si>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любые фрукты или ягоды </t>
    </r>
  </si>
  <si>
    <r>
      <t>Обед:</t>
    </r>
    <r>
      <rPr>
        <sz val="11"/>
        <color theme="1"/>
        <rFont val="Calibri"/>
        <family val="2"/>
        <charset val="204"/>
        <scheme val="minor"/>
      </rPr>
      <t xml:space="preserve"> филе курицы или индейки, овощной суп,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</si>
  <si>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хлебцы с зеленым чаем или компотом.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</si>
  <si>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овощной салат, тушеная рыба, вода или компот. </t>
    </r>
  </si>
  <si>
    <t>СУББОТА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</si>
  <si>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 и фруктами,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</si>
  <si>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грейпфрут.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</si>
  <si>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 с гречкой, овощной суп-пюре,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</si>
  <si>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диетическое печенье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</si>
  <si>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овощи, зеленый чай, отварное нежирное мясо. </t>
    </r>
  </si>
  <si>
    <t xml:space="preserve">ВОСКРЕСЕНЬЕ </t>
  </si>
  <si>
    <r>
      <t>Завтрак: </t>
    </r>
    <r>
      <rPr>
        <sz val="11"/>
        <color theme="1"/>
        <rFont val="Calibri"/>
        <family val="2"/>
        <charset val="204"/>
        <scheme val="minor"/>
      </rPr>
      <t>каша с сухофруктами (изюмом),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</si>
  <si>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банан. </t>
    </r>
  </si>
  <si>
    <r>
      <t>Обед: </t>
    </r>
    <r>
      <rPr>
        <sz val="11"/>
        <color theme="1"/>
        <rFont val="Calibri"/>
        <family val="2"/>
        <charset val="204"/>
        <scheme val="minor"/>
      </rPr>
      <t>отварная курица с гарниром, чай. </t>
    </r>
  </si>
  <si>
    <r>
      <t xml:space="preserve">Перекус: </t>
    </r>
    <r>
      <rPr>
        <sz val="11"/>
        <color theme="1"/>
        <rFont val="Calibri"/>
        <family val="2"/>
        <charset val="204"/>
        <scheme val="minor"/>
      </rPr>
      <t>хлебцы с кефиром или молоком.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</si>
  <si>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курица, свежие овощи, компот. </t>
    </r>
  </si>
  <si>
    <t>Техическая часть ведения бизнеса онлайн</t>
  </si>
  <si>
    <t>Сервисы, инструменты, подходы</t>
  </si>
  <si>
    <t>Стратегии и кейсы</t>
  </si>
  <si>
    <t>Информационно развлекательный</t>
  </si>
  <si>
    <t>цитаты, списки книг и фильмов, ревью новинок, разбор и примеры сайтов для вдохновения</t>
  </si>
  <si>
    <t>Заголовок</t>
  </si>
  <si>
    <t>Идея и посыл</t>
  </si>
  <si>
    <t xml:space="preserve">Текст </t>
  </si>
  <si>
    <t>Важность фирменного стиля и брендбука для #МСБ</t>
  </si>
  <si>
    <t>Сайт за роллтон</t>
  </si>
  <si>
    <t>Лендинг или полноценный сайт</t>
  </si>
  <si>
    <t>Квиз сайт</t>
  </si>
  <si>
    <t>Зачем нужна викторина и как вовлекать</t>
  </si>
  <si>
    <t>SEO или контекстная реклама</t>
  </si>
  <si>
    <t>Как продвигать свои товары</t>
  </si>
  <si>
    <t>Типы сайтов</t>
  </si>
  <si>
    <t>Какой тип сайта к жизненному циклу бизнеса нужен</t>
  </si>
  <si>
    <t>Бизнес плана или bmc</t>
  </si>
  <si>
    <t>Юнит экономика, удельные расходы</t>
  </si>
  <si>
    <t>Военные старитегии в бизнесе</t>
  </si>
  <si>
    <t>Минимализм на сайте</t>
  </si>
  <si>
    <t>Де Голль</t>
  </si>
  <si>
    <t>Сила заголовка</t>
  </si>
  <si>
    <t>Примеры сайтов с минималистичным дизайном</t>
  </si>
  <si>
    <t>Как разделать слона</t>
  </si>
  <si>
    <t>Что бы его съесть по кусочкам</t>
  </si>
  <si>
    <t>Сначала функционал, затем выбор платформы</t>
  </si>
  <si>
    <t>Гугл тэг менеджер</t>
  </si>
  <si>
    <t>держите все в одном месте</t>
  </si>
  <si>
    <t>Отказаться от раздела "about"</t>
  </si>
  <si>
    <t>Как заставить себя работать</t>
  </si>
  <si>
    <t>Бизнес-процессы в онлайне</t>
  </si>
  <si>
    <t>Сначала складская политика и учет, потом интернет магазин</t>
  </si>
  <si>
    <t>Товар в MVP</t>
  </si>
  <si>
    <t>Нужен ли товар при тестировании продукта</t>
  </si>
  <si>
    <t>Этапы работ</t>
  </si>
  <si>
    <t>Я плачу вам за возможность купить у вас товар, а взамен вы мне плюете в лицо.</t>
  </si>
  <si>
    <t>Снижение стоимости рекламы</t>
  </si>
  <si>
    <t>Главная инвестиция в сайт</t>
  </si>
  <si>
    <t>домен</t>
  </si>
  <si>
    <t>Проверить и купить одинаковое имя в разных зонах</t>
  </si>
  <si>
    <t>Конструкторы сайтов</t>
  </si>
  <si>
    <t>Как проводить анализ</t>
  </si>
  <si>
    <t>Платные инструменты сбора статистики и анализа профилей</t>
  </si>
  <si>
    <t>Реклама постов в фб для сбора поведенческих факторов</t>
  </si>
  <si>
    <t>KPI для всех рекламных кампаний</t>
  </si>
  <si>
    <t>Пять сил Портера</t>
  </si>
  <si>
    <t>Словарь терминов</t>
  </si>
  <si>
    <t>Что такое? Кто такой?</t>
  </si>
  <si>
    <t xml:space="preserve">Наличие фирстиля сохранит вам n-е количество часов проведенных </t>
  </si>
  <si>
    <t>Лендинг, сео, смм, айдентика, фирстиль, брендбук</t>
  </si>
  <si>
    <t>Брендинг. Фирменный стиль и брендбук для #МСБ</t>
  </si>
  <si>
    <t>Зачем мне фирменный стиль и брендбук, если я не крупный бренд?
Он нужен вашему подрядчику, чтобы знать что именно вы от него ждёте. Вам, чтобы ставить чёткие задачи дизайнеру и принимать работу.
Нужно ли тратить полгода и кругленькую сумму на команду художников и маркетологов, фокус-группы для определения восприятия вашего логотипа? Должен ли он быть как у Mastercard, Apple или Google? Нет, но на них нужно равняться, а брендбук обязан учитывать ваше позиционирование, каналы продвижения и коммуникации с клиентом.
Необходимый минимум:
Проработайте логотип и варианты использования в разных местах. Типографика (шесть стилей для заголовков, по одному стилю для основного текста, второстепенного, ссылок и подписей) для десктопной и мобильной версий. Цветовая палитра (градации серого для текста, основной, акцентный и второстепенный цвета). Наборы иконок (социальных сетей, "примитивы" и эмоджи). Остальные элементы зависят от среды бренда.
Если, к примеру, вы продвигаете товары или услуги в instagram, тогда из базовых элементов создается аватарка, иконки, дизайн поста и сетка. Это придаст целостности визуальной коммуникации вашего бренда, а вам сэкономит средства при работе с подрядчиками. Относитесь к нему не как к игрушке и просто картинкам, а как к инструменту, который экономит время и нервы.
Единственная сложность, это добиться гармонии между логотипом, набором иконок, шрифтом, композицией и цветовой палитрой. Поэтому эффективнее найти бюджет и заказать разработку. А для тех, кто хочет попробовать сделать самостоятельно - делюсь своим шаблоном.</t>
  </si>
  <si>
    <t xml:space="preserve">Если есть фирстиль и требования сокращаем бюджет разработки, или есть задача быстрого теста и сбора статистики. MVP
</t>
  </si>
  <si>
    <t>Фриланс биржи</t>
  </si>
  <si>
    <t>ПГ</t>
  </si>
  <si>
    <t>Дг</t>
  </si>
  <si>
    <t>Пятница</t>
  </si>
  <si>
    <t>исходя из ремонтопригодности</t>
  </si>
  <si>
    <t xml:space="preserve">Лучше купите у конкурента чем обманывайте ожидания клиента.
</t>
  </si>
  <si>
    <t>У вас есть захватывающая история развития бренда протяженностью в сто лет, где были взлеты и падения, гениальные решения и инновации, и все это читается на одном дыхании? В лучшем случае рассказывают какая компания классная, какие современные подходы использует или пишут о своей миссии и ценностях.
Зачем мне, как клиенту, который пришел на сайт решить проблему, читать эту «туфту», которая мягко говоря высосана из пальца. Ведь молодой и маленькой компании, арендующей офис в подвале еще нечего поведать миру о своей истории.
Гораздо эффективнее направить ресурсы которые затратите на создание и поддержание раздела «о нас» в другое русло. Лучше создайте профили в социальных сетях (Facebook, Instagram, Twitter, Pinterest, Linkedin и т.д.), красиво их оформите и ведите на регулярной основе. Показывать будни и жизнь компании гораздо органичнее в Facebook или Instagram, и обновление контента будет динамичнее происходить.
Исключения или необходимость есть всегда, нужно лишь точно понимать зачем вам такой раздел, и самое главное соотностить полученные выгоды к затраченным ресурсам.
Если бюджет ограничен, сократите объем работы, но не качество. Остановитесь на лендинге или вовсе не делайте раздел «о нас» на старте, всегда можно вернуться к этому вопросу позже.</t>
  </si>
  <si>
    <t>Автоворонки продаж</t>
  </si>
  <si>
    <t xml:space="preserve">Обзор инструментов подготовки текста
Сила слова убийственна. Знали это еще в Древнем Риме. Знал это и генерал Шарль Де Голль, поддерживающий свою страну силой слова находясь за многие километры от нее. Правильно подобранные слова располагают к себе. Где найти хорошего автора и писателя, задаются вопросом предприниматели у которых бизнес идет хорошо и есть средства на этих самых авторов. Начинающие бизнесмены и повальное большинство #МСБ думают где сначала взять деньги, чтобы искать авторов и зачастую сами ведут свои социальные сети, пишут посты в них, обновляют тексты и описания на своих сайтах. Но ведь не все из нас талантливые писатели или хоть что-то в этом знающие, да и когда разбираться, если нужно заниматься поставками, складом, финансами, продажами и еще много чем? Есть ряд простых правил и инструментов которые помогут ваш текст сделать стройнее и вкуснее.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</si>
</sst>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10" xfId="0" applyFont="1" applyBorder="1"/>
    <xf numFmtId="164" fontId="0" fillId="0" borderId="10" xfId="0" applyNumberFormat="1" applyBorder="1"/>
    <xf numFmtId="1" fontId="0" fillId="0" borderId="10" xfId="0" applyNumberFormat="1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164" fontId="0" fillId="35" borderId="10" xfId="0" applyNumberFormat="1" applyFill="1" applyBorder="1"/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278.55520451389" createdVersion="6" refreshedVersion="6" minRefreshableVersion="3" recordCount="280">
  <cacheSource type="worksheet">
    <worksheetSource ref="A1:M1048576" sheet="zen_2021-03-23_dumpof_transacti"/>
  </cacheSource>
  <cacheFields count="13">
    <cacheField name="date" numFmtId="0">
      <sharedItems containsNonDate="0" containsDate="1" containsString="0" containsBlank="1" minDate="2021-01-23T00:00:00" maxDate="2021-03-24T00:00:00"/>
    </cacheField>
    <cacheField name="categoryName" numFmtId="0">
      <sharedItems containsBlank="1" count="22">
        <s v="Подарки"/>
        <s v="Продукты"/>
        <s v="Машина"/>
        <s v="Забота о себе"/>
        <s v="Кафе и рестораны"/>
        <s v="Дети"/>
        <s v="Уборка"/>
        <s v="Платежи, комиссии"/>
        <s v="Зарплата"/>
        <s v="Корректировка"/>
        <s v="Здоровье и фитнес"/>
        <m/>
        <s v="Покупки: одежда, техника"/>
        <s v="Бытовая химия "/>
        <s v="Подарок"/>
        <s v="Нова пошта"/>
        <s v="Работы по сайту "/>
        <s v="Веб разработка"/>
        <s v="Образование"/>
        <s v="Проезд"/>
        <s v="Забота о себе, Отдых и развлечения" u="1"/>
        <s v="Отдых и развлечения" u="1"/>
      </sharedItems>
    </cacheField>
    <cacheField name="payee" numFmtId="0">
      <sharedItems containsBlank="1"/>
    </cacheField>
    <cacheField name="comment" numFmtId="0">
      <sharedItems containsBlank="1"/>
    </cacheField>
    <cacheField name="outcomeAccountName" numFmtId="0">
      <sharedItems containsBlank="1"/>
    </cacheField>
    <cacheField name="outcome" numFmtId="0">
      <sharedItems containsString="0" containsBlank="1" containsNumber="1" minValue="0" maxValue="7000"/>
    </cacheField>
    <cacheField name="outcomeCurrencyShortTitle" numFmtId="0">
      <sharedItems containsBlank="1"/>
    </cacheField>
    <cacheField name="incomeAccountName" numFmtId="0">
      <sharedItems containsBlank="1"/>
    </cacheField>
    <cacheField name="income" numFmtId="0">
      <sharedItems containsString="0" containsBlank="1" containsNumber="1" minValue="0" maxValue="13459"/>
    </cacheField>
    <cacheField name="incomeCurrencyShortTitle" numFmtId="0">
      <sharedItems containsBlank="1"/>
    </cacheField>
    <cacheField name="createdDate" numFmtId="0">
      <sharedItems containsNonDate="0" containsDate="1" containsString="0" containsBlank="1" minDate="2021-01-23T14:12:40" maxDate="2021-03-23T07:01:43"/>
    </cacheField>
    <cacheField name="changedDate" numFmtId="0">
      <sharedItems containsNonDate="0" containsDate="1" containsString="0" containsBlank="1" minDate="2021-01-23T14:13:07" maxDate="2021-03-23T07:01:38"/>
    </cacheField>
    <cacheField name="qr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d v="2021-03-23T00:00:00"/>
    <x v="0"/>
    <s v="Црс"/>
    <s v="Др"/>
    <s v="Наличные"/>
    <n v="100"/>
    <s v="UAH"/>
    <s v="Наличные"/>
    <n v="0"/>
    <s v="UAH"/>
    <d v="2021-03-23T07:01:43"/>
    <d v="2021-03-23T07:01:38"/>
    <m/>
  </r>
  <r>
    <d v="2021-03-23T00:00:00"/>
    <x v="1"/>
    <s v="АТБ"/>
    <m/>
    <s v="ПУМБ ЗП"/>
    <n v="28"/>
    <s v="UAH"/>
    <s v="ПУМБ ЗП"/>
    <n v="0"/>
    <s v="UAH"/>
    <d v="2021-03-23T07:01:29"/>
    <d v="2021-03-23T07:01:38"/>
    <m/>
  </r>
  <r>
    <d v="2021-03-22T00:00:00"/>
    <x v="1"/>
    <s v="Щырый Кум"/>
    <m/>
    <s v="ПУМБ ЗП"/>
    <n v="250"/>
    <s v="UAH"/>
    <s v="ПУМБ ЗП"/>
    <n v="0"/>
    <s v="UAH"/>
    <d v="2021-03-22T15:45:08"/>
    <d v="2021-03-22T15:45:11"/>
    <m/>
  </r>
  <r>
    <d v="2021-03-22T00:00:00"/>
    <x v="0"/>
    <s v="Берлога Студия"/>
    <s v="Фотосессия"/>
    <s v="ПУМБ ЗП"/>
    <n v="1100"/>
    <s v="UAH"/>
    <s v="ПУМБ ЗП"/>
    <n v="0"/>
    <s v="UAH"/>
    <d v="2021-03-22T15:11:06"/>
    <d v="2021-03-22T15:11:28"/>
    <m/>
  </r>
  <r>
    <d v="2021-03-22T00:00:00"/>
    <x v="1"/>
    <s v="Лига"/>
    <s v="Масло растительное"/>
    <s v="ПУМБ ЗП"/>
    <n v="55"/>
    <s v="UAH"/>
    <s v="ПУМБ ЗП"/>
    <n v="0"/>
    <s v="UAH"/>
    <d v="2021-03-22T15:10:43"/>
    <d v="2021-03-22T15:11:28"/>
    <m/>
  </r>
  <r>
    <d v="2021-03-22T00:00:00"/>
    <x v="0"/>
    <s v="Магазин Шариков"/>
    <s v="Шарики"/>
    <s v="ПУМБ ЗП"/>
    <n v="40"/>
    <s v="UAH"/>
    <s v="ПУМБ ЗП"/>
    <n v="0"/>
    <s v="UAH"/>
    <d v="2021-03-22T15:10:15"/>
    <d v="2021-03-22T15:11:28"/>
    <m/>
  </r>
  <r>
    <d v="2021-03-22T00:00:00"/>
    <x v="2"/>
    <s v="Паралель"/>
    <s v="Бензин "/>
    <s v="ПУМБ ЗП"/>
    <n v="300"/>
    <s v="UAH"/>
    <s v="ПУМБ ЗП"/>
    <n v="0"/>
    <s v="UAH"/>
    <d v="2021-03-22T15:09:53"/>
    <d v="2021-03-22T15:11:28"/>
    <m/>
  </r>
  <r>
    <d v="2021-03-22T00:00:00"/>
    <x v="1"/>
    <s v="Семейная Пекарня"/>
    <m/>
    <s v="ПУМБ ЗП"/>
    <n v="90"/>
    <s v="UAH"/>
    <s v="ПУМБ ЗП"/>
    <n v="0"/>
    <s v="UAH"/>
    <d v="2021-03-22T15:09:29"/>
    <d v="2021-03-22T15:11:28"/>
    <m/>
  </r>
  <r>
    <d v="2021-03-21T00:00:00"/>
    <x v="1"/>
    <s v="Амстор"/>
    <m/>
    <s v="ПУМБ ЗП"/>
    <n v="176"/>
    <s v="UAH"/>
    <s v="ПУМБ ЗП"/>
    <n v="0"/>
    <s v="UAH"/>
    <d v="2021-03-21T14:33:42"/>
    <d v="2021-03-21T14:33:54"/>
    <m/>
  </r>
  <r>
    <d v="2021-03-21T00:00:00"/>
    <x v="0"/>
    <s v="Эпицентр"/>
    <m/>
    <s v="ПУМБ ЗП"/>
    <n v="460"/>
    <s v="UAH"/>
    <s v="ПУМБ ЗП"/>
    <n v="0"/>
    <s v="UAH"/>
    <d v="2021-03-21T14:33:24"/>
    <d v="2021-03-21T14:33:54"/>
    <m/>
  </r>
  <r>
    <d v="2021-03-20T00:00:00"/>
    <x v="1"/>
    <s v="Рыночек У Дома"/>
    <m/>
    <s v="Наличные"/>
    <n v="100"/>
    <s v="UAH"/>
    <s v="Наличные"/>
    <n v="0"/>
    <s v="UAH"/>
    <d v="2021-03-20T20:23:58"/>
    <d v="2021-03-20T20:24:00"/>
    <m/>
  </r>
  <r>
    <d v="2021-03-20T00:00:00"/>
    <x v="3"/>
    <s v="Косметолог"/>
    <m/>
    <s v="ПУМБ ЗП"/>
    <n v="350"/>
    <s v="UAH"/>
    <s v="ПУМБ ЗП"/>
    <n v="0"/>
    <s v="UAH"/>
    <d v="2021-03-20T11:51:38"/>
    <d v="2021-03-20T11:51:41"/>
    <m/>
  </r>
  <r>
    <d v="2021-03-20T00:00:00"/>
    <x v="2"/>
    <s v="Паралель"/>
    <s v="Бензин "/>
    <s v="ПУМБ ЗП"/>
    <n v="300"/>
    <s v="UAH"/>
    <s v="ПУМБ ЗП"/>
    <n v="0"/>
    <s v="UAH"/>
    <d v="2021-03-20T10:16:32"/>
    <d v="2021-03-20T10:16:34"/>
    <m/>
  </r>
  <r>
    <d v="2021-03-20T00:00:00"/>
    <x v="4"/>
    <s v="АТБ"/>
    <m/>
    <s v="ПУМБ ЗП"/>
    <n v="80"/>
    <s v="UAH"/>
    <s v="ПУМБ ЗП"/>
    <n v="0"/>
    <s v="UAH"/>
    <d v="2021-03-20T00:18:38"/>
    <d v="2021-03-20T00:18:40"/>
    <m/>
  </r>
  <r>
    <d v="2021-03-19T00:00:00"/>
    <x v="1"/>
    <s v="Семейная Пекарня"/>
    <m/>
    <s v="ПУМБ ЗП"/>
    <n v="160"/>
    <s v="UAH"/>
    <s v="ПУМБ ЗП"/>
    <n v="0"/>
    <s v="UAH"/>
    <d v="2021-03-20T09:38:56"/>
    <d v="2021-03-20T09:39:02"/>
    <m/>
  </r>
  <r>
    <d v="2021-03-19T00:00:00"/>
    <x v="5"/>
    <s v="Panama"/>
    <m/>
    <s v="Вика приватбанк "/>
    <n v="1200"/>
    <s v="UAH"/>
    <s v="Вика приватбанк "/>
    <n v="0"/>
    <s v="UAH"/>
    <d v="2021-03-19T21:50:17"/>
    <d v="2021-03-19T21:00:00"/>
    <m/>
  </r>
  <r>
    <d v="2021-03-19T00:00:00"/>
    <x v="1"/>
    <m/>
    <m/>
    <s v="Вика приватбанк "/>
    <n v="45"/>
    <s v="UAH"/>
    <s v="Вика приватбанк "/>
    <n v="0"/>
    <s v="UAH"/>
    <d v="2021-03-19T21:47:28"/>
    <d v="2021-03-19T21:00:00"/>
    <m/>
  </r>
  <r>
    <d v="2021-03-19T00:00:00"/>
    <x v="3"/>
    <m/>
    <s v="Маникюр"/>
    <s v="Вика приватбанк "/>
    <n v="300"/>
    <s v="UAH"/>
    <s v="Вика приватбанк "/>
    <n v="0"/>
    <s v="UAH"/>
    <d v="2021-03-19T21:48:26"/>
    <d v="2021-03-19T21:00:00"/>
    <m/>
  </r>
  <r>
    <d v="2021-03-19T00:00:00"/>
    <x v="1"/>
    <m/>
    <m/>
    <s v="ПУМБ ЗП"/>
    <n v="80"/>
    <s v="UAH"/>
    <s v="ПУМБ ЗП"/>
    <n v="0"/>
    <s v="UAH"/>
    <d v="2021-03-19T21:45:21"/>
    <d v="2021-03-19T21:00:00"/>
    <m/>
  </r>
  <r>
    <d v="2021-03-19T00:00:00"/>
    <x v="1"/>
    <s v="Рынок Привоз"/>
    <m/>
    <s v="ПУМБ ЗП"/>
    <n v="600"/>
    <s v="UAH"/>
    <s v="ПУМБ ЗП"/>
    <n v="0"/>
    <s v="UAH"/>
    <d v="2021-03-19T19:03:52"/>
    <d v="2021-03-19T19:03:54"/>
    <m/>
  </r>
  <r>
    <d v="2021-03-19T00:00:00"/>
    <x v="6"/>
    <m/>
    <m/>
    <s v="ПУМБ ЗП"/>
    <n v="1000"/>
    <s v="UAH"/>
    <s v="ПУМБ ЗП"/>
    <n v="0"/>
    <s v="UAH"/>
    <d v="2021-03-19T18:27:40"/>
    <d v="2021-03-19T21:00:00"/>
    <m/>
  </r>
  <r>
    <d v="2021-03-19T00:00:00"/>
    <x v="1"/>
    <s v="Семейная Пекарня"/>
    <m/>
    <s v="ПУМБ ЗП"/>
    <n v="112"/>
    <s v="UAH"/>
    <s v="ПУМБ ЗП"/>
    <n v="0"/>
    <s v="UAH"/>
    <d v="2021-03-19T18:27:10"/>
    <d v="2021-03-19T18:27:22"/>
    <m/>
  </r>
  <r>
    <d v="2021-03-19T00:00:00"/>
    <x v="0"/>
    <s v="Берлога Студия"/>
    <s v="Фотосессия"/>
    <s v="ПУМБ ЗП"/>
    <n v="500"/>
    <s v="UAH"/>
    <s v="ПУМБ ЗП"/>
    <n v="0"/>
    <s v="UAH"/>
    <d v="2021-03-19T12:11:34"/>
    <d v="2021-03-19T12:11:37"/>
    <m/>
  </r>
  <r>
    <d v="2021-03-19T00:00:00"/>
    <x v="7"/>
    <s v="Реклама Гугл"/>
    <m/>
    <s v="ПУМБ ЗП"/>
    <n v="200"/>
    <s v="UAH"/>
    <s v="ПУМБ ЗП"/>
    <n v="0"/>
    <s v="UAH"/>
    <d v="2021-03-19T11:13:45"/>
    <d v="2021-03-19T11:13:51"/>
    <m/>
  </r>
  <r>
    <d v="2021-03-19T00:00:00"/>
    <x v="8"/>
    <s v="Азовсталь"/>
    <s v="Аванс"/>
    <s v="ПУМБ ЗП"/>
    <n v="0"/>
    <s v="UAH"/>
    <s v="ПУМБ ЗП"/>
    <n v="6000"/>
    <s v="UAH"/>
    <d v="2021-03-19T10:51:56"/>
    <d v="2021-03-19T10:52:07"/>
    <m/>
  </r>
  <r>
    <d v="2021-03-18T00:00:00"/>
    <x v="1"/>
    <m/>
    <m/>
    <s v="Вика приватбанк "/>
    <n v="200"/>
    <s v="UAH"/>
    <s v="Вика приватбанк "/>
    <n v="0"/>
    <s v="UAH"/>
    <d v="2021-03-18T20:18:02"/>
    <d v="2021-03-18T20:17:42"/>
    <m/>
  </r>
  <r>
    <d v="2021-03-18T00:00:00"/>
    <x v="3"/>
    <m/>
    <s v="Линзы"/>
    <s v="Вика приватбанк "/>
    <n v="200"/>
    <s v="UAH"/>
    <s v="Вика приватбанк "/>
    <n v="0"/>
    <s v="UAH"/>
    <d v="2021-03-18T20:17:42"/>
    <d v="2021-03-18T20:17:42"/>
    <m/>
  </r>
  <r>
    <d v="2021-03-18T00:00:00"/>
    <x v="1"/>
    <s v="Семейная Пекарня"/>
    <m/>
    <s v="Наличные"/>
    <n v="71"/>
    <s v="UAH"/>
    <s v="Наличные"/>
    <n v="0"/>
    <s v="UAH"/>
    <d v="2021-03-18T19:20:40"/>
    <d v="2021-03-18T19:21:13"/>
    <m/>
  </r>
  <r>
    <d v="2021-03-18T00:00:00"/>
    <x v="1"/>
    <s v="Рыночек У Дома"/>
    <m/>
    <s v="Наличные"/>
    <n v="194"/>
    <s v="UAH"/>
    <s v="Наличные"/>
    <n v="0"/>
    <s v="UAH"/>
    <d v="2021-03-18T19:20:30"/>
    <d v="2021-03-18T19:21:13"/>
    <m/>
  </r>
  <r>
    <d v="2021-03-17T00:00:00"/>
    <x v="8"/>
    <s v="ГБ"/>
    <m/>
    <s v="Вика приватбанк "/>
    <n v="0"/>
    <s v="UAH"/>
    <s v="Вика приватбанк "/>
    <n v="2000"/>
    <s v="UAH"/>
    <d v="2021-03-18T19:20:55"/>
    <d v="2021-03-18T20:17:38"/>
    <m/>
  </r>
  <r>
    <d v="2021-03-17T00:00:00"/>
    <x v="1"/>
    <s v="Щырый Кум"/>
    <m/>
    <s v="Наличные"/>
    <n v="160"/>
    <s v="UAH"/>
    <s v="Наличные"/>
    <n v="0"/>
    <s v="UAH"/>
    <d v="2021-03-17T22:11:30"/>
    <d v="2021-03-17T22:11:28"/>
    <m/>
  </r>
  <r>
    <d v="2021-03-16T00:00:00"/>
    <x v="9"/>
    <m/>
    <s v="Корректировка баланса"/>
    <s v="ПУМБ ЗП"/>
    <n v="0"/>
    <s v="UAH"/>
    <s v="ПУМБ ЗП"/>
    <n v="305"/>
    <s v="UAH"/>
    <d v="2021-03-16T19:23:11"/>
    <d v="2021-03-16T19:23:15"/>
    <m/>
  </r>
  <r>
    <d v="2021-03-16T00:00:00"/>
    <x v="9"/>
    <m/>
    <s v="Корректировка баланса"/>
    <s v="Приватбанк Женя"/>
    <n v="7"/>
    <s v="UAH"/>
    <s v="Приватбанк Женя"/>
    <n v="0"/>
    <s v="UAH"/>
    <d v="2021-03-16T19:23:11"/>
    <d v="2021-03-16T19:23:15"/>
    <m/>
  </r>
  <r>
    <d v="2021-03-16T00:00:00"/>
    <x v="9"/>
    <m/>
    <s v="Корректировка баланса"/>
    <s v="Наличные"/>
    <n v="0"/>
    <s v="UAH"/>
    <s v="Наличные"/>
    <n v="500"/>
    <s v="UAH"/>
    <d v="2021-03-16T19:23:11"/>
    <d v="2021-03-16T19:23:15"/>
    <m/>
  </r>
  <r>
    <d v="2021-03-16T00:00:00"/>
    <x v="1"/>
    <s v="Рыночек У Дома"/>
    <m/>
    <s v="ПУМБ ЗП"/>
    <n v="115"/>
    <s v="UAH"/>
    <s v="ПУМБ ЗП"/>
    <n v="0"/>
    <s v="UAH"/>
    <d v="2021-03-16T19:22:50"/>
    <d v="2021-03-16T19:23:15"/>
    <m/>
  </r>
  <r>
    <d v="2021-03-16T00:00:00"/>
    <x v="1"/>
    <s v="Галя Балувана"/>
    <m/>
    <s v="Наличные"/>
    <n v="105"/>
    <s v="UAH"/>
    <s v="Наличные"/>
    <n v="0"/>
    <s v="UAH"/>
    <d v="2021-03-16T17:17:52"/>
    <d v="2021-03-16T17:17:54"/>
    <m/>
  </r>
  <r>
    <d v="2021-03-16T00:00:00"/>
    <x v="1"/>
    <s v="Семейная Пекарня"/>
    <m/>
    <s v="Наличные"/>
    <n v="30"/>
    <s v="UAH"/>
    <s v="Наличные"/>
    <n v="0"/>
    <s v="UAH"/>
    <d v="2021-03-16T17:05:03"/>
    <d v="2021-03-16T17:20:26"/>
    <m/>
  </r>
  <r>
    <d v="2021-03-16T00:00:00"/>
    <x v="5"/>
    <s v="Простор"/>
    <s v="Подгузники "/>
    <s v="Наличные"/>
    <n v="239"/>
    <s v="UAH"/>
    <s v="Наличные"/>
    <n v="0"/>
    <s v="UAH"/>
    <d v="2021-03-16T17:04:38"/>
    <d v="2021-03-16T17:05:05"/>
    <m/>
  </r>
  <r>
    <d v="2021-03-15T00:00:00"/>
    <x v="1"/>
    <s v="Ермолино"/>
    <m/>
    <s v="ПУМБ ЗП"/>
    <n v="71"/>
    <s v="UAH"/>
    <s v="ПУМБ ЗП"/>
    <n v="0"/>
    <s v="UAH"/>
    <d v="2021-03-15T16:31:16"/>
    <d v="2021-03-15T16:31:39"/>
    <m/>
  </r>
  <r>
    <d v="2021-03-14T00:00:00"/>
    <x v="1"/>
    <s v="АТБ"/>
    <m/>
    <s v="ПУМБ ЗП"/>
    <n v="157"/>
    <s v="UAH"/>
    <s v="ПУМБ ЗП"/>
    <n v="0"/>
    <s v="UAH"/>
    <d v="2021-03-14T19:31:10"/>
    <d v="2021-03-14T19:31:10"/>
    <m/>
  </r>
  <r>
    <d v="2021-03-14T00:00:00"/>
    <x v="1"/>
    <s v="Рыночек У Дома"/>
    <m/>
    <s v="Наличные"/>
    <n v="120"/>
    <s v="UAH"/>
    <s v="Наличные"/>
    <n v="0"/>
    <s v="UAH"/>
    <d v="2021-03-14T19:30:58"/>
    <d v="2021-03-14T19:31:10"/>
    <m/>
  </r>
  <r>
    <d v="2021-03-14T00:00:00"/>
    <x v="1"/>
    <s v="Семейная Пекарня"/>
    <m/>
    <s v="ПУМБ ЗП"/>
    <n v="23"/>
    <s v="UAH"/>
    <s v="ПУМБ ЗП"/>
    <n v="0"/>
    <s v="UAH"/>
    <d v="2021-03-14T15:27:52"/>
    <d v="2021-03-14T15:27:58"/>
    <m/>
  </r>
  <r>
    <d v="2021-03-14T00:00:00"/>
    <x v="1"/>
    <s v="Лига"/>
    <s v="Лига"/>
    <s v="ПУМБ ЗП"/>
    <n v="120"/>
    <s v="UAH"/>
    <s v="ПУМБ ЗП"/>
    <n v="0"/>
    <s v="UAH"/>
    <d v="2021-03-14T10:50:49"/>
    <d v="2021-03-13T21:00:01"/>
    <m/>
  </r>
  <r>
    <d v="2021-03-14T00:00:00"/>
    <x v="1"/>
    <s v="Семейная пекарня "/>
    <s v="Семейная пекарня "/>
    <s v="ПУМБ ЗП"/>
    <n v="28"/>
    <s v="UAH"/>
    <s v="ПУМБ ЗП"/>
    <n v="0"/>
    <s v="UAH"/>
    <d v="2021-03-14T10:51:26"/>
    <d v="2021-03-13T21:00:01"/>
    <m/>
  </r>
  <r>
    <d v="2021-03-13T00:00:00"/>
    <x v="1"/>
    <s v="Кондитерская"/>
    <m/>
    <s v="ПУМБ ЗП"/>
    <n v="96"/>
    <s v="UAH"/>
    <s v="ПУМБ ЗП"/>
    <n v="0"/>
    <s v="UAH"/>
    <d v="2021-03-13T18:53:49"/>
    <d v="2021-03-13T18:53:47"/>
    <m/>
  </r>
  <r>
    <d v="2021-03-13T00:00:00"/>
    <x v="1"/>
    <s v="Семейная Пекарня"/>
    <m/>
    <s v="ПУМБ ЗП"/>
    <n v="27"/>
    <s v="UAH"/>
    <s v="ПУМБ ЗП"/>
    <n v="0"/>
    <s v="UAH"/>
    <d v="2021-03-13T18:44:33"/>
    <d v="2021-03-13T18:44:34"/>
    <m/>
  </r>
  <r>
    <d v="2021-03-13T00:00:00"/>
    <x v="1"/>
    <s v="Лига"/>
    <m/>
    <s v="ПУМБ ЗП"/>
    <n v="102"/>
    <s v="UAH"/>
    <s v="ПУМБ ЗП"/>
    <n v="0"/>
    <s v="UAH"/>
    <d v="2021-03-13T18:44:22"/>
    <d v="2021-03-13T18:44:34"/>
    <m/>
  </r>
  <r>
    <d v="2021-03-13T00:00:00"/>
    <x v="1"/>
    <s v="Грация"/>
    <m/>
    <s v="Вика приватбанк "/>
    <n v="120"/>
    <s v="UAH"/>
    <s v="Вика приватбанк "/>
    <n v="0"/>
    <s v="UAH"/>
    <d v="2021-03-13T18:43:51"/>
    <d v="2021-03-13T18:44:34"/>
    <m/>
  </r>
  <r>
    <d v="2021-03-12T00:00:00"/>
    <x v="3"/>
    <m/>
    <s v="Косметолог"/>
    <s v="Детские выплаты"/>
    <n v="650"/>
    <s v="UAH"/>
    <s v="Детские выплаты"/>
    <n v="0"/>
    <s v="UAH"/>
    <d v="2021-03-13T22:33:15"/>
    <d v="2021-03-13T21:00:01"/>
    <m/>
  </r>
  <r>
    <d v="2021-03-12T00:00:00"/>
    <x v="1"/>
    <s v="Галя Балувана"/>
    <m/>
    <s v="ПУМБ ЗП"/>
    <n v="259"/>
    <s v="UAH"/>
    <s v="ПУМБ ЗП"/>
    <n v="0"/>
    <s v="UAH"/>
    <d v="2021-03-12T18:59:29"/>
    <d v="2021-03-12T18:59:17"/>
    <m/>
  </r>
  <r>
    <d v="2021-03-11T00:00:00"/>
    <x v="1"/>
    <s v="Щырый Кум"/>
    <m/>
    <s v="ПУМБ ЗП"/>
    <n v="148"/>
    <s v="UAH"/>
    <s v="ПУМБ ЗП"/>
    <n v="0"/>
    <s v="UAH"/>
    <d v="2021-03-11T18:24:04"/>
    <d v="2021-03-11T18:24:22"/>
    <m/>
  </r>
  <r>
    <d v="2021-03-11T00:00:00"/>
    <x v="5"/>
    <m/>
    <s v="Лизе обувь"/>
    <s v="Вика приватбанк "/>
    <n v="600"/>
    <s v="UAH"/>
    <s v="Вика приватбанк "/>
    <n v="0"/>
    <s v="UAH"/>
    <d v="2021-03-11T17:06:43"/>
    <d v="2021-03-11T11:00:00"/>
    <m/>
  </r>
  <r>
    <d v="2021-03-10T00:00:00"/>
    <x v="1"/>
    <s v="Рыночек У Дома"/>
    <m/>
    <s v="Наличные"/>
    <n v="174"/>
    <s v="UAH"/>
    <s v="Наличные"/>
    <n v="0"/>
    <s v="UAH"/>
    <d v="2021-03-10T17:55:05"/>
    <d v="2021-03-10T17:54:42"/>
    <m/>
  </r>
  <r>
    <d v="2021-03-10T00:00:00"/>
    <x v="1"/>
    <s v="Семейная Пекарня"/>
    <m/>
    <s v="ПУМБ ЗП"/>
    <n v="88"/>
    <s v="UAH"/>
    <s v="ПУМБ ЗП"/>
    <n v="0"/>
    <s v="UAH"/>
    <d v="2021-03-10T17:54:52"/>
    <d v="2021-03-10T17:54:42"/>
    <m/>
  </r>
  <r>
    <d v="2021-03-09T00:00:00"/>
    <x v="1"/>
    <s v="Щырый Кум"/>
    <m/>
    <s v="ПУМБ ЗП"/>
    <n v="355"/>
    <s v="UAH"/>
    <s v="ПУМБ ЗП"/>
    <n v="0"/>
    <s v="UAH"/>
    <d v="2021-03-09T19:59:47"/>
    <d v="2021-03-09T19:59:49"/>
    <m/>
  </r>
  <r>
    <d v="2021-03-09T00:00:00"/>
    <x v="1"/>
    <s v="Ермолино"/>
    <m/>
    <s v="ПУМБ ЗП"/>
    <n v="30"/>
    <s v="UAH"/>
    <s v="ПУМБ ЗП"/>
    <n v="0"/>
    <s v="UAH"/>
    <d v="2021-03-09T16:56:49"/>
    <d v="2021-03-09T16:56:56"/>
    <m/>
  </r>
  <r>
    <d v="2021-03-09T00:00:00"/>
    <x v="10"/>
    <s v="Аптека"/>
    <m/>
    <s v="ПУМБ ЗП"/>
    <n v="71"/>
    <s v="UAH"/>
    <s v="ПУМБ ЗП"/>
    <n v="0"/>
    <s v="UAH"/>
    <d v="2021-03-09T16:56:37"/>
    <d v="2021-03-09T16:56:56"/>
    <m/>
  </r>
  <r>
    <d v="2021-03-09T00:00:00"/>
    <x v="9"/>
    <m/>
    <s v="Корректировка баланса"/>
    <s v="ПУМБ ЗП"/>
    <n v="0"/>
    <s v="UAH"/>
    <s v="ПУМБ ЗП"/>
    <n v="5065"/>
    <s v="UAH"/>
    <d v="2021-03-09T11:00:53"/>
    <d v="2021-03-09T11:01:06"/>
    <m/>
  </r>
  <r>
    <d v="2021-03-09T00:00:00"/>
    <x v="7"/>
    <s v="Киевстар Вика"/>
    <m/>
    <s v="ПУМБ ЗП"/>
    <n v="180"/>
    <s v="UAH"/>
    <s v="ПУМБ ЗП"/>
    <n v="0"/>
    <s v="UAH"/>
    <d v="2021-03-09T07:36:41"/>
    <d v="2021-03-09T10:58:57"/>
    <m/>
  </r>
  <r>
    <d v="2021-03-08T00:00:00"/>
    <x v="10"/>
    <s v="Аптека"/>
    <m/>
    <s v="ПУМБ ЗП"/>
    <n v="73"/>
    <s v="UAH"/>
    <s v="ПУМБ ЗП"/>
    <n v="0"/>
    <s v="UAH"/>
    <d v="2021-03-08T22:52:13"/>
    <d v="2021-03-08T22:52:06"/>
    <m/>
  </r>
  <r>
    <d v="2021-03-08T00:00:00"/>
    <x v="1"/>
    <s v="Амстор"/>
    <m/>
    <s v="ПУМБ ЗП"/>
    <n v="55"/>
    <s v="UAH"/>
    <s v="ПУМБ ЗП"/>
    <n v="0"/>
    <s v="UAH"/>
    <d v="2021-03-08T18:00:59"/>
    <d v="2021-03-08T18:00:41"/>
    <m/>
  </r>
  <r>
    <d v="2021-03-08T00:00:00"/>
    <x v="2"/>
    <s v="Окко"/>
    <s v="Бензин "/>
    <s v="ПУМБ ЗП"/>
    <n v="300"/>
    <s v="UAH"/>
    <s v="ПУМБ ЗП"/>
    <n v="0"/>
    <s v="UAH"/>
    <d v="2021-03-08T18:00:20"/>
    <d v="2021-03-08T18:00:41"/>
    <m/>
  </r>
  <r>
    <d v="2021-03-08T00:00:00"/>
    <x v="11"/>
    <m/>
    <m/>
    <s v="Детские выплаты"/>
    <n v="0"/>
    <s v="UAH"/>
    <s v="Детские выплаты"/>
    <n v="860"/>
    <s v="UAH"/>
    <d v="2021-03-08T11:57:51"/>
    <d v="2021-03-08T11:53:35"/>
    <m/>
  </r>
  <r>
    <d v="2021-03-08T00:00:00"/>
    <x v="1"/>
    <m/>
    <m/>
    <s v="Наличные"/>
    <n v="230"/>
    <s v="UAH"/>
    <s v="Наличные"/>
    <n v="0"/>
    <s v="UAH"/>
    <d v="2021-03-08T11:55:32"/>
    <d v="2021-03-08T11:53:35"/>
    <m/>
  </r>
  <r>
    <d v="2021-03-08T00:00:00"/>
    <x v="0"/>
    <s v="Амстор"/>
    <m/>
    <s v="ПУМБ ЗП"/>
    <n v="1150"/>
    <s v="UAH"/>
    <s v="ПУМБ ЗП"/>
    <n v="0"/>
    <s v="UAH"/>
    <d v="2021-03-08T11:48:36"/>
    <d v="2021-03-08T11:48:44"/>
    <m/>
  </r>
  <r>
    <d v="2021-03-08T00:00:00"/>
    <x v="12"/>
    <m/>
    <m/>
    <s v="Вика приватбанк "/>
    <n v="2000"/>
    <s v="UAH"/>
    <s v="Вика приватбанк "/>
    <n v="0"/>
    <s v="UAH"/>
    <d v="2021-03-08T11:42:43"/>
    <d v="2021-03-08T11:01:00"/>
    <m/>
  </r>
  <r>
    <d v="2021-03-08T00:00:00"/>
    <x v="13"/>
    <s v="Простор"/>
    <m/>
    <s v="ПУМБ ЗП"/>
    <n v="170"/>
    <s v="UAH"/>
    <s v="ПУМБ ЗП"/>
    <n v="0"/>
    <s v="UAH"/>
    <d v="2021-03-08T11:45:42"/>
    <d v="2021-03-08T11:01:00"/>
    <m/>
  </r>
  <r>
    <d v="2021-03-08T00:00:00"/>
    <x v="14"/>
    <m/>
    <m/>
    <s v="Наличные"/>
    <n v="0"/>
    <s v="UAH"/>
    <s v="Наличные"/>
    <n v="1100"/>
    <s v="UAH"/>
    <d v="2021-03-08T11:40:13"/>
    <d v="2021-03-08T11:01:00"/>
    <m/>
  </r>
  <r>
    <d v="2021-03-07T00:00:00"/>
    <x v="1"/>
    <s v="АТБ"/>
    <m/>
    <s v="Вика приватбанк "/>
    <n v="88"/>
    <s v="UAH"/>
    <s v="Вика приватбанк "/>
    <n v="0"/>
    <s v="UAH"/>
    <d v="2021-03-08T08:06:25"/>
    <d v="2021-03-08T08:06:28"/>
    <m/>
  </r>
  <r>
    <d v="2021-03-07T00:00:00"/>
    <x v="1"/>
    <s v="Кондитерская"/>
    <m/>
    <s v="ПУМБ ЗП"/>
    <n v="81"/>
    <s v="UAH"/>
    <s v="ПУМБ ЗП"/>
    <n v="0"/>
    <s v="UAH"/>
    <d v="2021-03-07T21:09:22"/>
    <d v="2021-03-07T21:09:26"/>
    <m/>
  </r>
  <r>
    <d v="2021-03-06T00:00:00"/>
    <x v="7"/>
    <s v="Кредиты"/>
    <m/>
    <s v="ПУМБ ЗП"/>
    <n v="3800"/>
    <s v="UAH"/>
    <s v="ПУМБ ЗП"/>
    <n v="0"/>
    <s v="UAH"/>
    <d v="2021-03-09T11:00:39"/>
    <d v="2021-03-09T11:01:06"/>
    <m/>
  </r>
  <r>
    <d v="2021-03-06T00:00:00"/>
    <x v="13"/>
    <s v="Простор"/>
    <m/>
    <s v="Наличные"/>
    <n v="260"/>
    <s v="UAH"/>
    <s v="Наличные"/>
    <n v="0"/>
    <s v="UAH"/>
    <d v="2021-03-06T21:26:45"/>
    <d v="2021-03-08T11:01:00"/>
    <m/>
  </r>
  <r>
    <d v="2021-03-06T00:00:00"/>
    <x v="10"/>
    <m/>
    <s v="Аптека"/>
    <s v="Вика приватбанк "/>
    <n v="420"/>
    <s v="UAH"/>
    <s v="Вика приватбанк "/>
    <n v="0"/>
    <s v="UAH"/>
    <d v="2021-03-06T21:14:54"/>
    <d v="2021-03-06T16:25:40"/>
    <m/>
  </r>
  <r>
    <d v="2021-03-06T00:00:00"/>
    <x v="3"/>
    <m/>
    <s v="Контактные линзы"/>
    <s v="Вика приватбанк "/>
    <n v="250"/>
    <s v="UAH"/>
    <s v="Вика приватбанк "/>
    <n v="0"/>
    <s v="UAH"/>
    <d v="2021-03-06T21:13:23"/>
    <d v="2021-03-06T16:25:40"/>
    <m/>
  </r>
  <r>
    <d v="2021-03-06T00:00:00"/>
    <x v="4"/>
    <m/>
    <m/>
    <s v="Вика приватбанк "/>
    <n v="300"/>
    <s v="UAH"/>
    <s v="Вика приватбанк "/>
    <n v="0"/>
    <s v="UAH"/>
    <d v="2021-03-06T21:12:57"/>
    <d v="2021-03-06T16:25:40"/>
    <m/>
  </r>
  <r>
    <d v="2021-03-06T00:00:00"/>
    <x v="4"/>
    <m/>
    <m/>
    <s v="Вика приватбанк "/>
    <n v="375"/>
    <s v="UAH"/>
    <s v="Вика приватбанк "/>
    <n v="0"/>
    <s v="UAH"/>
    <d v="2021-03-06T21:12:28"/>
    <d v="2021-03-06T16:25:40"/>
    <m/>
  </r>
  <r>
    <d v="2021-03-06T00:00:00"/>
    <x v="1"/>
    <m/>
    <m/>
    <s v="Вика приватбанк "/>
    <n v="14"/>
    <s v="UAH"/>
    <s v="Вика приватбанк "/>
    <n v="0"/>
    <s v="UAH"/>
    <d v="2021-03-06T21:12:06"/>
    <d v="2021-03-06T16:25:40"/>
    <m/>
  </r>
  <r>
    <d v="2021-03-06T00:00:00"/>
    <x v="14"/>
    <m/>
    <m/>
    <s v="Наличные"/>
    <n v="0"/>
    <s v="UAH"/>
    <s v="Наличные"/>
    <n v="250"/>
    <s v="UAH"/>
    <d v="2021-03-06T21:26:28"/>
    <d v="2021-03-06T16:25:40"/>
    <m/>
  </r>
  <r>
    <d v="2021-03-06T00:00:00"/>
    <x v="1"/>
    <s v="АТБ"/>
    <m/>
    <s v="ПУМБ ЗП"/>
    <n v="39"/>
    <s v="UAH"/>
    <s v="ПУМБ ЗП"/>
    <n v="0"/>
    <s v="UAH"/>
    <d v="2021-03-06T16:25:38"/>
    <d v="2021-03-06T16:25:40"/>
    <m/>
  </r>
  <r>
    <d v="2021-03-06T00:00:00"/>
    <x v="2"/>
    <s v="Окко"/>
    <s v="Бензин "/>
    <s v="ПУМБ ЗП"/>
    <n v="352"/>
    <s v="UAH"/>
    <s v="ПУМБ ЗП"/>
    <n v="0"/>
    <s v="UAH"/>
    <d v="2021-03-06T09:15:04"/>
    <d v="2021-03-06T09:15:02"/>
    <m/>
  </r>
  <r>
    <d v="2021-03-06T00:00:00"/>
    <x v="7"/>
    <s v="Пумб"/>
    <s v="Кредит"/>
    <s v="ПУМБ ЗП"/>
    <n v="3500"/>
    <s v="UAH"/>
    <s v="ПУМБ ЗП"/>
    <n v="0"/>
    <s v="UAH"/>
    <d v="2021-03-06T07:40:51"/>
    <d v="2021-03-06T07:42:26"/>
    <m/>
  </r>
  <r>
    <d v="2021-03-05T00:00:00"/>
    <x v="0"/>
    <s v="Интертоп"/>
    <m/>
    <s v="ПУМБ ЗП"/>
    <n v="2896"/>
    <s v="UAH"/>
    <s v="ПУМБ ЗП"/>
    <n v="0"/>
    <s v="UAH"/>
    <d v="2021-03-05T22:21:35"/>
    <d v="2021-03-05T22:21:40"/>
    <m/>
  </r>
  <r>
    <d v="2021-03-05T00:00:00"/>
    <x v="1"/>
    <s v="Амстор"/>
    <m/>
    <s v="ПУМБ ЗП"/>
    <n v="183"/>
    <s v="UAH"/>
    <s v="ПУМБ ЗП"/>
    <n v="0"/>
    <s v="UAH"/>
    <d v="2021-03-05T22:20:26"/>
    <d v="2021-03-05T22:21:40"/>
    <m/>
  </r>
  <r>
    <d v="2021-03-05T00:00:00"/>
    <x v="8"/>
    <s v="Азовсталь"/>
    <m/>
    <s v="ПУМБ ЗП"/>
    <n v="0"/>
    <s v="UAH"/>
    <s v="ПУМБ ЗП"/>
    <n v="9630"/>
    <s v="UAH"/>
    <d v="2021-03-05T16:25:31"/>
    <d v="2021-03-05T16:26:41"/>
    <m/>
  </r>
  <r>
    <d v="2021-03-04T00:00:00"/>
    <x v="1"/>
    <s v="Энергия Востока"/>
    <m/>
    <s v="Вика приватбанк "/>
    <n v="105"/>
    <s v="UAH"/>
    <s v="Вика приватбанк "/>
    <n v="0"/>
    <s v="UAH"/>
    <d v="2021-03-06T21:25:13"/>
    <d v="2021-03-06T16:25:40"/>
    <m/>
  </r>
  <r>
    <d v="2021-03-04T00:00:00"/>
    <x v="1"/>
    <s v="Щырый Кум"/>
    <m/>
    <s v="Вика приватбанк "/>
    <n v="223"/>
    <s v="UAH"/>
    <s v="Вика приватбанк "/>
    <n v="0"/>
    <s v="UAH"/>
    <d v="2021-03-06T21:20:14"/>
    <d v="2021-03-06T16:25:40"/>
    <m/>
  </r>
  <r>
    <d v="2021-03-04T00:00:00"/>
    <x v="3"/>
    <m/>
    <m/>
    <s v="Вика приватбанк "/>
    <n v="550"/>
    <s v="UAH"/>
    <s v="Вика приватбанк "/>
    <n v="0"/>
    <s v="UAH"/>
    <d v="2021-03-05T22:20:52"/>
    <d v="2021-03-06T16:25:40"/>
    <m/>
  </r>
  <r>
    <d v="2021-03-04T00:00:00"/>
    <x v="15"/>
    <m/>
    <m/>
    <s v="Вика приватбанк "/>
    <n v="43"/>
    <s v="UAH"/>
    <s v="Вика приватбанк "/>
    <n v="0"/>
    <s v="UAH"/>
    <d v="2021-03-04T16:25:46"/>
    <d v="2021-03-04T16:25:50"/>
    <m/>
  </r>
  <r>
    <d v="2021-03-03T00:00:00"/>
    <x v="5"/>
    <s v="Гарна Мама"/>
    <m/>
    <s v="Вика приватбанк "/>
    <n v="1423"/>
    <s v="UAH"/>
    <s v="Вика приватбанк "/>
    <n v="0"/>
    <s v="UAH"/>
    <d v="2021-03-04T16:25:39"/>
    <d v="2021-03-04T16:25:50"/>
    <m/>
  </r>
  <r>
    <d v="2021-03-03T00:00:00"/>
    <x v="5"/>
    <s v="Теплее Нет"/>
    <s v="Костюм Лиза"/>
    <s v="Вика приватбанк "/>
    <n v="490"/>
    <s v="UAH"/>
    <s v="Вика приватбанк "/>
    <n v="0"/>
    <s v="UAH"/>
    <d v="2021-03-04T16:24:46"/>
    <d v="2021-03-04T16:25:50"/>
    <m/>
  </r>
  <r>
    <d v="2021-03-03T00:00:00"/>
    <x v="8"/>
    <s v="ГБ"/>
    <m/>
    <s v="Вика приватбанк "/>
    <n v="0"/>
    <s v="UAH"/>
    <s v="Вика приватбанк "/>
    <n v="8649"/>
    <s v="UAH"/>
    <d v="2021-03-04T16:24:12"/>
    <d v="2021-03-04T16:25:50"/>
    <m/>
  </r>
  <r>
    <d v="2021-03-03T00:00:00"/>
    <x v="2"/>
    <s v="Окко"/>
    <s v="Бензин "/>
    <s v="Вика приватбанк "/>
    <n v="330"/>
    <s v="UAH"/>
    <s v="Вика приватбанк "/>
    <n v="0"/>
    <s v="UAH"/>
    <d v="2021-03-04T16:22:51"/>
    <d v="2021-03-04T16:23:04"/>
    <m/>
  </r>
  <r>
    <d v="2021-03-03T00:00:00"/>
    <x v="1"/>
    <s v="Щырый Кум"/>
    <m/>
    <s v="Вика приватбанк "/>
    <n v="632"/>
    <s v="UAH"/>
    <s v="Вика приватбанк "/>
    <n v="0"/>
    <s v="UAH"/>
    <d v="2021-03-04T16:21:35"/>
    <d v="2021-03-04T16:21:51"/>
    <m/>
  </r>
  <r>
    <d v="2021-03-03T00:00:00"/>
    <x v="1"/>
    <s v="Семейная Пекарня"/>
    <m/>
    <s v="Вика приватбанк "/>
    <n v="65"/>
    <s v="UAH"/>
    <s v="Вика приватбанк "/>
    <n v="0"/>
    <s v="UAH"/>
    <d v="2021-03-03T18:37:50"/>
    <d v="2021-03-03T18:37:59"/>
    <m/>
  </r>
  <r>
    <d v="2021-03-01T00:00:00"/>
    <x v="1"/>
    <s v="Щырый Кум"/>
    <m/>
    <s v="Вика приватбанк "/>
    <n v="334"/>
    <s v="UAH"/>
    <s v="Вика приватбанк "/>
    <n v="0"/>
    <s v="UAH"/>
    <d v="2021-03-01T18:54:54"/>
    <d v="2021-03-01T18:55:01"/>
    <m/>
  </r>
  <r>
    <d v="2021-03-01T00:00:00"/>
    <x v="7"/>
    <s v="Монобанк"/>
    <m/>
    <s v="ПУМБ ЗП"/>
    <n v="680"/>
    <s v="UAH"/>
    <s v="ПУМБ ЗП"/>
    <n v="0"/>
    <s v="UAH"/>
    <d v="2021-03-01T12:32:43"/>
    <d v="2021-03-01T12:32:52"/>
    <m/>
  </r>
  <r>
    <d v="2021-02-28T00:00:00"/>
    <x v="1"/>
    <s v="Щырый Кум"/>
    <m/>
    <s v="ПУМБ ЗП"/>
    <n v="340"/>
    <s v="UAH"/>
    <s v="ПУМБ ЗП"/>
    <n v="0"/>
    <s v="UAH"/>
    <d v="2021-02-28T18:15:58"/>
    <d v="2021-02-28T18:16:03"/>
    <m/>
  </r>
  <r>
    <d v="2021-02-28T00:00:00"/>
    <x v="9"/>
    <m/>
    <s v="Корректировка баланса"/>
    <s v="Приватбанк Женя"/>
    <n v="8"/>
    <s v="UAH"/>
    <s v="Приватбанк Женя"/>
    <n v="0"/>
    <s v="UAH"/>
    <d v="2021-02-28T12:38:12"/>
    <d v="2021-02-28T12:38:15"/>
    <m/>
  </r>
  <r>
    <d v="2021-02-28T00:00:00"/>
    <x v="9"/>
    <m/>
    <s v="Корректировка баланса"/>
    <s v="Вика приватбанк "/>
    <n v="0"/>
    <s v="UAH"/>
    <s v="Вика приватбанк "/>
    <n v="223"/>
    <s v="UAH"/>
    <d v="2021-02-28T12:38:12"/>
    <d v="2021-02-28T12:38:15"/>
    <m/>
  </r>
  <r>
    <d v="2021-02-28T00:00:00"/>
    <x v="9"/>
    <m/>
    <s v="Корректировка баланса"/>
    <s v="ПУМБ ЗП"/>
    <n v="0"/>
    <s v="UAH"/>
    <s v="ПУМБ ЗП"/>
    <n v="50"/>
    <s v="UAH"/>
    <d v="2021-02-28T12:38:12"/>
    <d v="2021-02-28T12:38:15"/>
    <m/>
  </r>
  <r>
    <d v="2021-02-28T00:00:00"/>
    <x v="10"/>
    <m/>
    <m/>
    <s v="Наличные"/>
    <n v="92"/>
    <s v="UAH"/>
    <s v="Наличные"/>
    <n v="0"/>
    <s v="UAH"/>
    <d v="2021-02-28T12:31:12"/>
    <d v="2021-02-27T11:01:01"/>
    <m/>
  </r>
  <r>
    <d v="2021-02-27T00:00:00"/>
    <x v="3"/>
    <m/>
    <m/>
    <s v="Вика приватбанк "/>
    <n v="450"/>
    <s v="UAH"/>
    <s v="Вика приватбанк "/>
    <n v="0"/>
    <s v="UAH"/>
    <d v="2021-02-28T12:29:26"/>
    <d v="2021-02-27T11:01:01"/>
    <m/>
  </r>
  <r>
    <d v="2021-02-27T00:00:00"/>
    <x v="13"/>
    <s v="Ева"/>
    <m/>
    <s v="Вика приватбанк "/>
    <n v="330"/>
    <s v="UAH"/>
    <s v="Вика приватбанк "/>
    <n v="0"/>
    <s v="UAH"/>
    <d v="2021-02-28T12:30:03"/>
    <d v="2021-02-27T11:01:01"/>
    <m/>
  </r>
  <r>
    <d v="2021-02-27T00:00:00"/>
    <x v="1"/>
    <m/>
    <m/>
    <s v="Наличные"/>
    <n v="300"/>
    <s v="UAH"/>
    <s v="Наличные"/>
    <n v="0"/>
    <s v="UAH"/>
    <d v="2021-02-28T12:33:22"/>
    <d v="2021-02-27T11:01:01"/>
    <m/>
  </r>
  <r>
    <d v="2021-02-26T00:00:00"/>
    <x v="9"/>
    <m/>
    <s v="Корректировка баланса"/>
    <s v="ПУМБ ЗП"/>
    <n v="0"/>
    <s v="UAH"/>
    <s v="ПУМБ ЗП"/>
    <n v="117"/>
    <s v="UAH"/>
    <d v="2021-02-26T16:36:17"/>
    <d v="2021-02-26T16:36:13"/>
    <m/>
  </r>
  <r>
    <d v="2021-02-26T00:00:00"/>
    <x v="4"/>
    <s v="Мясомаркет"/>
    <s v="Шаурма"/>
    <s v="ПУМБ ЗП"/>
    <n v="117"/>
    <s v="UAH"/>
    <s v="ПУМБ ЗП"/>
    <n v="0"/>
    <s v="UAH"/>
    <d v="2021-02-26T16:36:04"/>
    <d v="2021-02-26T16:36:13"/>
    <m/>
  </r>
  <r>
    <d v="2021-02-25T00:00:00"/>
    <x v="1"/>
    <m/>
    <m/>
    <s v="Вика приватбанк "/>
    <n v="74"/>
    <s v="UAH"/>
    <s v="Вика приватбанк "/>
    <n v="0"/>
    <s v="UAH"/>
    <d v="2021-02-25T22:16:34"/>
    <d v="2021-02-25T21:00:01"/>
    <m/>
  </r>
  <r>
    <d v="2021-02-25T00:00:00"/>
    <x v="1"/>
    <m/>
    <m/>
    <s v="Вика приватбанк "/>
    <n v="136"/>
    <s v="UAH"/>
    <s v="Вика приватбанк "/>
    <n v="0"/>
    <s v="UAH"/>
    <d v="2021-02-25T22:15:40"/>
    <d v="2021-02-25T21:00:01"/>
    <m/>
  </r>
  <r>
    <d v="2021-02-25T00:00:00"/>
    <x v="4"/>
    <m/>
    <m/>
    <s v="Вика приватбанк "/>
    <n v="45"/>
    <s v="UAH"/>
    <s v="Вика приватбанк "/>
    <n v="0"/>
    <s v="UAH"/>
    <d v="2021-02-25T22:10:08"/>
    <d v="2021-02-25T21:00:01"/>
    <m/>
  </r>
  <r>
    <d v="2021-02-25T00:00:00"/>
    <x v="15"/>
    <m/>
    <m/>
    <s v="Вика приватбанк "/>
    <n v="38"/>
    <s v="UAH"/>
    <s v="Вика приватбанк "/>
    <n v="0"/>
    <s v="UAH"/>
    <d v="2021-02-25T22:09:42"/>
    <d v="2021-02-25T21:00:01"/>
    <m/>
  </r>
  <r>
    <d v="2021-02-25T00:00:00"/>
    <x v="1"/>
    <m/>
    <m/>
    <s v="ПУМБ ЗП"/>
    <n v="19"/>
    <s v="UAH"/>
    <s v="ПУМБ ЗП"/>
    <n v="0"/>
    <s v="UAH"/>
    <d v="2021-02-25T22:33:39"/>
    <d v="2021-02-25T21:00:01"/>
    <m/>
  </r>
  <r>
    <d v="2021-02-25T00:00:00"/>
    <x v="2"/>
    <m/>
    <s v="Бензин "/>
    <s v="ПУМБ ЗП"/>
    <n v="300"/>
    <s v="UAH"/>
    <s v="ПУМБ ЗП"/>
    <n v="0"/>
    <s v="UAH"/>
    <d v="2021-02-25T22:17:34"/>
    <d v="2021-02-25T21:00:01"/>
    <m/>
  </r>
  <r>
    <d v="2021-02-25T00:00:00"/>
    <x v="1"/>
    <m/>
    <m/>
    <s v="Наличные"/>
    <n v="26"/>
    <s v="UAH"/>
    <s v="Наличные"/>
    <n v="0"/>
    <s v="UAH"/>
    <d v="2021-02-25T22:14:29"/>
    <d v="2021-02-25T21:00:01"/>
    <m/>
  </r>
  <r>
    <d v="2021-02-25T00:00:00"/>
    <x v="13"/>
    <s v="Ева"/>
    <m/>
    <s v="Наличные"/>
    <n v="522"/>
    <s v="UAH"/>
    <s v="Наличные"/>
    <n v="0"/>
    <s v="UAH"/>
    <d v="2021-02-25T22:12:35"/>
    <d v="2021-02-25T21:00:01"/>
    <m/>
  </r>
  <r>
    <d v="2021-02-25T00:00:00"/>
    <x v="5"/>
    <m/>
    <m/>
    <s v="Наличные"/>
    <n v="580"/>
    <s v="UAH"/>
    <s v="Наличные"/>
    <n v="0"/>
    <s v="UAH"/>
    <d v="2021-02-25T22:11:48"/>
    <d v="2021-02-25T21:00:01"/>
    <m/>
  </r>
  <r>
    <d v="2021-02-25T00:00:00"/>
    <x v="5"/>
    <m/>
    <m/>
    <s v="Наличные"/>
    <n v="72"/>
    <s v="UAH"/>
    <s v="Наличные"/>
    <n v="0"/>
    <s v="UAH"/>
    <d v="2021-02-25T22:11:20"/>
    <d v="2021-02-25T21:00:01"/>
    <m/>
  </r>
  <r>
    <d v="2021-02-25T00:00:00"/>
    <x v="16"/>
    <m/>
    <s v="Переводчик "/>
    <s v="ПУМБ ЗП"/>
    <n v="190"/>
    <s v="UAH"/>
    <s v="ПУМБ ЗП"/>
    <n v="0"/>
    <s v="UAH"/>
    <d v="2021-02-25T17:46:42"/>
    <d v="2021-02-25T17:46:45"/>
    <m/>
  </r>
  <r>
    <d v="2021-02-24T00:00:00"/>
    <x v="9"/>
    <m/>
    <s v="Корректировка баланса"/>
    <s v="ПУМБ ЗП"/>
    <n v="407"/>
    <s v="UAH"/>
    <s v="ПУМБ ЗП"/>
    <n v="0"/>
    <s v="UAH"/>
    <d v="2021-02-24T13:09:01"/>
    <d v="2021-02-24T13:09:05"/>
    <m/>
  </r>
  <r>
    <d v="2021-02-23T00:00:00"/>
    <x v="9"/>
    <m/>
    <s v="Корректировка баланса"/>
    <s v="ПУМБ ЗП"/>
    <n v="270"/>
    <s v="UAH"/>
    <s v="ПУМБ ЗП"/>
    <n v="0"/>
    <s v="UAH"/>
    <d v="2021-02-23T21:23:47"/>
    <d v="2021-02-23T21:23:34"/>
    <m/>
  </r>
  <r>
    <d v="2021-02-23T00:00:00"/>
    <x v="1"/>
    <s v="Щырый Кум"/>
    <m/>
    <s v="ПУМБ ЗП"/>
    <n v="121"/>
    <s v="UAH"/>
    <s v="ПУМБ ЗП"/>
    <n v="0"/>
    <s v="UAH"/>
    <d v="2021-02-23T21:23:07"/>
    <d v="2021-02-23T21:23:34"/>
    <m/>
  </r>
  <r>
    <d v="2021-02-23T00:00:00"/>
    <x v="1"/>
    <s v="Кондитерская"/>
    <m/>
    <s v="ПУМБ ЗП"/>
    <n v="64"/>
    <s v="UAH"/>
    <s v="ПУМБ ЗП"/>
    <n v="0"/>
    <s v="UAH"/>
    <d v="2021-02-23T21:22:53"/>
    <d v="2021-02-23T21:23:34"/>
    <m/>
  </r>
  <r>
    <d v="2021-02-22T00:00:00"/>
    <x v="12"/>
    <m/>
    <m/>
    <s v="Вика приватбанк "/>
    <n v="1100"/>
    <s v="UAH"/>
    <s v="Вика приватбанк "/>
    <n v="0"/>
    <s v="UAH"/>
    <d v="2021-02-22T23:06:16"/>
    <d v="2021-02-22T21:00:04"/>
    <m/>
  </r>
  <r>
    <d v="2021-02-22T00:00:00"/>
    <x v="6"/>
    <m/>
    <m/>
    <s v="ПУМБ ЗП"/>
    <n v="1000"/>
    <s v="UAH"/>
    <s v="ПУМБ ЗП"/>
    <n v="0"/>
    <s v="UAH"/>
    <d v="2021-02-22T23:11:31"/>
    <d v="2021-02-22T21:00:04"/>
    <m/>
  </r>
  <r>
    <d v="2021-02-22T00:00:00"/>
    <x v="2"/>
    <s v="Аквариум"/>
    <s v="Мойка"/>
    <s v="ПУМБ ЗП"/>
    <n v="340"/>
    <s v="UAH"/>
    <s v="ПУМБ ЗП"/>
    <n v="0"/>
    <s v="UAH"/>
    <d v="2021-02-22T16:35:42"/>
    <d v="2021-02-22T16:35:23"/>
    <m/>
  </r>
  <r>
    <d v="2021-02-22T00:00:00"/>
    <x v="1"/>
    <s v="Амстор"/>
    <m/>
    <s v="ПУМБ ЗП"/>
    <n v="220"/>
    <s v="UAH"/>
    <s v="ПУМБ ЗП"/>
    <n v="0"/>
    <s v="UAH"/>
    <d v="2021-02-22T15:38:09"/>
    <d v="2021-02-22T15:38:12"/>
    <m/>
  </r>
  <r>
    <d v="2021-02-22T00:00:00"/>
    <x v="4"/>
    <s v="Амстор"/>
    <s v="Кофе "/>
    <s v="ПУМБ ЗП"/>
    <n v="26"/>
    <s v="UAH"/>
    <s v="ПУМБ ЗП"/>
    <n v="0"/>
    <s v="UAH"/>
    <d v="2021-02-22T15:37:53"/>
    <d v="2021-02-22T15:38:12"/>
    <m/>
  </r>
  <r>
    <d v="2021-02-21T00:00:00"/>
    <x v="3"/>
    <m/>
    <m/>
    <s v="Вика приватбанк "/>
    <n v="580"/>
    <s v="UAH"/>
    <s v="Вика приватбанк "/>
    <n v="0"/>
    <s v="UAH"/>
    <d v="2021-02-22T23:05:22"/>
    <d v="2021-02-22T21:00:04"/>
    <m/>
  </r>
  <r>
    <d v="2021-02-21T00:00:00"/>
    <x v="4"/>
    <s v="Семейная Пекарня"/>
    <m/>
    <s v="ПУМБ ЗП"/>
    <n v="87"/>
    <s v="UAH"/>
    <s v="ПУМБ ЗП"/>
    <n v="0"/>
    <s v="UAH"/>
    <d v="2021-02-21T19:31:29"/>
    <d v="2021-02-21T19:31:31"/>
    <m/>
  </r>
  <r>
    <d v="2021-02-21T00:00:00"/>
    <x v="4"/>
    <s v="Пармезан"/>
    <s v="Кофе"/>
    <s v="ПУМБ ЗП"/>
    <n v="19"/>
    <s v="UAH"/>
    <s v="ПУМБ ЗП"/>
    <n v="0"/>
    <s v="UAH"/>
    <d v="2021-02-21T17:05:22"/>
    <d v="2021-02-21T17:05:25"/>
    <m/>
  </r>
  <r>
    <d v="2021-02-20T00:00:00"/>
    <x v="1"/>
    <s v="Щырый Кум"/>
    <m/>
    <s v="ПУМБ ЗП"/>
    <n v="314"/>
    <s v="UAH"/>
    <s v="ПУМБ ЗП"/>
    <n v="0"/>
    <s v="UAH"/>
    <d v="2021-02-21T09:13:52"/>
    <d v="2021-02-21T09:14:01"/>
    <m/>
  </r>
  <r>
    <d v="2021-02-20T00:00:00"/>
    <x v="4"/>
    <s v="Амстор"/>
    <s v="Бургеры"/>
    <s v="Наличные"/>
    <n v="341"/>
    <s v="UAH"/>
    <s v="Наличные"/>
    <n v="0"/>
    <s v="UAH"/>
    <d v="2021-02-20T12:53:58"/>
    <d v="2021-02-20T12:53:54"/>
    <m/>
  </r>
  <r>
    <d v="2021-02-20T00:00:00"/>
    <x v="1"/>
    <s v="Рынок Привоз"/>
    <s v="Мясо"/>
    <s v="Наличные"/>
    <n v="189"/>
    <s v="UAH"/>
    <s v="Наличные"/>
    <n v="0"/>
    <s v="UAH"/>
    <d v="2021-02-20T12:53:24"/>
    <d v="2021-02-20T12:53:54"/>
    <m/>
  </r>
  <r>
    <d v="2021-02-19T00:00:00"/>
    <x v="3"/>
    <s v="Косметолог"/>
    <m/>
    <s v="Вика приватбанк "/>
    <n v="650"/>
    <s v="UAH"/>
    <s v="Вика приватбанк "/>
    <n v="0"/>
    <s v="UAH"/>
    <d v="2021-02-19T22:39:08"/>
    <d v="2021-02-19T22:39:33"/>
    <m/>
  </r>
  <r>
    <d v="2021-02-19T00:00:00"/>
    <x v="1"/>
    <s v="Семейная Пекарня"/>
    <m/>
    <s v="ПУМБ ЗП"/>
    <n v="44"/>
    <s v="UAH"/>
    <s v="ПУМБ ЗП"/>
    <n v="0"/>
    <s v="UAH"/>
    <d v="2021-02-19T22:38:18"/>
    <d v="2021-02-19T22:39:33"/>
    <m/>
  </r>
  <r>
    <d v="2021-02-19T00:00:00"/>
    <x v="1"/>
    <s v="АТБ"/>
    <m/>
    <s v="ПУМБ ЗП"/>
    <n v="117"/>
    <s v="UAH"/>
    <s v="ПУМБ ЗП"/>
    <n v="0"/>
    <s v="UAH"/>
    <d v="2021-02-19T22:37:58"/>
    <d v="2021-02-19T22:39:33"/>
    <m/>
  </r>
  <r>
    <d v="2021-02-19T00:00:00"/>
    <x v="1"/>
    <s v="Энергия Востока"/>
    <m/>
    <s v="ПУМБ ЗП"/>
    <n v="189"/>
    <s v="UAH"/>
    <s v="ПУМБ ЗП"/>
    <n v="0"/>
    <s v="UAH"/>
    <d v="2021-02-19T22:37:37"/>
    <d v="2021-02-19T22:39:33"/>
    <m/>
  </r>
  <r>
    <d v="2021-02-19T00:00:00"/>
    <x v="1"/>
    <s v="Лига"/>
    <m/>
    <s v="Наличные"/>
    <n v="100"/>
    <s v="UAH"/>
    <s v="Наличные"/>
    <n v="0"/>
    <s v="UAH"/>
    <d v="2021-02-19T16:30:48"/>
    <d v="2021-02-19T16:30:50"/>
    <m/>
  </r>
  <r>
    <d v="2021-02-19T00:00:00"/>
    <x v="8"/>
    <s v="Азовсталь"/>
    <m/>
    <s v="ПУМБ ЗП"/>
    <n v="0"/>
    <s v="UAH"/>
    <s v="ПУМБ ЗП"/>
    <n v="7081"/>
    <s v="UAH"/>
    <d v="2021-02-19T15:18:24"/>
    <d v="2021-02-19T15:19:05"/>
    <m/>
  </r>
  <r>
    <d v="2021-02-18T00:00:00"/>
    <x v="1"/>
    <m/>
    <m/>
    <s v="Вика приватбанк "/>
    <n v="418"/>
    <s v="UAH"/>
    <s v="Вика приватбанк "/>
    <n v="0"/>
    <s v="UAH"/>
    <d v="2021-02-18T21:28:00"/>
    <d v="2021-02-18T21:00:01"/>
    <m/>
  </r>
  <r>
    <d v="2021-02-18T00:00:00"/>
    <x v="1"/>
    <m/>
    <m/>
    <s v="Вика приватбанк "/>
    <n v="315"/>
    <s v="UAH"/>
    <s v="Вика приватбанк "/>
    <n v="0"/>
    <s v="UAH"/>
    <d v="2021-02-18T21:27:07"/>
    <d v="2021-02-18T21:00:01"/>
    <m/>
  </r>
  <r>
    <d v="2021-02-18T00:00:00"/>
    <x v="11"/>
    <m/>
    <s v="Аванс "/>
    <s v="Вика приватбанк "/>
    <n v="0"/>
    <s v="UAH"/>
    <s v="Вика приватбанк "/>
    <n v="2000"/>
    <s v="UAH"/>
    <d v="2021-02-18T12:26:15"/>
    <d v="2021-02-18T11:00:00"/>
    <m/>
  </r>
  <r>
    <d v="2021-02-17T00:00:00"/>
    <x v="4"/>
    <s v="АТБ"/>
    <s v="Пиво"/>
    <s v="Наличные"/>
    <n v="65.2"/>
    <s v="UAH"/>
    <s v="Наличные"/>
    <n v="0"/>
    <s v="UAH"/>
    <d v="2021-02-17T23:39:53"/>
    <d v="2021-02-17T23:39:28"/>
    <m/>
  </r>
  <r>
    <d v="2021-02-17T00:00:00"/>
    <x v="1"/>
    <s v="Семейная Пекарня"/>
    <m/>
    <s v="Наличные"/>
    <n v="77.5"/>
    <s v="UAH"/>
    <s v="Наличные"/>
    <n v="0"/>
    <s v="UAH"/>
    <d v="2021-02-17T16:28:28"/>
    <d v="2021-02-17T16:28:16"/>
    <m/>
  </r>
  <r>
    <d v="2021-02-16T00:00:00"/>
    <x v="1"/>
    <s v="Щырый Кум"/>
    <m/>
    <s v="Наличные"/>
    <n v="382"/>
    <s v="UAH"/>
    <s v="Наличные"/>
    <n v="0"/>
    <s v="UAH"/>
    <d v="2021-02-17T01:31:09"/>
    <d v="2021-02-17T01:31:06"/>
    <m/>
  </r>
  <r>
    <d v="2021-02-16T00:00:00"/>
    <x v="7"/>
    <s v="Киевстар Женя"/>
    <m/>
    <s v="Вика приватбанк "/>
    <n v="200"/>
    <s v="UAH"/>
    <s v="Вика приватбанк "/>
    <n v="0"/>
    <s v="UAH"/>
    <d v="2021-02-16T15:24:00"/>
    <d v="2021-02-16T15:23:51"/>
    <m/>
  </r>
  <r>
    <d v="2021-02-16T00:00:00"/>
    <x v="7"/>
    <s v="Киевстар Женя"/>
    <m/>
    <s v="Приватбанк Женя"/>
    <n v="185"/>
    <s v="UAH"/>
    <s v="Приватбанк Женя"/>
    <n v="0"/>
    <s v="UAH"/>
    <d v="2021-02-16T15:23:44"/>
    <d v="2021-02-16T15:23:51"/>
    <m/>
  </r>
  <r>
    <d v="2021-02-15T00:00:00"/>
    <x v="1"/>
    <s v="Грация"/>
    <m/>
    <s v="Наличные"/>
    <n v="140"/>
    <s v="UAH"/>
    <s v="Наличные"/>
    <n v="0"/>
    <s v="UAH"/>
    <d v="2021-02-16T00:34:36"/>
    <d v="2021-02-16T00:34:39"/>
    <m/>
  </r>
  <r>
    <d v="2021-02-15T00:00:00"/>
    <x v="1"/>
    <s v="Семейная Пекарня"/>
    <m/>
    <s v="ПУМБ ЗП"/>
    <n v="66"/>
    <s v="UAH"/>
    <s v="ПУМБ ЗП"/>
    <n v="0"/>
    <s v="UAH"/>
    <d v="2021-02-15T19:16:11"/>
    <d v="2021-02-15T19:16:24"/>
    <m/>
  </r>
  <r>
    <d v="2021-02-15T00:00:00"/>
    <x v="1"/>
    <s v="Ермолино"/>
    <m/>
    <s v="ПУМБ ЗП"/>
    <n v="46"/>
    <s v="UAH"/>
    <s v="ПУМБ ЗП"/>
    <n v="0"/>
    <s v="UAH"/>
    <d v="2021-02-15T19:15:56"/>
    <d v="2021-02-15T19:16:24"/>
    <m/>
  </r>
  <r>
    <d v="2021-02-15T00:00:00"/>
    <x v="9"/>
    <m/>
    <s v="Корректировка баланса"/>
    <s v="ПУМБ ЗП"/>
    <n v="0"/>
    <s v="UAH"/>
    <s v="ПУМБ ЗП"/>
    <n v="128"/>
    <s v="UAH"/>
    <d v="2021-02-15T16:43:07"/>
    <d v="2021-02-15T16:43:14"/>
    <m/>
  </r>
  <r>
    <d v="2021-02-15T00:00:00"/>
    <x v="9"/>
    <m/>
    <s v="Корректировка баланса"/>
    <s v="Приватбанк Женя"/>
    <n v="185"/>
    <s v="UAH"/>
    <s v="Приватбанк Женя"/>
    <n v="0"/>
    <s v="UAH"/>
    <d v="2021-02-15T16:42:45"/>
    <d v="2021-02-15T16:43:14"/>
    <m/>
  </r>
  <r>
    <d v="2021-02-15T00:00:00"/>
    <x v="9"/>
    <m/>
    <s v="Корректировка баланса"/>
    <s v="Наличные"/>
    <n v="22"/>
    <s v="UAH"/>
    <s v="Наличные"/>
    <n v="0"/>
    <s v="UAH"/>
    <d v="2021-02-15T16:42:33"/>
    <d v="2021-02-15T16:43:14"/>
    <m/>
  </r>
  <r>
    <d v="2021-02-14T00:00:00"/>
    <x v="4"/>
    <m/>
    <m/>
    <s v="Вика приватбанк "/>
    <n v="162"/>
    <s v="UAH"/>
    <s v="Вика приватбанк "/>
    <n v="0"/>
    <s v="UAH"/>
    <d v="2021-02-14T18:12:40"/>
    <d v="2021-02-14T18:13:13"/>
    <m/>
  </r>
  <r>
    <d v="2021-02-14T00:00:00"/>
    <x v="15"/>
    <m/>
    <m/>
    <s v="Вика приватбанк "/>
    <n v="150"/>
    <s v="UAH"/>
    <s v="Вика приватбанк "/>
    <n v="0"/>
    <s v="UAH"/>
    <d v="2021-02-14T18:13:42"/>
    <d v="2021-02-14T18:13:13"/>
    <m/>
  </r>
  <r>
    <d v="2021-02-13T00:00:00"/>
    <x v="1"/>
    <m/>
    <s v="Лига"/>
    <s v="Вика приватбанк "/>
    <n v="93"/>
    <s v="UAH"/>
    <s v="Вика приватбанк "/>
    <n v="0"/>
    <s v="UAH"/>
    <d v="2021-02-13T18:04:24"/>
    <d v="2021-02-13T18:04:28"/>
    <m/>
  </r>
  <r>
    <d v="2021-02-13T00:00:00"/>
    <x v="1"/>
    <s v="Семейная пекарня"/>
    <s v="Семейная пекарня"/>
    <s v="Вика приватбанк "/>
    <n v="80"/>
    <s v="UAH"/>
    <s v="Вика приватбанк "/>
    <n v="0"/>
    <s v="UAH"/>
    <d v="2021-02-13T18:03:54"/>
    <d v="2021-02-13T18:04:28"/>
    <m/>
  </r>
  <r>
    <d v="2021-02-13T00:00:00"/>
    <x v="1"/>
    <s v="Кондитерская"/>
    <m/>
    <s v="Наличные"/>
    <n v="20"/>
    <s v="UAH"/>
    <s v="Наличные"/>
    <n v="0"/>
    <s v="UAH"/>
    <d v="2021-02-13T18:04:18"/>
    <d v="2021-02-13T18:04:28"/>
    <m/>
  </r>
  <r>
    <d v="2021-02-13T00:00:00"/>
    <x v="1"/>
    <s v="Кондитерская"/>
    <m/>
    <s v="ПУМБ ЗП"/>
    <n v="53"/>
    <s v="UAH"/>
    <s v="ПУМБ ЗП"/>
    <n v="0"/>
    <s v="UAH"/>
    <d v="2021-02-13T18:03:57"/>
    <d v="2021-02-13T18:04:28"/>
    <m/>
  </r>
  <r>
    <d v="2021-02-13T00:00:00"/>
    <x v="1"/>
    <s v="Лига"/>
    <m/>
    <s v="Наличные"/>
    <n v="88"/>
    <s v="UAH"/>
    <s v="Наличные"/>
    <n v="0"/>
    <s v="UAH"/>
    <d v="2021-02-13T18:03:30"/>
    <d v="2021-02-13T18:04:28"/>
    <m/>
  </r>
  <r>
    <d v="2021-02-13T00:00:00"/>
    <x v="17"/>
    <s v="Дима Жуков"/>
    <m/>
    <s v="Приватбанк Женя"/>
    <n v="0"/>
    <s v="UAH"/>
    <s v="Приватбанк Женя"/>
    <n v="847"/>
    <s v="UAH"/>
    <d v="2021-02-13T13:28:41"/>
    <d v="2021-02-13T13:29:07"/>
    <m/>
  </r>
  <r>
    <d v="2021-02-13T00:00:00"/>
    <x v="1"/>
    <s v="Щырый Кум"/>
    <m/>
    <s v="Вика приватбанк "/>
    <n v="233"/>
    <s v="UAH"/>
    <s v="Вика приватбанк "/>
    <n v="0"/>
    <s v="UAH"/>
    <d v="2021-02-13T02:14:45"/>
    <d v="2021-02-13T02:14:56"/>
    <m/>
  </r>
  <r>
    <d v="2021-02-12T00:00:00"/>
    <x v="15"/>
    <m/>
    <m/>
    <s v="Вика приватбанк "/>
    <n v="171"/>
    <s v="UAH"/>
    <s v="Вика приватбанк "/>
    <n v="0"/>
    <s v="UAH"/>
    <d v="2021-02-12T19:07:28"/>
    <d v="2021-02-12T18:44:49"/>
    <m/>
  </r>
  <r>
    <d v="2021-02-12T00:00:00"/>
    <x v="5"/>
    <m/>
    <m/>
    <s v="Детские выплаты"/>
    <n v="250"/>
    <s v="UAH"/>
    <s v="Детские выплаты"/>
    <n v="0"/>
    <s v="UAH"/>
    <d v="2021-02-12T18:40:53"/>
    <d v="2021-02-12T18:42:02"/>
    <m/>
  </r>
  <r>
    <d v="2021-02-12T00:00:00"/>
    <x v="3"/>
    <m/>
    <m/>
    <s v="Вика приватбанк "/>
    <n v="200"/>
    <s v="UAH"/>
    <s v="Вика приватбанк "/>
    <n v="0"/>
    <s v="UAH"/>
    <d v="2021-02-12T18:35:47"/>
    <d v="2021-02-12T18:42:02"/>
    <m/>
  </r>
  <r>
    <d v="2021-02-12T00:00:00"/>
    <x v="5"/>
    <m/>
    <m/>
    <s v="Вика приватбанк "/>
    <n v="67"/>
    <s v="UAH"/>
    <s v="Вика приватбанк "/>
    <n v="0"/>
    <s v="UAH"/>
    <d v="2021-02-12T18:38:27"/>
    <d v="2021-02-12T18:42:02"/>
    <m/>
  </r>
  <r>
    <d v="2021-02-12T00:00:00"/>
    <x v="2"/>
    <m/>
    <s v="Бензин "/>
    <s v="Вика приватбанк "/>
    <n v="500"/>
    <s v="UAH"/>
    <s v="Вика приватбанк "/>
    <n v="0"/>
    <s v="UAH"/>
    <d v="2021-02-12T18:41:53"/>
    <d v="2021-02-12T18:42:02"/>
    <m/>
  </r>
  <r>
    <d v="2021-02-12T00:00:00"/>
    <x v="4"/>
    <s v="Окко"/>
    <m/>
    <s v="ПУМБ ЗП"/>
    <n v="144.5"/>
    <s v="UAH"/>
    <s v="ПУМБ ЗП"/>
    <n v="0"/>
    <s v="UAH"/>
    <d v="2021-02-12T18:41:43"/>
    <d v="2021-02-12T18:42:02"/>
    <m/>
  </r>
  <r>
    <d v="2021-02-12T00:00:00"/>
    <x v="14"/>
    <m/>
    <m/>
    <s v="Детские выплаты"/>
    <n v="0"/>
    <s v="UAH"/>
    <s v="Детские выплаты"/>
    <n v="250"/>
    <s v="UAH"/>
    <d v="2021-02-12T18:31:55"/>
    <d v="2021-02-12T18:42:02"/>
    <m/>
  </r>
  <r>
    <d v="2021-02-12T00:00:00"/>
    <x v="1"/>
    <s v="Грация"/>
    <m/>
    <s v="Вика приватбанк "/>
    <n v="212.5"/>
    <s v="UAH"/>
    <s v="Вика приватбанк "/>
    <n v="0"/>
    <s v="UAH"/>
    <d v="2021-02-12T13:55:41"/>
    <d v="2021-02-12T13:56:04"/>
    <m/>
  </r>
  <r>
    <d v="2021-02-12T00:00:00"/>
    <x v="9"/>
    <m/>
    <s v="Корректировка баланса"/>
    <s v="Приватбанк Женя"/>
    <n v="10"/>
    <s v="UAH"/>
    <s v="Приватбанк Женя"/>
    <n v="0"/>
    <s v="UAH"/>
    <d v="2021-02-12T08:43:14"/>
    <d v="2021-02-12T08:44:05"/>
    <m/>
  </r>
  <r>
    <d v="2021-02-12T00:00:00"/>
    <x v="7"/>
    <s v="Приват24"/>
    <s v="Коммуналка"/>
    <s v="Приватбанк Женя"/>
    <n v="2940"/>
    <s v="UAH"/>
    <s v="Приватбанк Женя"/>
    <n v="0"/>
    <s v="UAH"/>
    <d v="2021-02-12T08:42:22"/>
    <d v="2021-02-12T08:44:05"/>
    <m/>
  </r>
  <r>
    <d v="2021-02-11T00:00:00"/>
    <x v="5"/>
    <m/>
    <s v="Одежда для Лизы (два костюмчик) "/>
    <s v="Вика приватбанк "/>
    <n v="430"/>
    <s v="UAH"/>
    <s v="Вика приватбанк "/>
    <n v="0"/>
    <s v="UAH"/>
    <d v="2021-02-11T18:23:49"/>
    <d v="2021-02-11T18:23:46"/>
    <m/>
  </r>
  <r>
    <d v="2021-02-11T00:00:00"/>
    <x v="1"/>
    <s v="АТБ"/>
    <m/>
    <s v="Вика приватбанк "/>
    <n v="46.5"/>
    <s v="UAH"/>
    <s v="Вика приватбанк "/>
    <n v="0"/>
    <s v="UAH"/>
    <d v="2021-02-11T18:22:59"/>
    <d v="2021-02-11T18:23:46"/>
    <m/>
  </r>
  <r>
    <d v="2021-02-11T00:00:00"/>
    <x v="1"/>
    <s v="Семейная Пекарня"/>
    <m/>
    <s v="ПУМБ ЗП"/>
    <n v="38.5"/>
    <s v="UAH"/>
    <s v="ПУМБ ЗП"/>
    <n v="0"/>
    <s v="UAH"/>
    <d v="2021-02-11T17:38:37"/>
    <d v="2021-02-11T17:38:57"/>
    <m/>
  </r>
  <r>
    <d v="2021-02-11T00:00:00"/>
    <x v="1"/>
    <s v="Наша Ряба"/>
    <m/>
    <s v="ПУМБ ЗП"/>
    <n v="39"/>
    <s v="UAH"/>
    <s v="ПУМБ ЗП"/>
    <n v="0"/>
    <s v="UAH"/>
    <d v="2021-02-11T17:38:09"/>
    <d v="2021-02-11T17:38:57"/>
    <m/>
  </r>
  <r>
    <d v="2021-02-11T00:00:00"/>
    <x v="1"/>
    <s v="Рыночек У Дома"/>
    <m/>
    <s v="Наличные"/>
    <n v="166"/>
    <s v="UAH"/>
    <s v="Наличные"/>
    <n v="0"/>
    <s v="UAH"/>
    <d v="2021-02-11T17:37:48"/>
    <d v="2021-02-11T17:38:57"/>
    <m/>
  </r>
  <r>
    <d v="2021-02-11T00:00:00"/>
    <x v="17"/>
    <s v="Дима Жуков"/>
    <s v="Сайт Олеси Иськовой"/>
    <s v="Приватбанк Женя"/>
    <n v="0"/>
    <s v="UAH"/>
    <s v="Приватбанк Женя"/>
    <n v="1791"/>
    <s v="UAH"/>
    <d v="2021-02-11T17:37:27"/>
    <d v="2021-02-11T17:38:57"/>
    <m/>
  </r>
  <r>
    <d v="2021-02-11T00:00:00"/>
    <x v="9"/>
    <m/>
    <s v="Корректировка баланса"/>
    <s v="ПУМБ ЗП"/>
    <n v="0"/>
    <s v="UAH"/>
    <s v="ПУМБ ЗП"/>
    <n v="193.5"/>
    <s v="UAH"/>
    <d v="2021-02-11T14:11:59"/>
    <d v="2021-02-11T14:12:08"/>
    <m/>
  </r>
  <r>
    <d v="2021-02-10T00:00:00"/>
    <x v="1"/>
    <s v="Экопот"/>
    <m/>
    <s v="ПУМБ ЗП"/>
    <n v="59"/>
    <s v="UAH"/>
    <s v="ПУМБ ЗП"/>
    <n v="0"/>
    <s v="UAH"/>
    <d v="2021-02-10T16:40:49"/>
    <d v="2021-02-10T16:40:55"/>
    <m/>
  </r>
  <r>
    <d v="2021-02-10T00:00:00"/>
    <x v="1"/>
    <s v="Ермолино"/>
    <m/>
    <s v="ПУМБ ЗП"/>
    <n v="51"/>
    <s v="UAH"/>
    <s v="ПУМБ ЗП"/>
    <n v="0"/>
    <s v="UAH"/>
    <d v="2021-02-10T16:40:34"/>
    <d v="2021-02-10T16:40:55"/>
    <m/>
  </r>
  <r>
    <d v="2021-02-10T00:00:00"/>
    <x v="1"/>
    <s v="Семейная Пекарня"/>
    <m/>
    <s v="ПУМБ ЗП"/>
    <n v="41"/>
    <s v="UAH"/>
    <s v="ПУМБ ЗП"/>
    <n v="0"/>
    <s v="UAH"/>
    <d v="2021-02-10T16:40:16"/>
    <d v="2021-02-10T16:40:55"/>
    <m/>
  </r>
  <r>
    <d v="2021-02-10T00:00:00"/>
    <x v="1"/>
    <s v="Рыночек У Дома"/>
    <s v="Бананы "/>
    <s v="Наличные"/>
    <n v="55"/>
    <s v="UAH"/>
    <s v="Наличные"/>
    <n v="0"/>
    <s v="UAH"/>
    <d v="2021-02-10T16:39:57"/>
    <d v="2021-02-10T16:40:55"/>
    <m/>
  </r>
  <r>
    <d v="2021-02-10T00:00:00"/>
    <x v="0"/>
    <s v="Црс"/>
    <s v="Др у коллег на работе"/>
    <s v="Наличные"/>
    <n v="200"/>
    <s v="UAH"/>
    <s v="Наличные"/>
    <n v="0"/>
    <s v="UAH"/>
    <d v="2021-02-10T15:36:53"/>
    <d v="2021-02-10T15:37:06"/>
    <m/>
  </r>
  <r>
    <d v="2021-02-09T00:00:00"/>
    <x v="12"/>
    <m/>
    <m/>
    <s v="Детские выплаты"/>
    <n v="860"/>
    <s v="UAH"/>
    <s v="Детские выплаты"/>
    <n v="0"/>
    <s v="UAH"/>
    <d v="2021-02-12T17:20:06"/>
    <d v="2021-02-12T13:56:04"/>
    <m/>
  </r>
  <r>
    <d v="2021-02-09T00:00:00"/>
    <x v="12"/>
    <m/>
    <m/>
    <s v="Вика приватбанк "/>
    <n v="630"/>
    <s v="UAH"/>
    <s v="Вика приватбанк "/>
    <n v="0"/>
    <s v="UAH"/>
    <d v="2021-02-12T17:22:11"/>
    <d v="2021-02-12T13:56:04"/>
    <m/>
  </r>
  <r>
    <d v="2021-02-09T00:00:00"/>
    <x v="15"/>
    <s v="НП 3"/>
    <m/>
    <s v="ПУМБ ЗП"/>
    <n v="84"/>
    <s v="UAH"/>
    <s v="ПУМБ ЗП"/>
    <n v="0"/>
    <s v="UAH"/>
    <d v="2021-02-09T19:16:22"/>
    <d v="2021-02-09T19:16:05"/>
    <m/>
  </r>
  <r>
    <d v="2021-02-09T00:00:00"/>
    <x v="1"/>
    <s v="Амстор"/>
    <m/>
    <s v="ПУМБ ЗП"/>
    <n v="232"/>
    <s v="UAH"/>
    <s v="ПУМБ ЗП"/>
    <n v="0"/>
    <s v="UAH"/>
    <d v="2021-02-09T17:10:46"/>
    <d v="2021-02-09T17:10:50"/>
    <m/>
  </r>
  <r>
    <d v="2021-02-09T00:00:00"/>
    <x v="1"/>
    <s v="Семейная Пекарня"/>
    <m/>
    <s v="ПУМБ ЗП"/>
    <n v="18"/>
    <s v="UAH"/>
    <s v="ПУМБ ЗП"/>
    <n v="0"/>
    <s v="UAH"/>
    <d v="2021-02-09T17:10:20"/>
    <d v="2021-02-09T17:10:50"/>
    <m/>
  </r>
  <r>
    <d v="2021-02-08T00:00:00"/>
    <x v="2"/>
    <s v="Аска"/>
    <s v="Страховка "/>
    <s v="Вика приватбанк "/>
    <n v="900"/>
    <s v="UAH"/>
    <s v="Вика приватбанк "/>
    <n v="0"/>
    <s v="UAH"/>
    <d v="2021-02-12T17:31:04"/>
    <d v="2021-02-12T17:31:26"/>
    <m/>
  </r>
  <r>
    <d v="2021-02-08T00:00:00"/>
    <x v="6"/>
    <m/>
    <m/>
    <s v="Наличные"/>
    <n v="1000"/>
    <s v="UAH"/>
    <s v="Наличные"/>
    <n v="0"/>
    <s v="UAH"/>
    <d v="2021-02-08T18:56:35"/>
    <d v="2021-02-08T18:56:46"/>
    <m/>
  </r>
  <r>
    <d v="2021-02-08T00:00:00"/>
    <x v="4"/>
    <m/>
    <m/>
    <s v="Наличные"/>
    <n v="50"/>
    <s v="UAH"/>
    <s v="Наличные"/>
    <n v="0"/>
    <s v="UAH"/>
    <d v="2021-02-08T18:55:14"/>
    <d v="2021-02-08T18:56:46"/>
    <m/>
  </r>
  <r>
    <d v="2021-02-08T00:00:00"/>
    <x v="1"/>
    <s v="Семейная Пекарня"/>
    <m/>
    <s v="ПУМБ ЗП"/>
    <n v="18"/>
    <s v="UAH"/>
    <s v="ПУМБ ЗП"/>
    <n v="0"/>
    <s v="UAH"/>
    <d v="2021-02-08T18:54:55"/>
    <d v="2021-02-08T18:56:46"/>
    <m/>
  </r>
  <r>
    <d v="2021-02-08T00:00:00"/>
    <x v="2"/>
    <s v="Сто На АРТЕМА"/>
    <m/>
    <s v="Наличные"/>
    <n v="200"/>
    <s v="UAH"/>
    <s v="Наличные"/>
    <n v="0"/>
    <s v="UAH"/>
    <d v="2021-02-08T18:54:24"/>
    <d v="2021-02-08T18:56:46"/>
    <m/>
  </r>
  <r>
    <d v="2021-02-07T00:00:00"/>
    <x v="1"/>
    <s v="Энергия Востока"/>
    <m/>
    <s v="Наличные"/>
    <n v="157"/>
    <s v="UAH"/>
    <s v="Наличные"/>
    <n v="0"/>
    <s v="UAH"/>
    <d v="2021-02-07T13:55:32"/>
    <d v="2021-02-07T13:55:25"/>
    <m/>
  </r>
  <r>
    <d v="2021-02-07T00:00:00"/>
    <x v="1"/>
    <s v="Амстор"/>
    <m/>
    <s v="ПУМБ ЗП"/>
    <n v="275"/>
    <s v="UAH"/>
    <s v="ПУМБ ЗП"/>
    <n v="0"/>
    <s v="UAH"/>
    <d v="2021-02-07T13:54:55"/>
    <d v="2021-02-07T13:55:25"/>
    <m/>
  </r>
  <r>
    <d v="2021-02-07T00:00:00"/>
    <x v="7"/>
    <s v="Кредиты"/>
    <m/>
    <s v="ПУМБ ЗП"/>
    <n v="7000"/>
    <s v="UAH"/>
    <s v="ПУМБ ЗП"/>
    <n v="0"/>
    <s v="UAH"/>
    <d v="2021-02-07T13:19:17"/>
    <d v="2021-02-07T13:19:27"/>
    <m/>
  </r>
  <r>
    <d v="2021-02-07T00:00:00"/>
    <x v="3"/>
    <m/>
    <s v="Маникюр, педикюр"/>
    <s v="Вика приватбанк "/>
    <n v="300"/>
    <s v="UAH"/>
    <s v="Вика приватбанк "/>
    <n v="0"/>
    <s v="UAH"/>
    <d v="2021-02-07T13:01:57"/>
    <d v="2021-02-07T11:19:27"/>
    <m/>
  </r>
  <r>
    <d v="2021-02-07T00:00:00"/>
    <x v="7"/>
    <s v="Hostiq"/>
    <s v="Оплата хостинга"/>
    <s v="ПУМБ ЗП"/>
    <n v="251"/>
    <s v="UAH"/>
    <s v="ПУМБ ЗП"/>
    <n v="0"/>
    <s v="UAH"/>
    <d v="2021-02-07T11:19:21"/>
    <d v="2021-02-07T11:19:27"/>
    <m/>
  </r>
  <r>
    <d v="2021-02-06T00:00:00"/>
    <x v="3"/>
    <m/>
    <s v="Косметолог"/>
    <s v="Вика приватбанк "/>
    <n v="450"/>
    <s v="UAH"/>
    <s v="Вика приватбанк "/>
    <n v="0"/>
    <s v="UAH"/>
    <d v="2021-02-07T13:05:40"/>
    <d v="2021-02-07T11:19:27"/>
    <m/>
  </r>
  <r>
    <d v="2021-02-06T00:00:00"/>
    <x v="18"/>
    <s v="Натали"/>
    <s v="Тетради"/>
    <s v="ПУМБ ЗП"/>
    <n v="150"/>
    <s v="UAH"/>
    <s v="ПУМБ ЗП"/>
    <n v="0"/>
    <s v="UAH"/>
    <d v="2021-02-06T22:06:23"/>
    <d v="2021-02-06T22:06:26"/>
    <m/>
  </r>
  <r>
    <d v="2021-02-06T00:00:00"/>
    <x v="1"/>
    <s v="Галя Балувана"/>
    <m/>
    <s v="ПУМБ ЗП"/>
    <n v="246.5"/>
    <s v="UAH"/>
    <s v="ПУМБ ЗП"/>
    <n v="0"/>
    <s v="UAH"/>
    <d v="2021-02-06T15:37:05"/>
    <d v="2021-02-06T15:37:08"/>
    <m/>
  </r>
  <r>
    <d v="2021-02-06T00:00:00"/>
    <x v="7"/>
    <s v="Киевстар Вика"/>
    <m/>
    <s v="ПУМБ ЗП"/>
    <n v="175"/>
    <s v="UAH"/>
    <s v="ПУМБ ЗП"/>
    <n v="0"/>
    <s v="UAH"/>
    <d v="2021-02-06T14:28:23"/>
    <d v="2021-02-06T14:28:24"/>
    <m/>
  </r>
  <r>
    <d v="2021-02-06T00:00:00"/>
    <x v="2"/>
    <s v="Автосити"/>
    <s v="Втулки стабилизатора"/>
    <s v="Наличные"/>
    <n v="170"/>
    <s v="UAH"/>
    <s v="Наличные"/>
    <n v="0"/>
    <s v="UAH"/>
    <d v="2021-02-06T14:21:53"/>
    <d v="2021-02-06T14:22:53"/>
    <m/>
  </r>
  <r>
    <d v="2021-02-06T00:00:00"/>
    <x v="9"/>
    <m/>
    <s v="Корректировка баланса"/>
    <s v="ПУМБ ЗП"/>
    <n v="0"/>
    <s v="UAH"/>
    <s v="ПУМБ ЗП"/>
    <n v="477"/>
    <s v="UAH"/>
    <d v="2021-02-06T13:32:07"/>
    <d v="2021-02-06T13:32:22"/>
    <m/>
  </r>
  <r>
    <d v="2021-02-05T00:00:00"/>
    <x v="2"/>
    <s v="Окко"/>
    <s v="Бензин "/>
    <s v="ПУМБ ЗП"/>
    <n v="350"/>
    <s v="UAH"/>
    <s v="ПУМБ ЗП"/>
    <n v="0"/>
    <s v="UAH"/>
    <d v="2021-02-05T20:38:36"/>
    <d v="2021-02-05T20:38:39"/>
    <m/>
  </r>
  <r>
    <d v="2021-02-05T00:00:00"/>
    <x v="15"/>
    <m/>
    <m/>
    <s v="Вика приватбанк "/>
    <n v="195"/>
    <s v="UAH"/>
    <s v="Вика приватбанк "/>
    <n v="0"/>
    <s v="UAH"/>
    <d v="2021-02-05T19:51:02"/>
    <d v="2021-02-05T19:51:04"/>
    <m/>
  </r>
  <r>
    <d v="2021-02-05T00:00:00"/>
    <x v="15"/>
    <s v="НП 3"/>
    <m/>
    <s v="ПУМБ ЗП"/>
    <n v="86"/>
    <s v="UAH"/>
    <s v="ПУМБ ЗП"/>
    <n v="0"/>
    <s v="UAH"/>
    <d v="2021-02-05T19:49:55"/>
    <d v="2021-02-05T19:50:01"/>
    <m/>
  </r>
  <r>
    <d v="2021-02-05T00:00:00"/>
    <x v="1"/>
    <s v="Энергия Востока"/>
    <m/>
    <s v="ПУМБ ЗП"/>
    <n v="167"/>
    <s v="UAH"/>
    <s v="ПУМБ ЗП"/>
    <n v="0"/>
    <s v="UAH"/>
    <d v="2021-02-05T16:28:41"/>
    <d v="2021-02-05T16:28:43"/>
    <m/>
  </r>
  <r>
    <d v="2021-02-05T00:00:00"/>
    <x v="1"/>
    <s v="Брд"/>
    <s v="Судак"/>
    <s v="ПУМБ ЗП"/>
    <n v="100"/>
    <s v="UAH"/>
    <s v="ПУМБ ЗП"/>
    <n v="0"/>
    <s v="UAH"/>
    <d v="2021-02-05T16:10:59"/>
    <d v="2021-02-05T16:11:02"/>
    <m/>
  </r>
  <r>
    <d v="2021-02-05T00:00:00"/>
    <x v="9"/>
    <m/>
    <s v="Корректировка баланса"/>
    <s v="Наличные"/>
    <n v="0"/>
    <s v="UAH"/>
    <s v="Наличные"/>
    <n v="186"/>
    <s v="UAH"/>
    <d v="2021-02-05T16:10:20"/>
    <d v="2021-02-05T16:11:02"/>
    <m/>
  </r>
  <r>
    <d v="2021-02-05T00:00:00"/>
    <x v="8"/>
    <s v="Азовсталь"/>
    <m/>
    <s v="Наличные"/>
    <n v="0"/>
    <s v="UAH"/>
    <s v="Наличные"/>
    <n v="1100"/>
    <s v="UAH"/>
    <d v="2021-02-05T16:09:56"/>
    <d v="2021-02-05T16:11:02"/>
    <m/>
  </r>
  <r>
    <d v="2021-02-05T00:00:00"/>
    <x v="8"/>
    <s v="Азовсталь"/>
    <m/>
    <s v="ПУМБ ЗП"/>
    <n v="0"/>
    <s v="UAH"/>
    <s v="ПУМБ ЗП"/>
    <n v="13459"/>
    <s v="UAH"/>
    <d v="2021-02-05T16:04:00"/>
    <d v="2021-02-05T16:04:48"/>
    <m/>
  </r>
  <r>
    <d v="2021-02-05T00:00:00"/>
    <x v="9"/>
    <m/>
    <s v="Корректировка баланса"/>
    <s v="ПУМБ ЗП"/>
    <n v="457"/>
    <s v="UAH"/>
    <s v="ПУМБ ЗП"/>
    <n v="0"/>
    <s v="UAH"/>
    <d v="2021-02-05T16:03:38"/>
    <d v="2021-02-05T16:04:48"/>
    <m/>
  </r>
  <r>
    <d v="2021-02-04T00:00:00"/>
    <x v="15"/>
    <s v="НП 3"/>
    <m/>
    <s v="Вика приватбанк "/>
    <n v="89"/>
    <s v="UAH"/>
    <s v="Вика приватбанк "/>
    <n v="0"/>
    <s v="UAH"/>
    <d v="2021-02-04T22:35:18"/>
    <d v="2021-02-04T22:35:22"/>
    <m/>
  </r>
  <r>
    <d v="2021-02-04T00:00:00"/>
    <x v="1"/>
    <s v="Щырый Кум"/>
    <m/>
    <s v="Вика приватбанк "/>
    <n v="228"/>
    <s v="UAH"/>
    <s v="Вика приватбанк "/>
    <n v="0"/>
    <s v="UAH"/>
    <d v="2021-02-04T22:34:36"/>
    <d v="2021-02-04T22:35:22"/>
    <m/>
  </r>
  <r>
    <d v="2021-02-04T00:00:00"/>
    <x v="1"/>
    <s v="Энергия Востока"/>
    <m/>
    <s v="ПУМБ ЗП"/>
    <n v="156"/>
    <s v="UAH"/>
    <s v="ПУМБ ЗП"/>
    <n v="0"/>
    <s v="UAH"/>
    <d v="2021-02-04T22:32:08"/>
    <d v="2021-02-04T22:35:22"/>
    <m/>
  </r>
  <r>
    <d v="2021-02-04T00:00:00"/>
    <x v="10"/>
    <s v="Аптека"/>
    <m/>
    <s v="ПУМБ ЗП"/>
    <n v="15.4"/>
    <s v="UAH"/>
    <s v="ПУМБ ЗП"/>
    <n v="0"/>
    <s v="UAH"/>
    <d v="2021-02-04T08:32:31"/>
    <d v="2021-02-04T08:32:07"/>
    <m/>
  </r>
  <r>
    <d v="2021-02-03T00:00:00"/>
    <x v="15"/>
    <s v="НП 3"/>
    <m/>
    <s v="ПУМБ ЗП"/>
    <n v="95"/>
    <s v="UAH"/>
    <s v="ПУМБ ЗП"/>
    <n v="0"/>
    <s v="UAH"/>
    <d v="2021-02-03T19:16:54"/>
    <d v="2021-02-03T19:16:52"/>
    <m/>
  </r>
  <r>
    <d v="2021-02-03T00:00:00"/>
    <x v="1"/>
    <s v="Семейная Пекарня"/>
    <m/>
    <s v="ПУМБ ЗП"/>
    <n v="35"/>
    <s v="UAH"/>
    <s v="ПУМБ ЗП"/>
    <n v="0"/>
    <s v="UAH"/>
    <d v="2021-02-03T18:54:27"/>
    <d v="2021-02-03T18:55:02"/>
    <m/>
  </r>
  <r>
    <d v="2021-02-03T00:00:00"/>
    <x v="1"/>
    <s v="Ермолино"/>
    <s v="Пельмени "/>
    <s v="ПУМБ ЗП"/>
    <n v="43"/>
    <s v="UAH"/>
    <s v="ПУМБ ЗП"/>
    <n v="0"/>
    <s v="UAH"/>
    <d v="2021-02-03T18:54:10"/>
    <d v="2021-02-03T18:55:02"/>
    <m/>
  </r>
  <r>
    <d v="2021-02-03T00:00:00"/>
    <x v="1"/>
    <s v="АТБ"/>
    <m/>
    <s v="ПУМБ ЗП"/>
    <n v="139.6"/>
    <s v="UAH"/>
    <s v="ПУМБ ЗП"/>
    <n v="0"/>
    <s v="UAH"/>
    <d v="2021-02-03T18:53:46"/>
    <d v="2021-02-03T18:55:02"/>
    <m/>
  </r>
  <r>
    <d v="2021-02-02T00:00:00"/>
    <x v="1"/>
    <m/>
    <m/>
    <s v="ПУМБ ЗП"/>
    <n v="20"/>
    <s v="UAH"/>
    <s v="ПУМБ ЗП"/>
    <n v="0"/>
    <s v="UAH"/>
    <d v="2021-02-02T23:52:13"/>
    <d v="2021-02-02T21:00:17"/>
    <m/>
  </r>
  <r>
    <d v="2021-02-01T00:00:00"/>
    <x v="4"/>
    <s v="Крафт Кава"/>
    <s v="Кофе "/>
    <s v="ПУМБ ЗП"/>
    <n v="34"/>
    <s v="UAH"/>
    <s v="ПУМБ ЗП"/>
    <n v="0"/>
    <s v="UAH"/>
    <d v="2021-02-01T23:30:34"/>
    <d v="2021-02-01T23:31:11"/>
    <m/>
  </r>
  <r>
    <d v="2021-02-01T00:00:00"/>
    <x v="10"/>
    <s v="Консультация Врача"/>
    <m/>
    <s v="ПУМБ ЗП"/>
    <n v="300"/>
    <s v="UAH"/>
    <s v="ПУМБ ЗП"/>
    <n v="0"/>
    <s v="UAH"/>
    <d v="2021-02-01T18:29:27"/>
    <d v="2021-02-01T18:29:42"/>
    <m/>
  </r>
  <r>
    <d v="2021-02-01T00:00:00"/>
    <x v="10"/>
    <s v="Аптека"/>
    <m/>
    <s v="ПУМБ ЗП"/>
    <n v="39"/>
    <s v="UAH"/>
    <s v="ПУМБ ЗП"/>
    <n v="0"/>
    <s v="UAH"/>
    <d v="2021-02-01T18:29:10"/>
    <d v="2021-02-01T18:29:42"/>
    <m/>
  </r>
  <r>
    <d v="2021-01-31T00:00:00"/>
    <x v="1"/>
    <s v="Грация"/>
    <m/>
    <s v="ПУМБ ЗП"/>
    <n v="57"/>
    <s v="UAH"/>
    <s v="ПУМБ ЗП"/>
    <n v="0"/>
    <s v="UAH"/>
    <d v="2021-01-31T18:48:03"/>
    <d v="2021-01-31T18:47:58"/>
    <m/>
  </r>
  <r>
    <d v="2021-01-31T00:00:00"/>
    <x v="1"/>
    <s v="Семейная Пекарня"/>
    <s v="Хлеб"/>
    <s v="ПУМБ ЗП"/>
    <n v="52"/>
    <s v="UAH"/>
    <s v="ПУМБ ЗП"/>
    <n v="0"/>
    <s v="UAH"/>
    <d v="2021-01-31T17:45:41"/>
    <d v="2021-01-31T17:45:45"/>
    <m/>
  </r>
  <r>
    <d v="2021-01-30T00:00:00"/>
    <x v="1"/>
    <s v="АТБ"/>
    <m/>
    <s v="ПУМБ ЗП"/>
    <n v="94"/>
    <s v="UAH"/>
    <s v="ПУМБ ЗП"/>
    <n v="0"/>
    <s v="UAH"/>
    <d v="2021-01-30T22:28:45"/>
    <d v="2021-01-30T22:28:47"/>
    <m/>
  </r>
  <r>
    <d v="2021-01-29T00:00:00"/>
    <x v="4"/>
    <s v="Кава На Арбате"/>
    <s v="Кофе"/>
    <s v="ПУМБ ЗП"/>
    <n v="25"/>
    <s v="UAH"/>
    <s v="ПУМБ ЗП"/>
    <n v="0"/>
    <s v="UAH"/>
    <d v="2021-01-29T19:30:12"/>
    <d v="2021-01-29T19:30:19"/>
    <m/>
  </r>
  <r>
    <d v="2021-01-29T00:00:00"/>
    <x v="1"/>
    <s v="Галя Балувана"/>
    <s v="Хинкали и сырники"/>
    <s v="ПУМБ ЗП"/>
    <n v="216"/>
    <s v="UAH"/>
    <s v="ПУМБ ЗП"/>
    <n v="0"/>
    <s v="UAH"/>
    <d v="2021-01-29T19:26:59"/>
    <d v="2021-01-29T19:27:07"/>
    <m/>
  </r>
  <r>
    <d v="2021-01-29T00:00:00"/>
    <x v="19"/>
    <m/>
    <m/>
    <s v="Наличные"/>
    <n v="24"/>
    <s v="UAH"/>
    <s v="Наличные"/>
    <n v="0"/>
    <s v="UAH"/>
    <d v="2021-01-29T19:26:24"/>
    <d v="2021-01-29T19:27:07"/>
    <m/>
  </r>
  <r>
    <d v="2021-01-29T00:00:00"/>
    <x v="1"/>
    <s v="АТБ"/>
    <s v="Морщин и шоколад"/>
    <s v="ПУМБ ЗП"/>
    <n v="61"/>
    <s v="UAH"/>
    <s v="ПУМБ ЗП"/>
    <n v="0"/>
    <s v="UAH"/>
    <d v="2021-01-29T00:14:14"/>
    <d v="2021-01-29T00:14:00"/>
    <m/>
  </r>
  <r>
    <d v="2021-01-29T00:00:00"/>
    <x v="10"/>
    <s v="Аптека"/>
    <s v="Нурофен"/>
    <s v="ПУМБ ЗП"/>
    <n v="158"/>
    <s v="UAH"/>
    <s v="ПУМБ ЗП"/>
    <n v="0"/>
    <s v="UAH"/>
    <d v="2021-01-29T00:13:48"/>
    <d v="2021-01-29T00:14:00"/>
    <m/>
  </r>
  <r>
    <d v="2021-01-28T00:00:00"/>
    <x v="9"/>
    <m/>
    <m/>
    <s v="ПУМБ ЗП"/>
    <n v="0"/>
    <s v="UAH"/>
    <s v="ПУМБ ЗП"/>
    <n v="525"/>
    <s v="UAH"/>
    <d v="2021-01-28T16:51:18"/>
    <d v="2021-01-28T16:51:27"/>
    <m/>
  </r>
  <r>
    <d v="2021-01-28T00:00:00"/>
    <x v="5"/>
    <s v="Натали"/>
    <m/>
    <s v="ПУМБ ЗП"/>
    <n v="45"/>
    <s v="UAH"/>
    <s v="ПУМБ ЗП"/>
    <n v="0"/>
    <s v="UAH"/>
    <d v="2021-01-28T16:50:57"/>
    <d v="2021-01-28T16:50:59"/>
    <m/>
  </r>
  <r>
    <d v="2021-01-28T00:00:00"/>
    <x v="1"/>
    <s v="Щырый Кум"/>
    <m/>
    <s v="ПУМБ ЗП"/>
    <n v="68"/>
    <s v="UAH"/>
    <s v="ПУМБ ЗП"/>
    <n v="0"/>
    <s v="UAH"/>
    <d v="2021-01-28T16:01:03"/>
    <d v="2021-01-28T16:01:06"/>
    <m/>
  </r>
  <r>
    <d v="2021-01-28T00:00:00"/>
    <x v="5"/>
    <s v="Ева"/>
    <s v="Подгузники "/>
    <s v="ПУМБ ЗП"/>
    <n v="402"/>
    <s v="UAH"/>
    <s v="ПУМБ ЗП"/>
    <n v="0"/>
    <s v="UAH"/>
    <d v="2021-01-28T16:00:21"/>
    <d v="2021-01-28T16:01:06"/>
    <m/>
  </r>
  <r>
    <d v="2021-01-28T00:00:00"/>
    <x v="1"/>
    <s v="Семейная Пекарня"/>
    <m/>
    <s v="ПУМБ ЗП"/>
    <n v="31"/>
    <s v="UAH"/>
    <s v="ПУМБ ЗП"/>
    <n v="0"/>
    <s v="UAH"/>
    <d v="2021-01-28T15:44:40"/>
    <d v="2021-01-28T15:44:47"/>
    <m/>
  </r>
  <r>
    <d v="2021-01-28T00:00:00"/>
    <x v="10"/>
    <s v="Аптека"/>
    <s v="Панадол и ентерожермина"/>
    <s v="ПУМБ ЗП"/>
    <n v="195"/>
    <s v="UAH"/>
    <s v="ПУМБ ЗП"/>
    <n v="0"/>
    <s v="UAH"/>
    <d v="2021-01-28T15:44:22"/>
    <d v="2021-01-28T15:44:47"/>
    <m/>
  </r>
  <r>
    <d v="2021-01-27T00:00:00"/>
    <x v="10"/>
    <s v="Аптека"/>
    <m/>
    <s v="Наличные"/>
    <n v="178"/>
    <s v="UAH"/>
    <s v="Наличные"/>
    <n v="0"/>
    <s v="UAH"/>
    <d v="2021-01-27T21:51:33"/>
    <d v="2021-01-27T21:51:33"/>
    <m/>
  </r>
  <r>
    <d v="2021-01-27T00:00:00"/>
    <x v="1"/>
    <s v="Амстор"/>
    <m/>
    <s v="ПУМБ ЗП"/>
    <n v="139"/>
    <s v="UAH"/>
    <s v="ПУМБ ЗП"/>
    <n v="0"/>
    <s v="UAH"/>
    <d v="2021-01-27T21:51:09"/>
    <d v="2021-01-27T21:51:33"/>
    <m/>
  </r>
  <r>
    <d v="2021-01-27T00:00:00"/>
    <x v="2"/>
    <s v="Сто На АРТЕМА"/>
    <m/>
    <s v="Наличные"/>
    <n v="100"/>
    <s v="UAH"/>
    <s v="Наличные"/>
    <n v="0"/>
    <s v="UAH"/>
    <d v="2021-01-27T20:01:46"/>
    <d v="2021-01-27T16:48:57"/>
    <m/>
  </r>
  <r>
    <d v="2021-01-27T00:00:00"/>
    <x v="2"/>
    <s v="Паралель"/>
    <s v="Бензин "/>
    <s v="ПУМБ ЗП"/>
    <n v="300"/>
    <s v="UAH"/>
    <s v="ПУМБ ЗП"/>
    <n v="0"/>
    <s v="UAH"/>
    <d v="2021-01-27T20:01:20"/>
    <d v="2021-01-27T16:48:57"/>
    <m/>
  </r>
  <r>
    <d v="2021-01-27T00:00:00"/>
    <x v="10"/>
    <s v="Аптека"/>
    <m/>
    <s v="ПУМБ ЗП"/>
    <n v="131"/>
    <s v="UAH"/>
    <s v="ПУМБ ЗП"/>
    <n v="0"/>
    <s v="UAH"/>
    <d v="2021-01-27T16:48:33"/>
    <d v="2021-01-27T16:48:09"/>
    <m/>
  </r>
  <r>
    <d v="2021-01-26T00:00:00"/>
    <x v="1"/>
    <m/>
    <s v="АТБ"/>
    <s v="ПУМБ ЗП"/>
    <n v="94"/>
    <s v="UAH"/>
    <s v="ПУМБ ЗП"/>
    <n v="0"/>
    <s v="UAH"/>
    <d v="2021-01-26T22:34:11"/>
    <d v="2021-01-26T21:00:21"/>
    <m/>
  </r>
  <r>
    <d v="2021-01-26T00:00:00"/>
    <x v="4"/>
    <s v="Япона Мать"/>
    <m/>
    <s v="ПУМБ ЗП"/>
    <n v="168"/>
    <s v="UAH"/>
    <s v="ПУМБ ЗП"/>
    <n v="0"/>
    <s v="UAH"/>
    <d v="2021-01-26T17:51:30"/>
    <d v="2021-01-26T17:51:36"/>
    <m/>
  </r>
  <r>
    <d v="2021-01-26T00:00:00"/>
    <x v="1"/>
    <s v="Семейная Пекарня"/>
    <m/>
    <s v="ПУМБ ЗП"/>
    <n v="66"/>
    <s v="UAH"/>
    <s v="ПУМБ ЗП"/>
    <n v="0"/>
    <s v="UAH"/>
    <d v="2021-01-26T17:51:05"/>
    <d v="2021-01-26T17:51:36"/>
    <m/>
  </r>
  <r>
    <d v="2021-01-26T00:00:00"/>
    <x v="10"/>
    <s v="Поликлиника 5"/>
    <s v="Осмотр у врача. "/>
    <s v="Наличные"/>
    <n v="200"/>
    <s v="UAH"/>
    <s v="Наличные"/>
    <n v="0"/>
    <s v="UAH"/>
    <d v="2021-01-26T15:30:57"/>
    <d v="2021-01-26T15:31:08"/>
    <m/>
  </r>
  <r>
    <d v="2021-01-26T00:00:00"/>
    <x v="8"/>
    <s v="Азовсталь"/>
    <s v="КПЭ за 4 кв. "/>
    <s v="ПУМБ ЗП"/>
    <n v="0"/>
    <s v="UAH"/>
    <s v="ПУМБ ЗП"/>
    <n v="3574"/>
    <s v="UAH"/>
    <d v="2021-01-26T15:03:38"/>
    <d v="2021-01-26T15:03:30"/>
    <m/>
  </r>
  <r>
    <d v="2021-01-25T00:00:00"/>
    <x v="18"/>
    <s v="НП 3"/>
    <s v="Отправка документов"/>
    <s v="ПУМБ ЗП"/>
    <n v="47"/>
    <s v="UAH"/>
    <s v="ПУМБ ЗП"/>
    <n v="0"/>
    <s v="UAH"/>
    <d v="2021-01-25T16:16:49"/>
    <d v="2021-01-25T16:16:57"/>
    <m/>
  </r>
  <r>
    <d v="2021-01-24T00:00:00"/>
    <x v="1"/>
    <s v="Щырый Кум"/>
    <s v="Продукты"/>
    <s v="ПУМБ ЗП"/>
    <n v="727"/>
    <s v="UAH"/>
    <s v="ПУМБ ЗП"/>
    <n v="0"/>
    <s v="UAH"/>
    <d v="2021-01-24T22:28:58"/>
    <d v="2021-01-24T22:29:33"/>
    <m/>
  </r>
  <r>
    <d v="2021-01-24T00:00:00"/>
    <x v="12"/>
    <s v="Teplee Net"/>
    <s v="Комбез дляЛизы"/>
    <s v="ПУМБ ЗП"/>
    <n v="1600"/>
    <s v="UAH"/>
    <s v="ПУМБ ЗП"/>
    <n v="0"/>
    <s v="UAH"/>
    <d v="2021-01-24T18:36:22"/>
    <d v="2021-01-24T18:36:35"/>
    <m/>
  </r>
  <r>
    <d v="2021-01-24T00:00:00"/>
    <x v="3"/>
    <s v="Чародейка"/>
    <s v="Стрижка"/>
    <s v="Наличные"/>
    <n v="100"/>
    <s v="UAH"/>
    <s v="Наличные"/>
    <n v="0"/>
    <s v="UAH"/>
    <d v="2021-01-24T16:04:32"/>
    <d v="2021-01-24T16:04:51"/>
    <m/>
  </r>
  <r>
    <d v="2021-01-24T00:00:00"/>
    <x v="1"/>
    <s v="Семейная Пекарня"/>
    <s v="Хлеб"/>
    <s v="ПУМБ ЗП"/>
    <n v="96"/>
    <s v="UAH"/>
    <s v="ПУМБ ЗП"/>
    <n v="0"/>
    <s v="UAH"/>
    <d v="2021-01-24T16:03:58"/>
    <d v="2021-01-24T16:04:51"/>
    <m/>
  </r>
  <r>
    <d v="2021-01-24T00:00:00"/>
    <x v="13"/>
    <s v="Ева"/>
    <m/>
    <s v="Наличные"/>
    <n v="200"/>
    <s v="UAH"/>
    <s v="Наличные"/>
    <n v="0"/>
    <s v="UAH"/>
    <d v="2021-01-24T12:42:26"/>
    <d v="2021-01-24T11:01:00"/>
    <m/>
  </r>
  <r>
    <d v="2021-01-23T00:00:00"/>
    <x v="18"/>
    <s v="НП 3"/>
    <s v="Доставка книги по немецкому языку"/>
    <s v="Наличные"/>
    <n v="41"/>
    <s v="UAH"/>
    <s v="Наличные"/>
    <n v="0"/>
    <s v="UAH"/>
    <d v="2021-01-24T14:33:19"/>
    <d v="2021-01-24T14:33:50"/>
    <m/>
  </r>
  <r>
    <d v="2021-01-23T00:00:00"/>
    <x v="19"/>
    <s v="Площадь НП"/>
    <m/>
    <s v="Наличные"/>
    <n v="32"/>
    <s v="UAH"/>
    <s v="Наличные"/>
    <n v="0"/>
    <s v="UAH"/>
    <d v="2021-01-24T14:32:33"/>
    <d v="2021-01-24T14:33:50"/>
    <m/>
  </r>
  <r>
    <d v="2021-01-23T00:00:00"/>
    <x v="1"/>
    <s v="Энергия Востока"/>
    <m/>
    <s v="Наличные"/>
    <n v="211"/>
    <s v="UAH"/>
    <s v="Наличные"/>
    <n v="0"/>
    <s v="UAH"/>
    <d v="2021-01-23T17:43:41"/>
    <d v="2021-01-23T17:43:54"/>
    <m/>
  </r>
  <r>
    <d v="2021-01-23T00:00:00"/>
    <x v="1"/>
    <s v="Амстор"/>
    <m/>
    <s v="ПУМБ ЗП"/>
    <n v="266"/>
    <s v="UAH"/>
    <s v="ПУМБ ЗП"/>
    <n v="0"/>
    <s v="UAH"/>
    <d v="2021-01-23T17:43:04"/>
    <d v="2021-01-23T17:43:54"/>
    <m/>
  </r>
  <r>
    <d v="2021-01-23T00:00:00"/>
    <x v="11"/>
    <m/>
    <m/>
    <s v="Наличные"/>
    <n v="0"/>
    <s v="UAH"/>
    <s v="Наличные"/>
    <n v="200"/>
    <s v="UAH"/>
    <d v="2021-01-23T14:12:40"/>
    <d v="2021-01-23T14:13:07"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" firstHeaderRow="1" firstDataRow="1" firstDataCol="1"/>
  <pivotFields count="13">
    <pivotField showAll="0"/>
    <pivotField axis="axisRow" showAll="0">
      <items count="23">
        <item x="13"/>
        <item x="17"/>
        <item x="5"/>
        <item x="3"/>
        <item m="1" x="20"/>
        <item x="8"/>
        <item x="10"/>
        <item x="4"/>
        <item x="9"/>
        <item x="2"/>
        <item x="15"/>
        <item x="18"/>
        <item m="1" x="21"/>
        <item x="7"/>
        <item x="0"/>
        <item x="14"/>
        <item x="12"/>
        <item x="1"/>
        <item x="19"/>
        <item x="16"/>
        <item x="6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Сумма по полю outcom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C264" sqref="C264"/>
    </sheetView>
  </sheetViews>
  <sheetFormatPr defaultRowHeight="15" x14ac:dyDescent="0.25"/>
  <cols>
    <col min="1" max="1" width="10.140625" bestFit="1" customWidth="1"/>
    <col min="2" max="2" width="34.85546875" bestFit="1" customWidth="1"/>
    <col min="3" max="3" width="19.5703125" bestFit="1" customWidth="1"/>
    <col min="4" max="4" width="35.140625" bestFit="1" customWidth="1"/>
    <col min="5" max="5" width="21.7109375" bestFit="1" customWidth="1"/>
    <col min="6" max="6" width="12.140625" customWidth="1"/>
    <col min="8" max="8" width="20.28515625" bestFit="1" customWidth="1"/>
    <col min="11" max="12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44278</v>
      </c>
      <c r="B2" t="s">
        <v>13</v>
      </c>
      <c r="C2" t="s">
        <v>14</v>
      </c>
      <c r="D2" t="s">
        <v>15</v>
      </c>
      <c r="E2" t="s">
        <v>16</v>
      </c>
      <c r="F2">
        <v>100</v>
      </c>
      <c r="G2" t="s">
        <v>17</v>
      </c>
      <c r="H2" t="s">
        <v>16</v>
      </c>
      <c r="I2">
        <v>0</v>
      </c>
      <c r="J2" t="s">
        <v>17</v>
      </c>
      <c r="K2" s="2">
        <v>44278.292858796296</v>
      </c>
      <c r="L2" s="2">
        <v>44278.292800925927</v>
      </c>
    </row>
    <row r="3" spans="1:13" x14ac:dyDescent="0.25">
      <c r="A3" s="1">
        <v>44278</v>
      </c>
      <c r="B3" t="s">
        <v>18</v>
      </c>
      <c r="C3" t="s">
        <v>19</v>
      </c>
      <c r="E3" t="s">
        <v>20</v>
      </c>
      <c r="F3">
        <v>28</v>
      </c>
      <c r="G3" t="s">
        <v>17</v>
      </c>
      <c r="H3" t="s">
        <v>20</v>
      </c>
      <c r="I3">
        <v>0</v>
      </c>
      <c r="J3" t="s">
        <v>17</v>
      </c>
      <c r="K3" s="2">
        <v>44278.292696759258</v>
      </c>
      <c r="L3" s="2">
        <v>44278.292800925927</v>
      </c>
    </row>
    <row r="4" spans="1:13" x14ac:dyDescent="0.25">
      <c r="A4" s="1">
        <v>44277</v>
      </c>
      <c r="B4" t="s">
        <v>18</v>
      </c>
      <c r="C4" t="s">
        <v>21</v>
      </c>
      <c r="E4" t="s">
        <v>20</v>
      </c>
      <c r="F4">
        <v>250</v>
      </c>
      <c r="G4" t="s">
        <v>17</v>
      </c>
      <c r="H4" t="s">
        <v>20</v>
      </c>
      <c r="I4">
        <v>0</v>
      </c>
      <c r="J4" t="s">
        <v>17</v>
      </c>
      <c r="K4" s="2">
        <v>44277.656342592592</v>
      </c>
      <c r="L4" s="2">
        <v>44277.656377314815</v>
      </c>
    </row>
    <row r="5" spans="1:13" x14ac:dyDescent="0.25">
      <c r="A5" s="1">
        <v>44277</v>
      </c>
      <c r="B5" t="s">
        <v>13</v>
      </c>
      <c r="C5" t="s">
        <v>22</v>
      </c>
      <c r="D5" t="s">
        <v>23</v>
      </c>
      <c r="E5" t="s">
        <v>20</v>
      </c>
      <c r="F5">
        <v>1100</v>
      </c>
      <c r="G5" t="s">
        <v>17</v>
      </c>
      <c r="H5" t="s">
        <v>20</v>
      </c>
      <c r="I5">
        <v>0</v>
      </c>
      <c r="J5" t="s">
        <v>17</v>
      </c>
      <c r="K5" s="2">
        <v>44277.632708333331</v>
      </c>
      <c r="L5" s="2">
        <v>44277.632962962962</v>
      </c>
    </row>
    <row r="6" spans="1:13" x14ac:dyDescent="0.25">
      <c r="A6" s="1">
        <v>44277</v>
      </c>
      <c r="B6" t="s">
        <v>18</v>
      </c>
      <c r="C6" t="s">
        <v>24</v>
      </c>
      <c r="D6" t="s">
        <v>25</v>
      </c>
      <c r="E6" t="s">
        <v>20</v>
      </c>
      <c r="F6">
        <v>55</v>
      </c>
      <c r="G6" t="s">
        <v>17</v>
      </c>
      <c r="H6" t="s">
        <v>20</v>
      </c>
      <c r="I6">
        <v>0</v>
      </c>
      <c r="J6" t="s">
        <v>17</v>
      </c>
      <c r="K6" s="2">
        <v>44277.63244212963</v>
      </c>
      <c r="L6" s="2">
        <v>44277.632962962962</v>
      </c>
    </row>
    <row r="7" spans="1:13" x14ac:dyDescent="0.25">
      <c r="A7" s="1">
        <v>44277</v>
      </c>
      <c r="B7" t="s">
        <v>13</v>
      </c>
      <c r="C7" t="s">
        <v>26</v>
      </c>
      <c r="D7" t="s">
        <v>27</v>
      </c>
      <c r="E7" t="s">
        <v>20</v>
      </c>
      <c r="F7">
        <v>40</v>
      </c>
      <c r="G7" t="s">
        <v>17</v>
      </c>
      <c r="H7" t="s">
        <v>20</v>
      </c>
      <c r="I7">
        <v>0</v>
      </c>
      <c r="J7" t="s">
        <v>17</v>
      </c>
      <c r="K7" s="2">
        <v>44277.632118055553</v>
      </c>
      <c r="L7" s="2">
        <v>44277.632962962962</v>
      </c>
    </row>
    <row r="8" spans="1:13" x14ac:dyDescent="0.25">
      <c r="A8" s="1">
        <v>44277</v>
      </c>
      <c r="B8" t="s">
        <v>28</v>
      </c>
      <c r="C8" t="s">
        <v>29</v>
      </c>
      <c r="D8" t="s">
        <v>30</v>
      </c>
      <c r="E8" t="s">
        <v>20</v>
      </c>
      <c r="F8">
        <v>300</v>
      </c>
      <c r="G8" t="s">
        <v>17</v>
      </c>
      <c r="H8" t="s">
        <v>20</v>
      </c>
      <c r="I8">
        <v>0</v>
      </c>
      <c r="J8" t="s">
        <v>17</v>
      </c>
      <c r="K8" s="2">
        <v>44277.631863425922</v>
      </c>
      <c r="L8" s="2">
        <v>44277.632962962962</v>
      </c>
    </row>
    <row r="9" spans="1:13" x14ac:dyDescent="0.25">
      <c r="A9" s="1">
        <v>44277</v>
      </c>
      <c r="B9" t="s">
        <v>18</v>
      </c>
      <c r="C9" t="s">
        <v>31</v>
      </c>
      <c r="E9" t="s">
        <v>20</v>
      </c>
      <c r="F9">
        <v>90</v>
      </c>
      <c r="G9" t="s">
        <v>17</v>
      </c>
      <c r="H9" t="s">
        <v>20</v>
      </c>
      <c r="I9">
        <v>0</v>
      </c>
      <c r="J9" t="s">
        <v>17</v>
      </c>
      <c r="K9" s="2">
        <v>44277.631585648145</v>
      </c>
      <c r="L9" s="2">
        <v>44277.632962962962</v>
      </c>
    </row>
    <row r="10" spans="1:13" x14ac:dyDescent="0.25">
      <c r="A10" s="1">
        <v>44276</v>
      </c>
      <c r="B10" t="s">
        <v>18</v>
      </c>
      <c r="C10" t="s">
        <v>32</v>
      </c>
      <c r="E10" t="s">
        <v>20</v>
      </c>
      <c r="F10">
        <v>176</v>
      </c>
      <c r="G10" t="s">
        <v>17</v>
      </c>
      <c r="H10" t="s">
        <v>20</v>
      </c>
      <c r="I10">
        <v>0</v>
      </c>
      <c r="J10" t="s">
        <v>17</v>
      </c>
      <c r="K10" s="2">
        <v>44276.606736111113</v>
      </c>
      <c r="L10" s="2">
        <v>44276.606874999998</v>
      </c>
    </row>
    <row r="11" spans="1:13" x14ac:dyDescent="0.25">
      <c r="A11" s="1">
        <v>44276</v>
      </c>
      <c r="B11" t="s">
        <v>13</v>
      </c>
      <c r="C11" t="s">
        <v>33</v>
      </c>
      <c r="E11" t="s">
        <v>20</v>
      </c>
      <c r="F11">
        <v>460</v>
      </c>
      <c r="G11" t="s">
        <v>17</v>
      </c>
      <c r="H11" t="s">
        <v>20</v>
      </c>
      <c r="I11">
        <v>0</v>
      </c>
      <c r="J11" t="s">
        <v>17</v>
      </c>
      <c r="K11" s="2">
        <v>44276.606527777774</v>
      </c>
      <c r="L11" s="2">
        <v>44276.606874999998</v>
      </c>
    </row>
    <row r="12" spans="1:13" x14ac:dyDescent="0.25">
      <c r="A12" s="1">
        <v>44275</v>
      </c>
      <c r="B12" t="s">
        <v>18</v>
      </c>
      <c r="C12" t="s">
        <v>34</v>
      </c>
      <c r="E12" t="s">
        <v>16</v>
      </c>
      <c r="F12">
        <v>100</v>
      </c>
      <c r="G12" t="s">
        <v>17</v>
      </c>
      <c r="H12" t="s">
        <v>16</v>
      </c>
      <c r="I12">
        <v>0</v>
      </c>
      <c r="J12" t="s">
        <v>17</v>
      </c>
      <c r="K12" s="2">
        <v>44275.849976851852</v>
      </c>
      <c r="L12" s="2">
        <v>44275.85</v>
      </c>
    </row>
    <row r="13" spans="1:13" x14ac:dyDescent="0.25">
      <c r="A13" s="1">
        <v>44275</v>
      </c>
      <c r="B13" t="s">
        <v>35</v>
      </c>
      <c r="C13" t="s">
        <v>36</v>
      </c>
      <c r="E13" t="s">
        <v>20</v>
      </c>
      <c r="F13">
        <v>350</v>
      </c>
      <c r="G13" t="s">
        <v>17</v>
      </c>
      <c r="H13" t="s">
        <v>20</v>
      </c>
      <c r="I13">
        <v>0</v>
      </c>
      <c r="J13" t="s">
        <v>17</v>
      </c>
      <c r="K13" s="2">
        <v>44275.494189814817</v>
      </c>
      <c r="L13" s="2">
        <v>44275.49422453704</v>
      </c>
    </row>
    <row r="14" spans="1:13" x14ac:dyDescent="0.25">
      <c r="A14" s="1">
        <v>44275</v>
      </c>
      <c r="B14" t="s">
        <v>28</v>
      </c>
      <c r="C14" t="s">
        <v>29</v>
      </c>
      <c r="D14" t="s">
        <v>30</v>
      </c>
      <c r="E14" t="s">
        <v>20</v>
      </c>
      <c r="F14">
        <v>300</v>
      </c>
      <c r="G14" t="s">
        <v>17</v>
      </c>
      <c r="H14" t="s">
        <v>20</v>
      </c>
      <c r="I14">
        <v>0</v>
      </c>
      <c r="J14" t="s">
        <v>17</v>
      </c>
      <c r="K14" s="2">
        <v>44275.428148148145</v>
      </c>
      <c r="L14" s="2">
        <v>44275.428171296298</v>
      </c>
    </row>
    <row r="15" spans="1:13" x14ac:dyDescent="0.25">
      <c r="A15" s="1">
        <v>44275</v>
      </c>
      <c r="B15" t="s">
        <v>37</v>
      </c>
      <c r="C15" t="s">
        <v>19</v>
      </c>
      <c r="E15" t="s">
        <v>20</v>
      </c>
      <c r="F15">
        <v>80</v>
      </c>
      <c r="G15" t="s">
        <v>17</v>
      </c>
      <c r="H15" t="s">
        <v>20</v>
      </c>
      <c r="I15">
        <v>0</v>
      </c>
      <c r="J15" t="s">
        <v>17</v>
      </c>
      <c r="K15" s="2">
        <v>44275.012939814813</v>
      </c>
      <c r="L15" s="2">
        <v>44275.012962962966</v>
      </c>
    </row>
    <row r="16" spans="1:13" x14ac:dyDescent="0.25">
      <c r="A16" s="1">
        <v>44274</v>
      </c>
      <c r="B16" t="s">
        <v>18</v>
      </c>
      <c r="C16" t="s">
        <v>31</v>
      </c>
      <c r="E16" t="s">
        <v>20</v>
      </c>
      <c r="F16">
        <v>160</v>
      </c>
      <c r="G16" t="s">
        <v>17</v>
      </c>
      <c r="H16" t="s">
        <v>20</v>
      </c>
      <c r="I16">
        <v>0</v>
      </c>
      <c r="J16" t="s">
        <v>17</v>
      </c>
      <c r="K16" s="2">
        <v>44275.402037037034</v>
      </c>
      <c r="L16" s="2">
        <v>44275.402106481481</v>
      </c>
    </row>
    <row r="17" spans="1:12" x14ac:dyDescent="0.25">
      <c r="A17" s="1">
        <v>44274</v>
      </c>
      <c r="B17" t="s">
        <v>54</v>
      </c>
      <c r="C17" t="s">
        <v>38</v>
      </c>
      <c r="E17" t="s">
        <v>39</v>
      </c>
      <c r="F17">
        <v>1200</v>
      </c>
      <c r="G17" t="s">
        <v>17</v>
      </c>
      <c r="H17" t="s">
        <v>39</v>
      </c>
      <c r="I17">
        <v>0</v>
      </c>
      <c r="J17" t="s">
        <v>17</v>
      </c>
      <c r="K17" s="2">
        <v>44274.909918981481</v>
      </c>
      <c r="L17" s="2">
        <v>44274.875</v>
      </c>
    </row>
    <row r="18" spans="1:12" x14ac:dyDescent="0.25">
      <c r="A18" s="1">
        <v>44274</v>
      </c>
      <c r="B18" t="s">
        <v>18</v>
      </c>
      <c r="E18" t="s">
        <v>39</v>
      </c>
      <c r="F18">
        <v>45</v>
      </c>
      <c r="G18" t="s">
        <v>17</v>
      </c>
      <c r="H18" t="s">
        <v>39</v>
      </c>
      <c r="I18">
        <v>0</v>
      </c>
      <c r="J18" t="s">
        <v>17</v>
      </c>
      <c r="K18" s="2">
        <v>44274.907962962963</v>
      </c>
      <c r="L18" s="2">
        <v>44274.875</v>
      </c>
    </row>
    <row r="19" spans="1:12" x14ac:dyDescent="0.25">
      <c r="A19" s="1">
        <v>44274</v>
      </c>
      <c r="B19" t="s">
        <v>35</v>
      </c>
      <c r="D19" t="s">
        <v>40</v>
      </c>
      <c r="E19" t="s">
        <v>39</v>
      </c>
      <c r="F19">
        <v>300</v>
      </c>
      <c r="G19" t="s">
        <v>17</v>
      </c>
      <c r="H19" t="s">
        <v>39</v>
      </c>
      <c r="I19">
        <v>0</v>
      </c>
      <c r="J19" t="s">
        <v>17</v>
      </c>
      <c r="K19" s="2">
        <v>44274.908634259256</v>
      </c>
      <c r="L19" s="2">
        <v>44274.875</v>
      </c>
    </row>
    <row r="20" spans="1:12" x14ac:dyDescent="0.25">
      <c r="A20" s="1">
        <v>44274</v>
      </c>
      <c r="B20" t="s">
        <v>18</v>
      </c>
      <c r="E20" t="s">
        <v>20</v>
      </c>
      <c r="F20">
        <v>80</v>
      </c>
      <c r="G20" t="s">
        <v>17</v>
      </c>
      <c r="H20" t="s">
        <v>20</v>
      </c>
      <c r="I20">
        <v>0</v>
      </c>
      <c r="J20" t="s">
        <v>17</v>
      </c>
      <c r="K20" s="2">
        <v>44274.906493055554</v>
      </c>
      <c r="L20" s="2">
        <v>44274.875</v>
      </c>
    </row>
    <row r="21" spans="1:12" x14ac:dyDescent="0.25">
      <c r="A21" s="1">
        <v>44274</v>
      </c>
      <c r="B21" t="s">
        <v>18</v>
      </c>
      <c r="C21" t="s">
        <v>41</v>
      </c>
      <c r="E21" t="s">
        <v>20</v>
      </c>
      <c r="F21">
        <v>600</v>
      </c>
      <c r="G21" t="s">
        <v>17</v>
      </c>
      <c r="H21" t="s">
        <v>20</v>
      </c>
      <c r="I21">
        <v>0</v>
      </c>
      <c r="J21" t="s">
        <v>17</v>
      </c>
      <c r="K21" s="2">
        <v>44274.794351851851</v>
      </c>
      <c r="L21" s="2">
        <v>44274.794374999998</v>
      </c>
    </row>
    <row r="22" spans="1:12" x14ac:dyDescent="0.25">
      <c r="A22" s="1">
        <v>44274</v>
      </c>
      <c r="B22" t="s">
        <v>42</v>
      </c>
      <c r="E22" t="s">
        <v>20</v>
      </c>
      <c r="F22">
        <v>1000</v>
      </c>
      <c r="G22" t="s">
        <v>17</v>
      </c>
      <c r="H22" t="s">
        <v>20</v>
      </c>
      <c r="I22">
        <v>0</v>
      </c>
      <c r="J22" t="s">
        <v>17</v>
      </c>
      <c r="K22" s="2">
        <v>44274.769212962965</v>
      </c>
      <c r="L22" s="2">
        <v>44274.875</v>
      </c>
    </row>
    <row r="23" spans="1:12" x14ac:dyDescent="0.25">
      <c r="A23" s="1">
        <v>44274</v>
      </c>
      <c r="B23" t="s">
        <v>18</v>
      </c>
      <c r="C23" t="s">
        <v>31</v>
      </c>
      <c r="E23" t="s">
        <v>20</v>
      </c>
      <c r="F23">
        <v>112</v>
      </c>
      <c r="G23" t="s">
        <v>17</v>
      </c>
      <c r="H23" t="s">
        <v>20</v>
      </c>
      <c r="I23">
        <v>0</v>
      </c>
      <c r="J23" t="s">
        <v>17</v>
      </c>
      <c r="K23" s="2">
        <v>44274.768865740742</v>
      </c>
      <c r="L23" s="2">
        <v>44274.769004629627</v>
      </c>
    </row>
    <row r="24" spans="1:12" x14ac:dyDescent="0.25">
      <c r="A24" s="1">
        <v>44274</v>
      </c>
      <c r="B24" t="s">
        <v>13</v>
      </c>
      <c r="C24" t="s">
        <v>22</v>
      </c>
      <c r="D24" t="s">
        <v>23</v>
      </c>
      <c r="E24" t="s">
        <v>20</v>
      </c>
      <c r="F24">
        <v>500</v>
      </c>
      <c r="G24" t="s">
        <v>17</v>
      </c>
      <c r="H24" t="s">
        <v>20</v>
      </c>
      <c r="I24">
        <v>0</v>
      </c>
      <c r="J24" t="s">
        <v>17</v>
      </c>
      <c r="K24" s="2">
        <v>44274.508032407408</v>
      </c>
      <c r="L24" s="2">
        <v>44274.508067129631</v>
      </c>
    </row>
    <row r="25" spans="1:12" x14ac:dyDescent="0.25">
      <c r="A25" s="1">
        <v>44274</v>
      </c>
      <c r="B25" t="s">
        <v>43</v>
      </c>
      <c r="C25" t="s">
        <v>44</v>
      </c>
      <c r="E25" t="s">
        <v>20</v>
      </c>
      <c r="F25">
        <v>200</v>
      </c>
      <c r="G25" t="s">
        <v>17</v>
      </c>
      <c r="H25" t="s">
        <v>20</v>
      </c>
      <c r="I25">
        <v>0</v>
      </c>
      <c r="J25" t="s">
        <v>17</v>
      </c>
      <c r="K25" s="2">
        <v>44274.467881944445</v>
      </c>
      <c r="L25" s="2">
        <v>44274.467951388891</v>
      </c>
    </row>
    <row r="26" spans="1:12" x14ac:dyDescent="0.25">
      <c r="A26" s="1">
        <v>44274</v>
      </c>
      <c r="B26" t="s">
        <v>45</v>
      </c>
      <c r="C26" t="s">
        <v>46</v>
      </c>
      <c r="D26" t="s">
        <v>47</v>
      </c>
      <c r="E26" t="s">
        <v>20</v>
      </c>
      <c r="F26">
        <v>0</v>
      </c>
      <c r="G26" t="s">
        <v>17</v>
      </c>
      <c r="H26" t="s">
        <v>20</v>
      </c>
      <c r="I26">
        <v>6000</v>
      </c>
      <c r="J26" t="s">
        <v>17</v>
      </c>
      <c r="K26" s="2">
        <v>44274.452731481484</v>
      </c>
      <c r="L26" s="2">
        <v>44274.4528587963</v>
      </c>
    </row>
    <row r="27" spans="1:12" x14ac:dyDescent="0.25">
      <c r="A27" s="1">
        <v>44273</v>
      </c>
      <c r="B27" t="s">
        <v>18</v>
      </c>
      <c r="E27" t="s">
        <v>39</v>
      </c>
      <c r="F27">
        <v>200</v>
      </c>
      <c r="G27" t="s">
        <v>17</v>
      </c>
      <c r="H27" t="s">
        <v>39</v>
      </c>
      <c r="I27">
        <v>0</v>
      </c>
      <c r="J27" t="s">
        <v>17</v>
      </c>
      <c r="K27" s="2">
        <v>44273.845856481479</v>
      </c>
      <c r="L27" s="2">
        <v>44273.845625000002</v>
      </c>
    </row>
    <row r="28" spans="1:12" x14ac:dyDescent="0.25">
      <c r="A28" s="1">
        <v>44273</v>
      </c>
      <c r="B28" t="s">
        <v>35</v>
      </c>
      <c r="D28" t="s">
        <v>48</v>
      </c>
      <c r="E28" t="s">
        <v>39</v>
      </c>
      <c r="F28">
        <v>200</v>
      </c>
      <c r="G28" t="s">
        <v>17</v>
      </c>
      <c r="H28" t="s">
        <v>39</v>
      </c>
      <c r="I28">
        <v>0</v>
      </c>
      <c r="J28" t="s">
        <v>17</v>
      </c>
      <c r="K28" s="2">
        <v>44273.845625000002</v>
      </c>
      <c r="L28" s="2">
        <v>44273.845625000002</v>
      </c>
    </row>
    <row r="29" spans="1:12" x14ac:dyDescent="0.25">
      <c r="A29" s="1">
        <v>44273</v>
      </c>
      <c r="B29" t="s">
        <v>18</v>
      </c>
      <c r="C29" t="s">
        <v>31</v>
      </c>
      <c r="E29" t="s">
        <v>16</v>
      </c>
      <c r="F29">
        <v>71</v>
      </c>
      <c r="G29" t="s">
        <v>17</v>
      </c>
      <c r="H29" t="s">
        <v>16</v>
      </c>
      <c r="I29">
        <v>0</v>
      </c>
      <c r="J29" t="s">
        <v>17</v>
      </c>
      <c r="K29" s="2">
        <v>44273.806018518517</v>
      </c>
      <c r="L29" s="2">
        <v>44273.806400462963</v>
      </c>
    </row>
    <row r="30" spans="1:12" x14ac:dyDescent="0.25">
      <c r="A30" s="1">
        <v>44273</v>
      </c>
      <c r="B30" t="s">
        <v>18</v>
      </c>
      <c r="C30" t="s">
        <v>34</v>
      </c>
      <c r="E30" t="s">
        <v>16</v>
      </c>
      <c r="F30">
        <v>194</v>
      </c>
      <c r="G30" t="s">
        <v>17</v>
      </c>
      <c r="H30" t="s">
        <v>16</v>
      </c>
      <c r="I30">
        <v>0</v>
      </c>
      <c r="J30" t="s">
        <v>17</v>
      </c>
      <c r="K30" s="2">
        <v>44273.805902777778</v>
      </c>
      <c r="L30" s="2">
        <v>44273.806400462963</v>
      </c>
    </row>
    <row r="31" spans="1:12" x14ac:dyDescent="0.25">
      <c r="A31" s="1">
        <v>44272</v>
      </c>
      <c r="B31" t="s">
        <v>45</v>
      </c>
      <c r="C31" t="s">
        <v>49</v>
      </c>
      <c r="E31" t="s">
        <v>39</v>
      </c>
      <c r="F31">
        <v>0</v>
      </c>
      <c r="G31" t="s">
        <v>17</v>
      </c>
      <c r="H31" t="s">
        <v>39</v>
      </c>
      <c r="I31">
        <v>2000</v>
      </c>
      <c r="J31" t="s">
        <v>17</v>
      </c>
      <c r="K31" s="2">
        <v>44273.806192129632</v>
      </c>
      <c r="L31" s="2">
        <v>44273.845578703702</v>
      </c>
    </row>
    <row r="32" spans="1:12" x14ac:dyDescent="0.25">
      <c r="A32" s="1">
        <v>44272</v>
      </c>
      <c r="B32" t="s">
        <v>18</v>
      </c>
      <c r="C32" t="s">
        <v>21</v>
      </c>
      <c r="E32" t="s">
        <v>16</v>
      </c>
      <c r="F32">
        <v>160</v>
      </c>
      <c r="G32" t="s">
        <v>17</v>
      </c>
      <c r="H32" t="s">
        <v>16</v>
      </c>
      <c r="I32">
        <v>0</v>
      </c>
      <c r="J32" t="s">
        <v>17</v>
      </c>
      <c r="K32" s="2">
        <v>44272.92465277778</v>
      </c>
      <c r="L32" s="2">
        <v>44272.924629629626</v>
      </c>
    </row>
    <row r="33" spans="1:12" x14ac:dyDescent="0.25">
      <c r="A33" s="1">
        <v>44271</v>
      </c>
      <c r="B33" t="s">
        <v>50</v>
      </c>
      <c r="D33" t="s">
        <v>51</v>
      </c>
      <c r="E33" t="s">
        <v>20</v>
      </c>
      <c r="F33">
        <v>0</v>
      </c>
      <c r="G33" t="s">
        <v>17</v>
      </c>
      <c r="H33" t="s">
        <v>20</v>
      </c>
      <c r="I33">
        <v>305</v>
      </c>
      <c r="J33" t="s">
        <v>17</v>
      </c>
      <c r="K33" s="2">
        <v>44271.807766203703</v>
      </c>
      <c r="L33" s="2">
        <v>44271.807812500003</v>
      </c>
    </row>
    <row r="34" spans="1:12" x14ac:dyDescent="0.25">
      <c r="A34" s="1">
        <v>44271</v>
      </c>
      <c r="B34" t="s">
        <v>50</v>
      </c>
      <c r="D34" t="s">
        <v>51</v>
      </c>
      <c r="E34" t="s">
        <v>52</v>
      </c>
      <c r="F34">
        <v>7</v>
      </c>
      <c r="G34" t="s">
        <v>17</v>
      </c>
      <c r="H34" t="s">
        <v>52</v>
      </c>
      <c r="I34">
        <v>0</v>
      </c>
      <c r="J34" t="s">
        <v>17</v>
      </c>
      <c r="K34" s="2">
        <v>44271.807766203703</v>
      </c>
      <c r="L34" s="2">
        <v>44271.807812500003</v>
      </c>
    </row>
    <row r="35" spans="1:12" x14ac:dyDescent="0.25">
      <c r="A35" s="1">
        <v>44271</v>
      </c>
      <c r="B35" t="s">
        <v>50</v>
      </c>
      <c r="D35" t="s">
        <v>51</v>
      </c>
      <c r="E35" t="s">
        <v>16</v>
      </c>
      <c r="F35">
        <v>0</v>
      </c>
      <c r="G35" t="s">
        <v>17</v>
      </c>
      <c r="H35" t="s">
        <v>16</v>
      </c>
      <c r="I35">
        <v>500</v>
      </c>
      <c r="J35" t="s">
        <v>17</v>
      </c>
      <c r="K35" s="2">
        <v>44271.807766203703</v>
      </c>
      <c r="L35" s="2">
        <v>44271.807812500003</v>
      </c>
    </row>
    <row r="36" spans="1:12" x14ac:dyDescent="0.25">
      <c r="A36" s="1">
        <v>44271</v>
      </c>
      <c r="B36" t="s">
        <v>18</v>
      </c>
      <c r="C36" t="s">
        <v>34</v>
      </c>
      <c r="E36" t="s">
        <v>20</v>
      </c>
      <c r="F36">
        <v>115</v>
      </c>
      <c r="G36" t="s">
        <v>17</v>
      </c>
      <c r="H36" t="s">
        <v>20</v>
      </c>
      <c r="I36">
        <v>0</v>
      </c>
      <c r="J36" t="s">
        <v>17</v>
      </c>
      <c r="K36" s="2">
        <v>44271.807523148149</v>
      </c>
      <c r="L36" s="2">
        <v>44271.807812500003</v>
      </c>
    </row>
    <row r="37" spans="1:12" x14ac:dyDescent="0.25">
      <c r="A37" s="1">
        <v>44271</v>
      </c>
      <c r="B37" t="s">
        <v>18</v>
      </c>
      <c r="C37" t="s">
        <v>53</v>
      </c>
      <c r="E37" t="s">
        <v>16</v>
      </c>
      <c r="F37">
        <v>105</v>
      </c>
      <c r="G37" t="s">
        <v>17</v>
      </c>
      <c r="H37" t="s">
        <v>16</v>
      </c>
      <c r="I37">
        <v>0</v>
      </c>
      <c r="J37" t="s">
        <v>17</v>
      </c>
      <c r="K37" s="2">
        <v>44271.72074074074</v>
      </c>
      <c r="L37" s="2">
        <v>44271.720763888887</v>
      </c>
    </row>
    <row r="38" spans="1:12" x14ac:dyDescent="0.25">
      <c r="A38" s="1">
        <v>44271</v>
      </c>
      <c r="B38" t="s">
        <v>18</v>
      </c>
      <c r="C38" t="s">
        <v>31</v>
      </c>
      <c r="E38" t="s">
        <v>16</v>
      </c>
      <c r="F38">
        <v>30</v>
      </c>
      <c r="G38" t="s">
        <v>17</v>
      </c>
      <c r="H38" t="s">
        <v>16</v>
      </c>
      <c r="I38">
        <v>0</v>
      </c>
      <c r="J38" t="s">
        <v>17</v>
      </c>
      <c r="K38" s="2">
        <v>44271.711840277778</v>
      </c>
      <c r="L38" s="2">
        <v>44271.72252314815</v>
      </c>
    </row>
    <row r="39" spans="1:12" x14ac:dyDescent="0.25">
      <c r="A39" s="1">
        <v>44271</v>
      </c>
      <c r="B39" t="s">
        <v>54</v>
      </c>
      <c r="C39" t="s">
        <v>55</v>
      </c>
      <c r="D39" t="s">
        <v>56</v>
      </c>
      <c r="E39" t="s">
        <v>16</v>
      </c>
      <c r="F39">
        <v>239</v>
      </c>
      <c r="G39" t="s">
        <v>17</v>
      </c>
      <c r="H39" t="s">
        <v>16</v>
      </c>
      <c r="I39">
        <v>0</v>
      </c>
      <c r="J39" t="s">
        <v>17</v>
      </c>
      <c r="K39" s="2">
        <v>44271.711550925924</v>
      </c>
      <c r="L39" s="2">
        <v>44271.711863425924</v>
      </c>
    </row>
    <row r="40" spans="1:12" x14ac:dyDescent="0.25">
      <c r="A40" s="1">
        <v>44270</v>
      </c>
      <c r="B40" t="s">
        <v>18</v>
      </c>
      <c r="C40" t="s">
        <v>57</v>
      </c>
      <c r="E40" t="s">
        <v>20</v>
      </c>
      <c r="F40">
        <v>71</v>
      </c>
      <c r="G40" t="s">
        <v>17</v>
      </c>
      <c r="H40" t="s">
        <v>20</v>
      </c>
      <c r="I40">
        <v>0</v>
      </c>
      <c r="J40" t="s">
        <v>17</v>
      </c>
      <c r="K40" s="2">
        <v>44270.688379629632</v>
      </c>
      <c r="L40" s="2">
        <v>44270.688645833332</v>
      </c>
    </row>
    <row r="41" spans="1:12" x14ac:dyDescent="0.25">
      <c r="A41" s="1">
        <v>44269</v>
      </c>
      <c r="B41" t="s">
        <v>18</v>
      </c>
      <c r="C41" t="s">
        <v>19</v>
      </c>
      <c r="E41" t="s">
        <v>20</v>
      </c>
      <c r="F41">
        <v>157</v>
      </c>
      <c r="G41" t="s">
        <v>17</v>
      </c>
      <c r="H41" t="s">
        <v>20</v>
      </c>
      <c r="I41">
        <v>0</v>
      </c>
      <c r="J41" t="s">
        <v>17</v>
      </c>
      <c r="K41" s="2">
        <v>44269.813310185185</v>
      </c>
      <c r="L41" s="2">
        <v>44269.813310185185</v>
      </c>
    </row>
    <row r="42" spans="1:12" x14ac:dyDescent="0.25">
      <c r="A42" s="1">
        <v>44269</v>
      </c>
      <c r="B42" t="s">
        <v>18</v>
      </c>
      <c r="C42" t="s">
        <v>34</v>
      </c>
      <c r="E42" t="s">
        <v>16</v>
      </c>
      <c r="F42">
        <v>120</v>
      </c>
      <c r="G42" t="s">
        <v>17</v>
      </c>
      <c r="H42" t="s">
        <v>16</v>
      </c>
      <c r="I42">
        <v>0</v>
      </c>
      <c r="J42" t="s">
        <v>17</v>
      </c>
      <c r="K42" s="2">
        <v>44269.813171296293</v>
      </c>
      <c r="L42" s="2">
        <v>44269.813310185185</v>
      </c>
    </row>
    <row r="43" spans="1:12" x14ac:dyDescent="0.25">
      <c r="A43" s="1">
        <v>44269</v>
      </c>
      <c r="B43" t="s">
        <v>18</v>
      </c>
      <c r="C43" t="s">
        <v>31</v>
      </c>
      <c r="E43" t="s">
        <v>20</v>
      </c>
      <c r="F43">
        <v>23</v>
      </c>
      <c r="G43" t="s">
        <v>17</v>
      </c>
      <c r="H43" t="s">
        <v>20</v>
      </c>
      <c r="I43">
        <v>0</v>
      </c>
      <c r="J43" t="s">
        <v>17</v>
      </c>
      <c r="K43" s="2">
        <v>44269.64435185185</v>
      </c>
      <c r="L43" s="2">
        <v>44269.644421296296</v>
      </c>
    </row>
    <row r="44" spans="1:12" x14ac:dyDescent="0.25">
      <c r="A44" s="1">
        <v>44269</v>
      </c>
      <c r="B44" t="s">
        <v>18</v>
      </c>
      <c r="C44" t="s">
        <v>24</v>
      </c>
      <c r="D44" t="s">
        <v>24</v>
      </c>
      <c r="E44" t="s">
        <v>20</v>
      </c>
      <c r="F44">
        <v>120</v>
      </c>
      <c r="G44" t="s">
        <v>17</v>
      </c>
      <c r="H44" t="s">
        <v>20</v>
      </c>
      <c r="I44">
        <v>0</v>
      </c>
      <c r="J44" t="s">
        <v>17</v>
      </c>
      <c r="K44" s="2">
        <v>44269.451956018522</v>
      </c>
      <c r="L44" s="2">
        <v>44268.875011574077</v>
      </c>
    </row>
    <row r="45" spans="1:12" x14ac:dyDescent="0.25">
      <c r="A45" s="1">
        <v>44269</v>
      </c>
      <c r="B45" t="s">
        <v>18</v>
      </c>
      <c r="C45" t="s">
        <v>58</v>
      </c>
      <c r="D45" t="s">
        <v>58</v>
      </c>
      <c r="E45" t="s">
        <v>20</v>
      </c>
      <c r="F45">
        <v>28</v>
      </c>
      <c r="G45" t="s">
        <v>17</v>
      </c>
      <c r="H45" t="s">
        <v>20</v>
      </c>
      <c r="I45">
        <v>0</v>
      </c>
      <c r="J45" t="s">
        <v>17</v>
      </c>
      <c r="K45" s="2">
        <v>44269.452384259261</v>
      </c>
      <c r="L45" s="2">
        <v>44268.875011574077</v>
      </c>
    </row>
    <row r="46" spans="1:12" x14ac:dyDescent="0.25">
      <c r="A46" s="1">
        <v>44268</v>
      </c>
      <c r="B46" t="s">
        <v>18</v>
      </c>
      <c r="C46" t="s">
        <v>59</v>
      </c>
      <c r="E46" t="s">
        <v>20</v>
      </c>
      <c r="F46">
        <v>96</v>
      </c>
      <c r="G46" t="s">
        <v>17</v>
      </c>
      <c r="H46" t="s">
        <v>20</v>
      </c>
      <c r="I46">
        <v>0</v>
      </c>
      <c r="J46" t="s">
        <v>17</v>
      </c>
      <c r="K46" s="2">
        <v>44268.787372685183</v>
      </c>
      <c r="L46" s="2">
        <v>44268.787349537037</v>
      </c>
    </row>
    <row r="47" spans="1:12" x14ac:dyDescent="0.25">
      <c r="A47" s="1">
        <v>44268</v>
      </c>
      <c r="B47" t="s">
        <v>18</v>
      </c>
      <c r="C47" t="s">
        <v>31</v>
      </c>
      <c r="E47" t="s">
        <v>20</v>
      </c>
      <c r="F47">
        <v>27</v>
      </c>
      <c r="G47" t="s">
        <v>17</v>
      </c>
      <c r="H47" t="s">
        <v>20</v>
      </c>
      <c r="I47">
        <v>0</v>
      </c>
      <c r="J47" t="s">
        <v>17</v>
      </c>
      <c r="K47" s="2">
        <v>44268.7809375</v>
      </c>
      <c r="L47" s="2">
        <v>44268.780949074076</v>
      </c>
    </row>
    <row r="48" spans="1:12" x14ac:dyDescent="0.25">
      <c r="A48" s="1">
        <v>44268</v>
      </c>
      <c r="B48" t="s">
        <v>18</v>
      </c>
      <c r="C48" t="s">
        <v>24</v>
      </c>
      <c r="E48" t="s">
        <v>20</v>
      </c>
      <c r="F48">
        <v>102</v>
      </c>
      <c r="G48" t="s">
        <v>17</v>
      </c>
      <c r="H48" t="s">
        <v>20</v>
      </c>
      <c r="I48">
        <v>0</v>
      </c>
      <c r="J48" t="s">
        <v>17</v>
      </c>
      <c r="K48" s="2">
        <v>44268.780810185184</v>
      </c>
      <c r="L48" s="2">
        <v>44268.780949074076</v>
      </c>
    </row>
    <row r="49" spans="1:12" x14ac:dyDescent="0.25">
      <c r="A49" s="1">
        <v>44268</v>
      </c>
      <c r="B49" t="s">
        <v>18</v>
      </c>
      <c r="C49" t="s">
        <v>60</v>
      </c>
      <c r="E49" t="s">
        <v>39</v>
      </c>
      <c r="F49">
        <v>120</v>
      </c>
      <c r="G49" t="s">
        <v>17</v>
      </c>
      <c r="H49" t="s">
        <v>39</v>
      </c>
      <c r="I49">
        <v>0</v>
      </c>
      <c r="J49" t="s">
        <v>17</v>
      </c>
      <c r="K49" s="2">
        <v>44268.780451388891</v>
      </c>
      <c r="L49" s="2">
        <v>44268.780949074076</v>
      </c>
    </row>
    <row r="50" spans="1:12" x14ac:dyDescent="0.25">
      <c r="A50" s="1">
        <v>44267</v>
      </c>
      <c r="B50" t="s">
        <v>35</v>
      </c>
      <c r="D50" t="s">
        <v>36</v>
      </c>
      <c r="E50" t="s">
        <v>61</v>
      </c>
      <c r="F50">
        <v>650</v>
      </c>
      <c r="G50" t="s">
        <v>17</v>
      </c>
      <c r="H50" t="s">
        <v>61</v>
      </c>
      <c r="I50">
        <v>0</v>
      </c>
      <c r="J50" t="s">
        <v>17</v>
      </c>
      <c r="K50" s="2">
        <v>44268.939756944441</v>
      </c>
      <c r="L50" s="2">
        <v>44268.875011574077</v>
      </c>
    </row>
    <row r="51" spans="1:12" x14ac:dyDescent="0.25">
      <c r="A51" s="1">
        <v>44267</v>
      </c>
      <c r="B51" t="s">
        <v>18</v>
      </c>
      <c r="C51" t="s">
        <v>53</v>
      </c>
      <c r="E51" t="s">
        <v>20</v>
      </c>
      <c r="F51">
        <v>259</v>
      </c>
      <c r="G51" t="s">
        <v>17</v>
      </c>
      <c r="H51" t="s">
        <v>20</v>
      </c>
      <c r="I51">
        <v>0</v>
      </c>
      <c r="J51" t="s">
        <v>17</v>
      </c>
      <c r="K51" s="2">
        <v>44267.791307870371</v>
      </c>
      <c r="L51" s="2">
        <v>44267.791168981479</v>
      </c>
    </row>
    <row r="52" spans="1:12" x14ac:dyDescent="0.25">
      <c r="A52" s="1">
        <v>44266</v>
      </c>
      <c r="B52" t="s">
        <v>18</v>
      </c>
      <c r="C52" t="s">
        <v>21</v>
      </c>
      <c r="E52" t="s">
        <v>20</v>
      </c>
      <c r="F52">
        <v>148</v>
      </c>
      <c r="G52" t="s">
        <v>17</v>
      </c>
      <c r="H52" t="s">
        <v>20</v>
      </c>
      <c r="I52">
        <v>0</v>
      </c>
      <c r="J52" t="s">
        <v>17</v>
      </c>
      <c r="K52" s="2">
        <v>44266.766712962963</v>
      </c>
      <c r="L52" s="2">
        <v>44266.766921296294</v>
      </c>
    </row>
    <row r="53" spans="1:12" x14ac:dyDescent="0.25">
      <c r="A53" s="1">
        <v>44266</v>
      </c>
      <c r="B53" t="s">
        <v>54</v>
      </c>
      <c r="D53" t="s">
        <v>62</v>
      </c>
      <c r="E53" t="s">
        <v>39</v>
      </c>
      <c r="F53">
        <v>600</v>
      </c>
      <c r="G53" t="s">
        <v>17</v>
      </c>
      <c r="H53" t="s">
        <v>39</v>
      </c>
      <c r="I53">
        <v>0</v>
      </c>
      <c r="J53" t="s">
        <v>17</v>
      </c>
      <c r="K53" s="2">
        <v>44266.712997685187</v>
      </c>
      <c r="L53" s="2">
        <v>44266.458333333336</v>
      </c>
    </row>
    <row r="54" spans="1:12" x14ac:dyDescent="0.25">
      <c r="A54" s="1">
        <v>44265</v>
      </c>
      <c r="B54" t="s">
        <v>18</v>
      </c>
      <c r="C54" t="s">
        <v>34</v>
      </c>
      <c r="E54" t="s">
        <v>16</v>
      </c>
      <c r="F54">
        <v>174</v>
      </c>
      <c r="G54" t="s">
        <v>17</v>
      </c>
      <c r="H54" t="s">
        <v>16</v>
      </c>
      <c r="I54">
        <v>0</v>
      </c>
      <c r="J54" t="s">
        <v>17</v>
      </c>
      <c r="K54" s="2">
        <v>44265.74658564815</v>
      </c>
      <c r="L54" s="2">
        <v>44265.746319444443</v>
      </c>
    </row>
    <row r="55" spans="1:12" x14ac:dyDescent="0.25">
      <c r="A55" s="1">
        <v>44265</v>
      </c>
      <c r="B55" t="s">
        <v>18</v>
      </c>
      <c r="C55" t="s">
        <v>31</v>
      </c>
      <c r="E55" t="s">
        <v>20</v>
      </c>
      <c r="F55">
        <v>88</v>
      </c>
      <c r="G55" t="s">
        <v>17</v>
      </c>
      <c r="H55" t="s">
        <v>20</v>
      </c>
      <c r="I55">
        <v>0</v>
      </c>
      <c r="J55" t="s">
        <v>17</v>
      </c>
      <c r="K55" s="2">
        <v>44265.746435185189</v>
      </c>
      <c r="L55" s="2">
        <v>44265.746319444443</v>
      </c>
    </row>
    <row r="56" spans="1:12" x14ac:dyDescent="0.25">
      <c r="A56" s="1">
        <v>44264</v>
      </c>
      <c r="B56" t="s">
        <v>18</v>
      </c>
      <c r="C56" t="s">
        <v>21</v>
      </c>
      <c r="E56" t="s">
        <v>20</v>
      </c>
      <c r="F56">
        <v>355</v>
      </c>
      <c r="G56" t="s">
        <v>17</v>
      </c>
      <c r="H56" t="s">
        <v>20</v>
      </c>
      <c r="I56">
        <v>0</v>
      </c>
      <c r="J56" t="s">
        <v>17</v>
      </c>
      <c r="K56" s="2">
        <v>44264.833182870374</v>
      </c>
      <c r="L56" s="2">
        <v>44264.83320601852</v>
      </c>
    </row>
    <row r="57" spans="1:12" x14ac:dyDescent="0.25">
      <c r="A57" s="1">
        <v>44264</v>
      </c>
      <c r="B57" t="s">
        <v>18</v>
      </c>
      <c r="C57" t="s">
        <v>57</v>
      </c>
      <c r="E57" t="s">
        <v>20</v>
      </c>
      <c r="F57">
        <v>30</v>
      </c>
      <c r="G57" t="s">
        <v>17</v>
      </c>
      <c r="H57" t="s">
        <v>20</v>
      </c>
      <c r="I57">
        <v>0</v>
      </c>
      <c r="J57" t="s">
        <v>17</v>
      </c>
      <c r="K57" s="2">
        <v>44264.706122685187</v>
      </c>
      <c r="L57" s="2">
        <v>44264.706203703703</v>
      </c>
    </row>
    <row r="58" spans="1:12" x14ac:dyDescent="0.25">
      <c r="A58" s="1">
        <v>44264</v>
      </c>
      <c r="B58" t="s">
        <v>63</v>
      </c>
      <c r="C58" t="s">
        <v>64</v>
      </c>
      <c r="E58" t="s">
        <v>20</v>
      </c>
      <c r="F58">
        <v>71</v>
      </c>
      <c r="G58" t="s">
        <v>17</v>
      </c>
      <c r="H58" t="s">
        <v>20</v>
      </c>
      <c r="I58">
        <v>0</v>
      </c>
      <c r="J58" t="s">
        <v>17</v>
      </c>
      <c r="K58" s="2">
        <v>44264.705983796295</v>
      </c>
      <c r="L58" s="2">
        <v>44264.706203703703</v>
      </c>
    </row>
    <row r="59" spans="1:12" x14ac:dyDescent="0.25">
      <c r="A59" s="1">
        <v>44264</v>
      </c>
      <c r="B59" t="s">
        <v>50</v>
      </c>
      <c r="D59" t="s">
        <v>51</v>
      </c>
      <c r="E59" t="s">
        <v>20</v>
      </c>
      <c r="F59">
        <v>0</v>
      </c>
      <c r="G59" t="s">
        <v>17</v>
      </c>
      <c r="H59" t="s">
        <v>20</v>
      </c>
      <c r="I59">
        <v>5065</v>
      </c>
      <c r="J59" t="s">
        <v>17</v>
      </c>
      <c r="K59" s="2">
        <v>44264.45894675926</v>
      </c>
      <c r="L59" s="2">
        <v>44264.459097222221</v>
      </c>
    </row>
    <row r="60" spans="1:12" x14ac:dyDescent="0.25">
      <c r="A60" s="1">
        <v>44264</v>
      </c>
      <c r="B60" t="s">
        <v>43</v>
      </c>
      <c r="C60" t="s">
        <v>65</v>
      </c>
      <c r="E60" t="s">
        <v>20</v>
      </c>
      <c r="F60">
        <v>180</v>
      </c>
      <c r="G60" t="s">
        <v>17</v>
      </c>
      <c r="H60" t="s">
        <v>20</v>
      </c>
      <c r="I60">
        <v>0</v>
      </c>
      <c r="J60" t="s">
        <v>17</v>
      </c>
      <c r="K60" s="2">
        <v>44264.317141203705</v>
      </c>
      <c r="L60" s="2">
        <v>44264.457604166666</v>
      </c>
    </row>
    <row r="61" spans="1:12" x14ac:dyDescent="0.25">
      <c r="A61" s="1">
        <v>44263</v>
      </c>
      <c r="B61" t="s">
        <v>63</v>
      </c>
      <c r="C61" t="s">
        <v>64</v>
      </c>
      <c r="E61" t="s">
        <v>20</v>
      </c>
      <c r="F61">
        <v>73</v>
      </c>
      <c r="G61" t="s">
        <v>17</v>
      </c>
      <c r="H61" t="s">
        <v>20</v>
      </c>
      <c r="I61">
        <v>0</v>
      </c>
      <c r="J61" t="s">
        <v>17</v>
      </c>
      <c r="K61" s="2">
        <v>44263.952928240738</v>
      </c>
      <c r="L61" s="2">
        <v>44263.952847222223</v>
      </c>
    </row>
    <row r="62" spans="1:12" x14ac:dyDescent="0.25">
      <c r="A62" s="1">
        <v>44263</v>
      </c>
      <c r="B62" t="s">
        <v>18</v>
      </c>
      <c r="C62" t="s">
        <v>32</v>
      </c>
      <c r="E62" t="s">
        <v>20</v>
      </c>
      <c r="F62">
        <v>55</v>
      </c>
      <c r="G62" t="s">
        <v>17</v>
      </c>
      <c r="H62" t="s">
        <v>20</v>
      </c>
      <c r="I62">
        <v>0</v>
      </c>
      <c r="J62" t="s">
        <v>17</v>
      </c>
      <c r="K62" s="2">
        <v>44263.75068287037</v>
      </c>
      <c r="L62" s="2">
        <v>44263.750474537039</v>
      </c>
    </row>
    <row r="63" spans="1:12" x14ac:dyDescent="0.25">
      <c r="A63" s="1">
        <v>44263</v>
      </c>
      <c r="B63" t="s">
        <v>28</v>
      </c>
      <c r="C63" t="s">
        <v>66</v>
      </c>
      <c r="D63" t="s">
        <v>30</v>
      </c>
      <c r="E63" t="s">
        <v>20</v>
      </c>
      <c r="F63">
        <v>300</v>
      </c>
      <c r="G63" t="s">
        <v>17</v>
      </c>
      <c r="H63" t="s">
        <v>20</v>
      </c>
      <c r="I63">
        <v>0</v>
      </c>
      <c r="J63" t="s">
        <v>17</v>
      </c>
      <c r="K63" s="2">
        <v>44263.750231481485</v>
      </c>
      <c r="L63" s="2">
        <v>44263.750474537039</v>
      </c>
    </row>
    <row r="64" spans="1:12" x14ac:dyDescent="0.25">
      <c r="A64" s="1">
        <v>44263</v>
      </c>
      <c r="E64" t="s">
        <v>61</v>
      </c>
      <c r="F64">
        <v>0</v>
      </c>
      <c r="G64" t="s">
        <v>17</v>
      </c>
      <c r="H64" t="s">
        <v>61</v>
      </c>
      <c r="I64">
        <v>860</v>
      </c>
      <c r="J64" t="s">
        <v>17</v>
      </c>
      <c r="K64" s="2">
        <v>44263.498506944445</v>
      </c>
      <c r="L64" s="2">
        <v>44263.49554398148</v>
      </c>
    </row>
    <row r="65" spans="1:12" x14ac:dyDescent="0.25">
      <c r="A65" s="1">
        <v>44263</v>
      </c>
      <c r="B65" t="s">
        <v>18</v>
      </c>
      <c r="E65" t="s">
        <v>16</v>
      </c>
      <c r="F65">
        <v>230</v>
      </c>
      <c r="G65" t="s">
        <v>17</v>
      </c>
      <c r="H65" t="s">
        <v>16</v>
      </c>
      <c r="I65">
        <v>0</v>
      </c>
      <c r="J65" t="s">
        <v>17</v>
      </c>
      <c r="K65" s="2">
        <v>44263.496898148151</v>
      </c>
      <c r="L65" s="2">
        <v>44263.49554398148</v>
      </c>
    </row>
    <row r="66" spans="1:12" x14ac:dyDescent="0.25">
      <c r="A66" s="1">
        <v>44263</v>
      </c>
      <c r="B66" t="s">
        <v>13</v>
      </c>
      <c r="C66" t="s">
        <v>32</v>
      </c>
      <c r="E66" t="s">
        <v>20</v>
      </c>
      <c r="F66">
        <v>1150</v>
      </c>
      <c r="G66" t="s">
        <v>17</v>
      </c>
      <c r="H66" t="s">
        <v>20</v>
      </c>
      <c r="I66">
        <v>0</v>
      </c>
      <c r="J66" t="s">
        <v>17</v>
      </c>
      <c r="K66" s="2">
        <v>44263.492083333331</v>
      </c>
      <c r="L66" s="2">
        <v>44263.492175925923</v>
      </c>
    </row>
    <row r="67" spans="1:12" x14ac:dyDescent="0.25">
      <c r="A67" s="1">
        <v>44263</v>
      </c>
      <c r="B67" t="s">
        <v>67</v>
      </c>
      <c r="E67" t="s">
        <v>39</v>
      </c>
      <c r="F67">
        <v>2000</v>
      </c>
      <c r="G67" t="s">
        <v>17</v>
      </c>
      <c r="H67" t="s">
        <v>39</v>
      </c>
      <c r="I67">
        <v>0</v>
      </c>
      <c r="J67" t="s">
        <v>17</v>
      </c>
      <c r="K67" s="2">
        <v>44263.487997685188</v>
      </c>
      <c r="L67" s="2">
        <v>44263.459027777775</v>
      </c>
    </row>
    <row r="68" spans="1:12" x14ac:dyDescent="0.25">
      <c r="A68" s="1">
        <v>44263</v>
      </c>
      <c r="B68" t="s">
        <v>68</v>
      </c>
      <c r="C68" t="s">
        <v>55</v>
      </c>
      <c r="E68" t="s">
        <v>20</v>
      </c>
      <c r="F68">
        <v>170</v>
      </c>
      <c r="G68" t="s">
        <v>17</v>
      </c>
      <c r="H68" t="s">
        <v>20</v>
      </c>
      <c r="I68">
        <v>0</v>
      </c>
      <c r="J68" t="s">
        <v>17</v>
      </c>
      <c r="K68" s="2">
        <v>44263.490069444444</v>
      </c>
      <c r="L68" s="2">
        <v>44263.459027777775</v>
      </c>
    </row>
    <row r="69" spans="1:12" x14ac:dyDescent="0.25">
      <c r="A69" s="1">
        <v>44263</v>
      </c>
      <c r="B69" t="s">
        <v>69</v>
      </c>
      <c r="E69" t="s">
        <v>16</v>
      </c>
      <c r="F69">
        <v>0</v>
      </c>
      <c r="G69" t="s">
        <v>17</v>
      </c>
      <c r="H69" t="s">
        <v>16</v>
      </c>
      <c r="I69">
        <v>1100</v>
      </c>
      <c r="J69" t="s">
        <v>17</v>
      </c>
      <c r="K69" s="2">
        <v>44263.486261574071</v>
      </c>
      <c r="L69" s="2">
        <v>44263.459027777775</v>
      </c>
    </row>
    <row r="70" spans="1:12" x14ac:dyDescent="0.25">
      <c r="A70" s="1">
        <v>44262</v>
      </c>
      <c r="B70" t="s">
        <v>18</v>
      </c>
      <c r="C70" t="s">
        <v>19</v>
      </c>
      <c r="E70" t="s">
        <v>39</v>
      </c>
      <c r="F70">
        <v>88</v>
      </c>
      <c r="G70" t="s">
        <v>17</v>
      </c>
      <c r="H70" t="s">
        <v>39</v>
      </c>
      <c r="I70">
        <v>0</v>
      </c>
      <c r="J70" t="s">
        <v>17</v>
      </c>
      <c r="K70" s="2">
        <v>44263.337789351855</v>
      </c>
      <c r="L70" s="2">
        <v>44263.337824074071</v>
      </c>
    </row>
    <row r="71" spans="1:12" x14ac:dyDescent="0.25">
      <c r="A71" s="1">
        <v>44262</v>
      </c>
      <c r="B71" t="s">
        <v>18</v>
      </c>
      <c r="C71" t="s">
        <v>59</v>
      </c>
      <c r="E71" t="s">
        <v>20</v>
      </c>
      <c r="F71">
        <v>81</v>
      </c>
      <c r="G71" t="s">
        <v>17</v>
      </c>
      <c r="H71" t="s">
        <v>20</v>
      </c>
      <c r="I71">
        <v>0</v>
      </c>
      <c r="J71" t="s">
        <v>17</v>
      </c>
      <c r="K71" s="2">
        <v>44262.881504629629</v>
      </c>
      <c r="L71" s="2">
        <v>44262.881550925929</v>
      </c>
    </row>
    <row r="72" spans="1:12" x14ac:dyDescent="0.25">
      <c r="A72" s="1">
        <v>44261</v>
      </c>
      <c r="B72" t="s">
        <v>43</v>
      </c>
      <c r="C72" t="s">
        <v>70</v>
      </c>
      <c r="E72" t="s">
        <v>20</v>
      </c>
      <c r="F72">
        <v>3800</v>
      </c>
      <c r="G72" t="s">
        <v>17</v>
      </c>
      <c r="H72" t="s">
        <v>20</v>
      </c>
      <c r="I72">
        <v>0</v>
      </c>
      <c r="J72" t="s">
        <v>17</v>
      </c>
      <c r="K72" s="2">
        <v>44264.458784722221</v>
      </c>
      <c r="L72" s="2">
        <v>44264.459097222221</v>
      </c>
    </row>
    <row r="73" spans="1:12" x14ac:dyDescent="0.25">
      <c r="A73" s="1">
        <v>44261</v>
      </c>
      <c r="B73" t="s">
        <v>68</v>
      </c>
      <c r="C73" t="s">
        <v>55</v>
      </c>
      <c r="E73" t="s">
        <v>16</v>
      </c>
      <c r="F73">
        <v>260</v>
      </c>
      <c r="G73" t="s">
        <v>17</v>
      </c>
      <c r="H73" t="s">
        <v>16</v>
      </c>
      <c r="I73">
        <v>0</v>
      </c>
      <c r="J73" t="s">
        <v>17</v>
      </c>
      <c r="K73" s="2">
        <v>44261.893576388888</v>
      </c>
      <c r="L73" s="2">
        <v>44263.459027777775</v>
      </c>
    </row>
    <row r="74" spans="1:12" x14ac:dyDescent="0.25">
      <c r="A74" s="1">
        <v>44261</v>
      </c>
      <c r="B74" t="s">
        <v>63</v>
      </c>
      <c r="D74" t="s">
        <v>64</v>
      </c>
      <c r="E74" t="s">
        <v>39</v>
      </c>
      <c r="F74">
        <v>420</v>
      </c>
      <c r="G74" t="s">
        <v>17</v>
      </c>
      <c r="H74" t="s">
        <v>39</v>
      </c>
      <c r="I74">
        <v>0</v>
      </c>
      <c r="J74" t="s">
        <v>17</v>
      </c>
      <c r="K74" s="2">
        <v>44261.885347222225</v>
      </c>
      <c r="L74" s="2">
        <v>44261.684490740743</v>
      </c>
    </row>
    <row r="75" spans="1:12" x14ac:dyDescent="0.25">
      <c r="A75" s="1">
        <v>44261</v>
      </c>
      <c r="B75" t="s">
        <v>35</v>
      </c>
      <c r="D75" t="s">
        <v>71</v>
      </c>
      <c r="E75" t="s">
        <v>39</v>
      </c>
      <c r="F75">
        <v>250</v>
      </c>
      <c r="G75" t="s">
        <v>17</v>
      </c>
      <c r="H75" t="s">
        <v>39</v>
      </c>
      <c r="I75">
        <v>0</v>
      </c>
      <c r="J75" t="s">
        <v>17</v>
      </c>
      <c r="K75" s="2">
        <v>44261.884293981479</v>
      </c>
      <c r="L75" s="2">
        <v>44261.684490740743</v>
      </c>
    </row>
    <row r="76" spans="1:12" x14ac:dyDescent="0.25">
      <c r="A76" s="1">
        <v>44261</v>
      </c>
      <c r="B76" t="s">
        <v>37</v>
      </c>
      <c r="E76" t="s">
        <v>39</v>
      </c>
      <c r="F76">
        <v>300</v>
      </c>
      <c r="G76" t="s">
        <v>17</v>
      </c>
      <c r="H76" t="s">
        <v>39</v>
      </c>
      <c r="I76">
        <v>0</v>
      </c>
      <c r="J76" t="s">
        <v>17</v>
      </c>
      <c r="K76" s="2">
        <v>44261.883993055555</v>
      </c>
      <c r="L76" s="2">
        <v>44261.684490740743</v>
      </c>
    </row>
    <row r="77" spans="1:12" x14ac:dyDescent="0.25">
      <c r="A77" s="1">
        <v>44261</v>
      </c>
      <c r="B77" t="s">
        <v>37</v>
      </c>
      <c r="E77" t="s">
        <v>39</v>
      </c>
      <c r="F77">
        <v>375</v>
      </c>
      <c r="G77" t="s">
        <v>17</v>
      </c>
      <c r="H77" t="s">
        <v>39</v>
      </c>
      <c r="I77">
        <v>0</v>
      </c>
      <c r="J77" t="s">
        <v>17</v>
      </c>
      <c r="K77" s="2">
        <v>44261.883657407408</v>
      </c>
      <c r="L77" s="2">
        <v>44261.684490740743</v>
      </c>
    </row>
    <row r="78" spans="1:12" x14ac:dyDescent="0.25">
      <c r="A78" s="1">
        <v>44261</v>
      </c>
      <c r="B78" t="s">
        <v>18</v>
      </c>
      <c r="E78" t="s">
        <v>39</v>
      </c>
      <c r="F78">
        <v>14</v>
      </c>
      <c r="G78" t="s">
        <v>17</v>
      </c>
      <c r="H78" t="s">
        <v>39</v>
      </c>
      <c r="I78">
        <v>0</v>
      </c>
      <c r="J78" t="s">
        <v>17</v>
      </c>
      <c r="K78" s="2">
        <v>44261.883402777778</v>
      </c>
      <c r="L78" s="2">
        <v>44261.684490740743</v>
      </c>
    </row>
    <row r="79" spans="1:12" x14ac:dyDescent="0.25">
      <c r="A79" s="1">
        <v>44261</v>
      </c>
      <c r="B79" t="s">
        <v>69</v>
      </c>
      <c r="E79" t="s">
        <v>16</v>
      </c>
      <c r="F79">
        <v>0</v>
      </c>
      <c r="G79" t="s">
        <v>17</v>
      </c>
      <c r="H79" t="s">
        <v>16</v>
      </c>
      <c r="I79">
        <v>250</v>
      </c>
      <c r="J79" t="s">
        <v>17</v>
      </c>
      <c r="K79" s="2">
        <v>44261.893379629626</v>
      </c>
      <c r="L79" s="2">
        <v>44261.684490740743</v>
      </c>
    </row>
    <row r="80" spans="1:12" x14ac:dyDescent="0.25">
      <c r="A80" s="1">
        <v>44261</v>
      </c>
      <c r="B80" t="s">
        <v>18</v>
      </c>
      <c r="C80" t="s">
        <v>19</v>
      </c>
      <c r="E80" t="s">
        <v>20</v>
      </c>
      <c r="F80">
        <v>39</v>
      </c>
      <c r="G80" t="s">
        <v>17</v>
      </c>
      <c r="H80" t="s">
        <v>20</v>
      </c>
      <c r="I80">
        <v>0</v>
      </c>
      <c r="J80" t="s">
        <v>17</v>
      </c>
      <c r="K80" s="2">
        <v>44261.684467592589</v>
      </c>
      <c r="L80" s="2">
        <v>44261.684490740743</v>
      </c>
    </row>
    <row r="81" spans="1:12" x14ac:dyDescent="0.25">
      <c r="A81" s="1">
        <v>44261</v>
      </c>
      <c r="B81" t="s">
        <v>28</v>
      </c>
      <c r="C81" t="s">
        <v>66</v>
      </c>
      <c r="D81" t="s">
        <v>30</v>
      </c>
      <c r="E81" t="s">
        <v>20</v>
      </c>
      <c r="F81">
        <v>352</v>
      </c>
      <c r="G81" t="s">
        <v>17</v>
      </c>
      <c r="H81" t="s">
        <v>20</v>
      </c>
      <c r="I81">
        <v>0</v>
      </c>
      <c r="J81" t="s">
        <v>17</v>
      </c>
      <c r="K81" s="2">
        <v>44261.385462962964</v>
      </c>
      <c r="L81" s="2">
        <v>44261.385439814818</v>
      </c>
    </row>
    <row r="82" spans="1:12" x14ac:dyDescent="0.25">
      <c r="A82" s="1">
        <v>44261</v>
      </c>
      <c r="B82" t="s">
        <v>43</v>
      </c>
      <c r="C82" t="s">
        <v>72</v>
      </c>
      <c r="D82" t="s">
        <v>73</v>
      </c>
      <c r="E82" t="s">
        <v>20</v>
      </c>
      <c r="F82">
        <v>3500</v>
      </c>
      <c r="G82" t="s">
        <v>17</v>
      </c>
      <c r="H82" t="s">
        <v>20</v>
      </c>
      <c r="I82">
        <v>0</v>
      </c>
      <c r="J82" t="s">
        <v>17</v>
      </c>
      <c r="K82" s="2">
        <v>44261.320034722223</v>
      </c>
      <c r="L82" s="2">
        <v>44261.321134259262</v>
      </c>
    </row>
    <row r="83" spans="1:12" x14ac:dyDescent="0.25">
      <c r="A83" s="1">
        <v>44260</v>
      </c>
      <c r="B83" t="s">
        <v>13</v>
      </c>
      <c r="C83" t="s">
        <v>74</v>
      </c>
      <c r="E83" t="s">
        <v>20</v>
      </c>
      <c r="F83">
        <v>2896</v>
      </c>
      <c r="G83" t="s">
        <v>17</v>
      </c>
      <c r="H83" t="s">
        <v>20</v>
      </c>
      <c r="I83">
        <v>0</v>
      </c>
      <c r="J83" t="s">
        <v>17</v>
      </c>
      <c r="K83" s="2">
        <v>44260.931655092594</v>
      </c>
      <c r="L83" s="2">
        <v>44260.931712962964</v>
      </c>
    </row>
    <row r="84" spans="1:12" x14ac:dyDescent="0.25">
      <c r="A84" s="1">
        <v>44260</v>
      </c>
      <c r="B84" t="s">
        <v>18</v>
      </c>
      <c r="C84" t="s">
        <v>32</v>
      </c>
      <c r="E84" t="s">
        <v>20</v>
      </c>
      <c r="F84">
        <v>183</v>
      </c>
      <c r="G84" t="s">
        <v>17</v>
      </c>
      <c r="H84" t="s">
        <v>20</v>
      </c>
      <c r="I84">
        <v>0</v>
      </c>
      <c r="J84" t="s">
        <v>17</v>
      </c>
      <c r="K84" s="2">
        <v>44260.930856481478</v>
      </c>
      <c r="L84" s="2">
        <v>44260.931712962964</v>
      </c>
    </row>
    <row r="85" spans="1:12" x14ac:dyDescent="0.25">
      <c r="A85" s="1">
        <v>44260</v>
      </c>
      <c r="B85" t="s">
        <v>45</v>
      </c>
      <c r="C85" t="s">
        <v>46</v>
      </c>
      <c r="E85" t="s">
        <v>20</v>
      </c>
      <c r="F85">
        <v>0</v>
      </c>
      <c r="G85" t="s">
        <v>17</v>
      </c>
      <c r="H85" t="s">
        <v>20</v>
      </c>
      <c r="I85">
        <v>9630</v>
      </c>
      <c r="J85" t="s">
        <v>17</v>
      </c>
      <c r="K85" s="2">
        <v>44260.684386574074</v>
      </c>
      <c r="L85" s="2">
        <v>44260.685196759259</v>
      </c>
    </row>
    <row r="86" spans="1:12" x14ac:dyDescent="0.25">
      <c r="A86" s="1">
        <v>44259</v>
      </c>
      <c r="B86" t="s">
        <v>18</v>
      </c>
      <c r="C86" t="s">
        <v>75</v>
      </c>
      <c r="E86" t="s">
        <v>39</v>
      </c>
      <c r="F86">
        <v>105</v>
      </c>
      <c r="G86" t="s">
        <v>17</v>
      </c>
      <c r="H86" t="s">
        <v>39</v>
      </c>
      <c r="I86">
        <v>0</v>
      </c>
      <c r="J86" t="s">
        <v>17</v>
      </c>
      <c r="K86" s="2">
        <v>44261.892511574071</v>
      </c>
      <c r="L86" s="2">
        <v>44261.684490740743</v>
      </c>
    </row>
    <row r="87" spans="1:12" x14ac:dyDescent="0.25">
      <c r="A87" s="1">
        <v>44259</v>
      </c>
      <c r="B87" t="s">
        <v>18</v>
      </c>
      <c r="C87" t="s">
        <v>21</v>
      </c>
      <c r="E87" t="s">
        <v>39</v>
      </c>
      <c r="F87">
        <v>223</v>
      </c>
      <c r="G87" t="s">
        <v>17</v>
      </c>
      <c r="H87" t="s">
        <v>39</v>
      </c>
      <c r="I87">
        <v>0</v>
      </c>
      <c r="J87" t="s">
        <v>17</v>
      </c>
      <c r="K87" s="2">
        <v>44261.889050925929</v>
      </c>
      <c r="L87" s="2">
        <v>44261.684490740743</v>
      </c>
    </row>
    <row r="88" spans="1:12" x14ac:dyDescent="0.25">
      <c r="A88" s="1">
        <v>44259</v>
      </c>
      <c r="B88" t="s">
        <v>35</v>
      </c>
      <c r="E88" t="s">
        <v>39</v>
      </c>
      <c r="F88">
        <v>550</v>
      </c>
      <c r="G88" t="s">
        <v>17</v>
      </c>
      <c r="H88" t="s">
        <v>39</v>
      </c>
      <c r="I88">
        <v>0</v>
      </c>
      <c r="J88" t="s">
        <v>17</v>
      </c>
      <c r="K88" s="2">
        <v>44260.931157407409</v>
      </c>
      <c r="L88" s="2">
        <v>44261.684490740743</v>
      </c>
    </row>
    <row r="89" spans="1:12" x14ac:dyDescent="0.25">
      <c r="A89" s="1">
        <v>44259</v>
      </c>
      <c r="B89" t="s">
        <v>76</v>
      </c>
      <c r="E89" t="s">
        <v>39</v>
      </c>
      <c r="F89">
        <v>43</v>
      </c>
      <c r="G89" t="s">
        <v>17</v>
      </c>
      <c r="H89" t="s">
        <v>39</v>
      </c>
      <c r="I89">
        <v>0</v>
      </c>
      <c r="J89" t="s">
        <v>17</v>
      </c>
      <c r="K89" s="2">
        <v>44259.684560185182</v>
      </c>
      <c r="L89" s="2">
        <v>44259.684606481482</v>
      </c>
    </row>
    <row r="90" spans="1:12" x14ac:dyDescent="0.25">
      <c r="A90" s="1">
        <v>44258</v>
      </c>
      <c r="B90" t="s">
        <v>54</v>
      </c>
      <c r="C90" t="s">
        <v>77</v>
      </c>
      <c r="E90" t="s">
        <v>39</v>
      </c>
      <c r="F90">
        <v>1423</v>
      </c>
      <c r="G90" t="s">
        <v>17</v>
      </c>
      <c r="H90" t="s">
        <v>39</v>
      </c>
      <c r="I90">
        <v>0</v>
      </c>
      <c r="J90" t="s">
        <v>17</v>
      </c>
      <c r="K90" s="2">
        <v>44259.684479166666</v>
      </c>
      <c r="L90" s="2">
        <v>44259.684606481482</v>
      </c>
    </row>
    <row r="91" spans="1:12" x14ac:dyDescent="0.25">
      <c r="A91" s="1">
        <v>44258</v>
      </c>
      <c r="B91" t="s">
        <v>54</v>
      </c>
      <c r="C91" t="s">
        <v>78</v>
      </c>
      <c r="D91" t="s">
        <v>79</v>
      </c>
      <c r="E91" t="s">
        <v>39</v>
      </c>
      <c r="F91">
        <v>490</v>
      </c>
      <c r="G91" t="s">
        <v>17</v>
      </c>
      <c r="H91" t="s">
        <v>39</v>
      </c>
      <c r="I91">
        <v>0</v>
      </c>
      <c r="J91" t="s">
        <v>17</v>
      </c>
      <c r="K91" s="2">
        <v>44259.683865740742</v>
      </c>
      <c r="L91" s="2">
        <v>44259.684606481482</v>
      </c>
    </row>
    <row r="92" spans="1:12" x14ac:dyDescent="0.25">
      <c r="A92" s="1">
        <v>44258</v>
      </c>
      <c r="B92" t="s">
        <v>45</v>
      </c>
      <c r="C92" t="s">
        <v>49</v>
      </c>
      <c r="E92" t="s">
        <v>39</v>
      </c>
      <c r="F92">
        <v>0</v>
      </c>
      <c r="G92" t="s">
        <v>17</v>
      </c>
      <c r="H92" t="s">
        <v>39</v>
      </c>
      <c r="I92">
        <v>8649</v>
      </c>
      <c r="J92" t="s">
        <v>17</v>
      </c>
      <c r="K92" s="2">
        <v>44259.683472222219</v>
      </c>
      <c r="L92" s="2">
        <v>44259.684606481482</v>
      </c>
    </row>
    <row r="93" spans="1:12" x14ac:dyDescent="0.25">
      <c r="A93" s="1">
        <v>44258</v>
      </c>
      <c r="B93" t="s">
        <v>28</v>
      </c>
      <c r="C93" t="s">
        <v>66</v>
      </c>
      <c r="D93" t="s">
        <v>30</v>
      </c>
      <c r="E93" t="s">
        <v>39</v>
      </c>
      <c r="F93">
        <v>330</v>
      </c>
      <c r="G93" t="s">
        <v>17</v>
      </c>
      <c r="H93" t="s">
        <v>39</v>
      </c>
      <c r="I93">
        <v>0</v>
      </c>
      <c r="J93" t="s">
        <v>17</v>
      </c>
      <c r="K93" s="2">
        <v>44259.682534722226</v>
      </c>
      <c r="L93" s="2">
        <v>44259.682685185187</v>
      </c>
    </row>
    <row r="94" spans="1:12" x14ac:dyDescent="0.25">
      <c r="A94" s="1">
        <v>44258</v>
      </c>
      <c r="B94" t="s">
        <v>18</v>
      </c>
      <c r="C94" t="s">
        <v>21</v>
      </c>
      <c r="E94" t="s">
        <v>39</v>
      </c>
      <c r="F94">
        <v>632</v>
      </c>
      <c r="G94" t="s">
        <v>17</v>
      </c>
      <c r="H94" t="s">
        <v>39</v>
      </c>
      <c r="I94">
        <v>0</v>
      </c>
      <c r="J94" t="s">
        <v>17</v>
      </c>
      <c r="K94" s="2">
        <v>44259.681655092594</v>
      </c>
      <c r="L94" s="2">
        <v>44259.681840277779</v>
      </c>
    </row>
    <row r="95" spans="1:12" x14ac:dyDescent="0.25">
      <c r="A95" s="1">
        <v>44258</v>
      </c>
      <c r="B95" t="s">
        <v>18</v>
      </c>
      <c r="C95" t="s">
        <v>31</v>
      </c>
      <c r="E95" t="s">
        <v>39</v>
      </c>
      <c r="F95">
        <v>65</v>
      </c>
      <c r="G95" t="s">
        <v>17</v>
      </c>
      <c r="H95" t="s">
        <v>39</v>
      </c>
      <c r="I95">
        <v>0</v>
      </c>
      <c r="J95" t="s">
        <v>17</v>
      </c>
      <c r="K95" s="2">
        <v>44258.776273148149</v>
      </c>
      <c r="L95" s="2">
        <v>44258.776377314818</v>
      </c>
    </row>
    <row r="96" spans="1:12" x14ac:dyDescent="0.25">
      <c r="A96" s="1">
        <v>44256</v>
      </c>
      <c r="B96" t="s">
        <v>18</v>
      </c>
      <c r="C96" t="s">
        <v>21</v>
      </c>
      <c r="E96" t="s">
        <v>39</v>
      </c>
      <c r="F96">
        <v>334</v>
      </c>
      <c r="G96" t="s">
        <v>17</v>
      </c>
      <c r="H96" t="s">
        <v>39</v>
      </c>
      <c r="I96">
        <v>0</v>
      </c>
      <c r="J96" t="s">
        <v>17</v>
      </c>
      <c r="K96" s="2">
        <v>44256.788124999999</v>
      </c>
      <c r="L96" s="2">
        <v>44256.788206018522</v>
      </c>
    </row>
    <row r="97" spans="1:12" x14ac:dyDescent="0.25">
      <c r="A97" s="1">
        <v>44256</v>
      </c>
      <c r="B97" t="s">
        <v>43</v>
      </c>
      <c r="C97" t="s">
        <v>80</v>
      </c>
      <c r="E97" t="s">
        <v>20</v>
      </c>
      <c r="F97">
        <v>680</v>
      </c>
      <c r="G97" t="s">
        <v>17</v>
      </c>
      <c r="H97" t="s">
        <v>20</v>
      </c>
      <c r="I97">
        <v>0</v>
      </c>
      <c r="J97" t="s">
        <v>17</v>
      </c>
      <c r="K97" s="2">
        <v>44256.522719907407</v>
      </c>
      <c r="L97" s="2">
        <v>44256.522824074076</v>
      </c>
    </row>
    <row r="98" spans="1:12" x14ac:dyDescent="0.25">
      <c r="A98" s="1">
        <v>44255</v>
      </c>
      <c r="B98" t="s">
        <v>18</v>
      </c>
      <c r="C98" t="s">
        <v>21</v>
      </c>
      <c r="E98" t="s">
        <v>20</v>
      </c>
      <c r="F98">
        <v>340</v>
      </c>
      <c r="G98" t="s">
        <v>17</v>
      </c>
      <c r="H98" t="s">
        <v>20</v>
      </c>
      <c r="I98">
        <v>0</v>
      </c>
      <c r="J98" t="s">
        <v>17</v>
      </c>
      <c r="K98" s="2">
        <v>44255.761087962965</v>
      </c>
      <c r="L98" s="2">
        <v>44255.761145833334</v>
      </c>
    </row>
    <row r="99" spans="1:12" x14ac:dyDescent="0.25">
      <c r="A99" s="1">
        <v>44255</v>
      </c>
      <c r="B99" t="s">
        <v>50</v>
      </c>
      <c r="D99" t="s">
        <v>51</v>
      </c>
      <c r="E99" t="s">
        <v>52</v>
      </c>
      <c r="F99">
        <v>8</v>
      </c>
      <c r="G99" t="s">
        <v>17</v>
      </c>
      <c r="H99" t="s">
        <v>52</v>
      </c>
      <c r="I99">
        <v>0</v>
      </c>
      <c r="J99" t="s">
        <v>17</v>
      </c>
      <c r="K99" s="2">
        <v>44255.52652777778</v>
      </c>
      <c r="L99" s="2">
        <v>44255.526562500003</v>
      </c>
    </row>
    <row r="100" spans="1:12" x14ac:dyDescent="0.25">
      <c r="A100" s="1">
        <v>44255</v>
      </c>
      <c r="B100" t="s">
        <v>50</v>
      </c>
      <c r="D100" t="s">
        <v>51</v>
      </c>
      <c r="E100" t="s">
        <v>39</v>
      </c>
      <c r="F100">
        <v>0</v>
      </c>
      <c r="G100" t="s">
        <v>17</v>
      </c>
      <c r="H100" t="s">
        <v>39</v>
      </c>
      <c r="I100">
        <v>223</v>
      </c>
      <c r="J100" t="s">
        <v>17</v>
      </c>
      <c r="K100" s="2">
        <v>44255.52652777778</v>
      </c>
      <c r="L100" s="2">
        <v>44255.526562500003</v>
      </c>
    </row>
    <row r="101" spans="1:12" x14ac:dyDescent="0.25">
      <c r="A101" s="1">
        <v>44255</v>
      </c>
      <c r="B101" t="s">
        <v>50</v>
      </c>
      <c r="D101" t="s">
        <v>51</v>
      </c>
      <c r="E101" t="s">
        <v>20</v>
      </c>
      <c r="F101">
        <v>0</v>
      </c>
      <c r="G101" t="s">
        <v>17</v>
      </c>
      <c r="H101" t="s">
        <v>20</v>
      </c>
      <c r="I101">
        <v>50</v>
      </c>
      <c r="J101" t="s">
        <v>17</v>
      </c>
      <c r="K101" s="2">
        <v>44255.52652777778</v>
      </c>
      <c r="L101" s="2">
        <v>44255.526562500003</v>
      </c>
    </row>
    <row r="102" spans="1:12" x14ac:dyDescent="0.25">
      <c r="A102" s="1">
        <v>44255</v>
      </c>
      <c r="B102" t="s">
        <v>63</v>
      </c>
      <c r="E102" t="s">
        <v>16</v>
      </c>
      <c r="F102">
        <v>92</v>
      </c>
      <c r="G102" t="s">
        <v>17</v>
      </c>
      <c r="H102" t="s">
        <v>16</v>
      </c>
      <c r="I102">
        <v>0</v>
      </c>
      <c r="J102" t="s">
        <v>17</v>
      </c>
      <c r="K102" s="2">
        <v>44255.521666666667</v>
      </c>
      <c r="L102" s="2">
        <v>44254.459039351852</v>
      </c>
    </row>
    <row r="103" spans="1:12" x14ac:dyDescent="0.25">
      <c r="A103" s="1">
        <v>44254</v>
      </c>
      <c r="B103" t="s">
        <v>35</v>
      </c>
      <c r="E103" t="s">
        <v>39</v>
      </c>
      <c r="F103">
        <v>450</v>
      </c>
      <c r="G103" t="s">
        <v>17</v>
      </c>
      <c r="H103" t="s">
        <v>39</v>
      </c>
      <c r="I103">
        <v>0</v>
      </c>
      <c r="J103" t="s">
        <v>17</v>
      </c>
      <c r="K103" s="2">
        <v>44255.520439814813</v>
      </c>
      <c r="L103" s="2">
        <v>44254.459039351852</v>
      </c>
    </row>
    <row r="104" spans="1:12" x14ac:dyDescent="0.25">
      <c r="A104" s="1">
        <v>44254</v>
      </c>
      <c r="B104" t="s">
        <v>68</v>
      </c>
      <c r="C104" t="s">
        <v>130</v>
      </c>
      <c r="E104" t="s">
        <v>39</v>
      </c>
      <c r="F104">
        <v>330</v>
      </c>
      <c r="G104" t="s">
        <v>17</v>
      </c>
      <c r="H104" t="s">
        <v>39</v>
      </c>
      <c r="I104">
        <v>0</v>
      </c>
      <c r="J104" t="s">
        <v>17</v>
      </c>
      <c r="K104" s="2">
        <v>44255.520868055559</v>
      </c>
      <c r="L104" s="2">
        <v>44254.459039351852</v>
      </c>
    </row>
    <row r="105" spans="1:12" x14ac:dyDescent="0.25">
      <c r="A105" s="1">
        <v>44254</v>
      </c>
      <c r="B105" t="s">
        <v>18</v>
      </c>
      <c r="E105" t="s">
        <v>16</v>
      </c>
      <c r="F105">
        <v>300</v>
      </c>
      <c r="G105" t="s">
        <v>17</v>
      </c>
      <c r="H105" t="s">
        <v>16</v>
      </c>
      <c r="I105">
        <v>0</v>
      </c>
      <c r="J105" t="s">
        <v>17</v>
      </c>
      <c r="K105" s="2">
        <v>44255.5231712963</v>
      </c>
      <c r="L105" s="2">
        <v>44254.459039351852</v>
      </c>
    </row>
    <row r="106" spans="1:12" x14ac:dyDescent="0.25">
      <c r="A106" s="1">
        <v>44253</v>
      </c>
      <c r="B106" t="s">
        <v>50</v>
      </c>
      <c r="D106" t="s">
        <v>51</v>
      </c>
      <c r="E106" t="s">
        <v>20</v>
      </c>
      <c r="F106">
        <v>0</v>
      </c>
      <c r="G106" t="s">
        <v>17</v>
      </c>
      <c r="H106" t="s">
        <v>20</v>
      </c>
      <c r="I106">
        <v>117</v>
      </c>
      <c r="J106" t="s">
        <v>17</v>
      </c>
      <c r="K106" s="2">
        <v>44253.691863425927</v>
      </c>
      <c r="L106" s="2">
        <v>44253.691817129627</v>
      </c>
    </row>
    <row r="107" spans="1:12" x14ac:dyDescent="0.25">
      <c r="A107" s="1">
        <v>44253</v>
      </c>
      <c r="B107" t="s">
        <v>37</v>
      </c>
      <c r="C107" t="s">
        <v>81</v>
      </c>
      <c r="D107" t="s">
        <v>82</v>
      </c>
      <c r="E107" t="s">
        <v>20</v>
      </c>
      <c r="F107">
        <v>117</v>
      </c>
      <c r="G107" t="s">
        <v>17</v>
      </c>
      <c r="H107" t="s">
        <v>20</v>
      </c>
      <c r="I107">
        <v>0</v>
      </c>
      <c r="J107" t="s">
        <v>17</v>
      </c>
      <c r="K107" s="2">
        <v>44253.691712962966</v>
      </c>
      <c r="L107" s="2">
        <v>44253.691817129627</v>
      </c>
    </row>
    <row r="108" spans="1:12" x14ac:dyDescent="0.25">
      <c r="A108" s="1">
        <v>44252</v>
      </c>
      <c r="B108" t="s">
        <v>18</v>
      </c>
      <c r="E108" t="s">
        <v>39</v>
      </c>
      <c r="F108">
        <v>74</v>
      </c>
      <c r="G108" t="s">
        <v>17</v>
      </c>
      <c r="H108" t="s">
        <v>39</v>
      </c>
      <c r="I108">
        <v>0</v>
      </c>
      <c r="J108" t="s">
        <v>17</v>
      </c>
      <c r="K108" s="2">
        <v>44252.928171296298</v>
      </c>
      <c r="L108" s="2">
        <v>44252.875011574077</v>
      </c>
    </row>
    <row r="109" spans="1:12" x14ac:dyDescent="0.25">
      <c r="A109" s="1">
        <v>44252</v>
      </c>
      <c r="B109" t="s">
        <v>18</v>
      </c>
      <c r="E109" t="s">
        <v>39</v>
      </c>
      <c r="F109">
        <v>136</v>
      </c>
      <c r="G109" t="s">
        <v>17</v>
      </c>
      <c r="H109" t="s">
        <v>39</v>
      </c>
      <c r="I109">
        <v>0</v>
      </c>
      <c r="J109" t="s">
        <v>17</v>
      </c>
      <c r="K109" s="2">
        <v>44252.927546296298</v>
      </c>
      <c r="L109" s="2">
        <v>44252.875011574077</v>
      </c>
    </row>
    <row r="110" spans="1:12" x14ac:dyDescent="0.25">
      <c r="A110" s="1">
        <v>44252</v>
      </c>
      <c r="B110" t="s">
        <v>37</v>
      </c>
      <c r="E110" t="s">
        <v>39</v>
      </c>
      <c r="F110">
        <v>45</v>
      </c>
      <c r="G110" t="s">
        <v>17</v>
      </c>
      <c r="H110" t="s">
        <v>39</v>
      </c>
      <c r="I110">
        <v>0</v>
      </c>
      <c r="J110" t="s">
        <v>17</v>
      </c>
      <c r="K110" s="2">
        <v>44252.923703703702</v>
      </c>
      <c r="L110" s="2">
        <v>44252.875011574077</v>
      </c>
    </row>
    <row r="111" spans="1:12" x14ac:dyDescent="0.25">
      <c r="A111" s="1">
        <v>44252</v>
      </c>
      <c r="B111" t="s">
        <v>76</v>
      </c>
      <c r="E111" t="s">
        <v>39</v>
      </c>
      <c r="F111">
        <v>38</v>
      </c>
      <c r="G111" t="s">
        <v>17</v>
      </c>
      <c r="H111" t="s">
        <v>39</v>
      </c>
      <c r="I111">
        <v>0</v>
      </c>
      <c r="J111" t="s">
        <v>17</v>
      </c>
      <c r="K111" s="2">
        <v>44252.923402777778</v>
      </c>
      <c r="L111" s="2">
        <v>44252.875011574077</v>
      </c>
    </row>
    <row r="112" spans="1:12" x14ac:dyDescent="0.25">
      <c r="A112" s="1">
        <v>44252</v>
      </c>
      <c r="B112" t="s">
        <v>18</v>
      </c>
      <c r="E112" t="s">
        <v>20</v>
      </c>
      <c r="F112">
        <v>19</v>
      </c>
      <c r="G112" t="s">
        <v>17</v>
      </c>
      <c r="H112" t="s">
        <v>20</v>
      </c>
      <c r="I112">
        <v>0</v>
      </c>
      <c r="J112" t="s">
        <v>17</v>
      </c>
      <c r="K112" s="2">
        <v>44252.940034722225</v>
      </c>
      <c r="L112" s="2">
        <v>44252.875011574077</v>
      </c>
    </row>
    <row r="113" spans="1:12" x14ac:dyDescent="0.25">
      <c r="A113" s="1">
        <v>44252</v>
      </c>
      <c r="B113" t="s">
        <v>28</v>
      </c>
      <c r="D113" t="s">
        <v>30</v>
      </c>
      <c r="E113" t="s">
        <v>20</v>
      </c>
      <c r="F113">
        <v>300</v>
      </c>
      <c r="G113" t="s">
        <v>17</v>
      </c>
      <c r="H113" t="s">
        <v>20</v>
      </c>
      <c r="I113">
        <v>0</v>
      </c>
      <c r="J113" t="s">
        <v>17</v>
      </c>
      <c r="K113" s="2">
        <v>44252.928865740738</v>
      </c>
      <c r="L113" s="2">
        <v>44252.875011574077</v>
      </c>
    </row>
    <row r="114" spans="1:12" x14ac:dyDescent="0.25">
      <c r="A114" s="1">
        <v>44252</v>
      </c>
      <c r="B114" t="s">
        <v>18</v>
      </c>
      <c r="E114" t="s">
        <v>16</v>
      </c>
      <c r="F114">
        <v>26</v>
      </c>
      <c r="G114" t="s">
        <v>17</v>
      </c>
      <c r="H114" t="s">
        <v>16</v>
      </c>
      <c r="I114">
        <v>0</v>
      </c>
      <c r="J114" t="s">
        <v>17</v>
      </c>
      <c r="K114" s="2">
        <v>44252.926724537036</v>
      </c>
      <c r="L114" s="2">
        <v>44252.875011574077</v>
      </c>
    </row>
    <row r="115" spans="1:12" x14ac:dyDescent="0.25">
      <c r="A115" s="1">
        <v>44252</v>
      </c>
      <c r="B115" t="s">
        <v>68</v>
      </c>
      <c r="C115" t="s">
        <v>130</v>
      </c>
      <c r="E115" t="s">
        <v>16</v>
      </c>
      <c r="F115">
        <v>522</v>
      </c>
      <c r="G115" t="s">
        <v>17</v>
      </c>
      <c r="H115" t="s">
        <v>16</v>
      </c>
      <c r="I115">
        <v>0</v>
      </c>
      <c r="J115" t="s">
        <v>17</v>
      </c>
      <c r="K115" s="2">
        <v>44252.925405092596</v>
      </c>
      <c r="L115" s="2">
        <v>44252.875011574077</v>
      </c>
    </row>
    <row r="116" spans="1:12" x14ac:dyDescent="0.25">
      <c r="A116" s="1">
        <v>44252</v>
      </c>
      <c r="B116" t="s">
        <v>54</v>
      </c>
      <c r="E116" t="s">
        <v>16</v>
      </c>
      <c r="F116">
        <v>580</v>
      </c>
      <c r="G116" t="s">
        <v>17</v>
      </c>
      <c r="H116" t="s">
        <v>16</v>
      </c>
      <c r="I116">
        <v>0</v>
      </c>
      <c r="J116" t="s">
        <v>17</v>
      </c>
      <c r="K116" s="2">
        <v>44252.924861111111</v>
      </c>
      <c r="L116" s="2">
        <v>44252.875011574077</v>
      </c>
    </row>
    <row r="117" spans="1:12" x14ac:dyDescent="0.25">
      <c r="A117" s="1">
        <v>44252</v>
      </c>
      <c r="B117" t="s">
        <v>54</v>
      </c>
      <c r="E117" t="s">
        <v>16</v>
      </c>
      <c r="F117">
        <v>72</v>
      </c>
      <c r="G117" t="s">
        <v>17</v>
      </c>
      <c r="H117" t="s">
        <v>16</v>
      </c>
      <c r="I117">
        <v>0</v>
      </c>
      <c r="J117" t="s">
        <v>17</v>
      </c>
      <c r="K117" s="2">
        <v>44252.924537037034</v>
      </c>
      <c r="L117" s="2">
        <v>44252.875011574077</v>
      </c>
    </row>
    <row r="118" spans="1:12" x14ac:dyDescent="0.25">
      <c r="A118" s="1">
        <v>44252</v>
      </c>
      <c r="B118" t="s">
        <v>84</v>
      </c>
      <c r="D118" t="s">
        <v>85</v>
      </c>
      <c r="E118" t="s">
        <v>20</v>
      </c>
      <c r="F118">
        <v>190</v>
      </c>
      <c r="G118" t="s">
        <v>17</v>
      </c>
      <c r="H118" t="s">
        <v>20</v>
      </c>
      <c r="I118">
        <v>0</v>
      </c>
      <c r="J118" t="s">
        <v>17</v>
      </c>
      <c r="K118" s="2">
        <v>44252.740763888891</v>
      </c>
      <c r="L118" s="2">
        <v>44252.740798611114</v>
      </c>
    </row>
    <row r="119" spans="1:12" x14ac:dyDescent="0.25">
      <c r="A119" s="1">
        <v>44251</v>
      </c>
      <c r="B119" t="s">
        <v>50</v>
      </c>
      <c r="D119" t="s">
        <v>51</v>
      </c>
      <c r="E119" t="s">
        <v>20</v>
      </c>
      <c r="F119">
        <v>407</v>
      </c>
      <c r="G119" t="s">
        <v>17</v>
      </c>
      <c r="H119" t="s">
        <v>20</v>
      </c>
      <c r="I119">
        <v>0</v>
      </c>
      <c r="J119" t="s">
        <v>17</v>
      </c>
      <c r="K119" s="2">
        <v>44251.54792824074</v>
      </c>
      <c r="L119" s="2">
        <v>44251.547974537039</v>
      </c>
    </row>
    <row r="120" spans="1:12" x14ac:dyDescent="0.25">
      <c r="A120" s="1">
        <v>44250</v>
      </c>
      <c r="B120" t="s">
        <v>50</v>
      </c>
      <c r="D120" t="s">
        <v>51</v>
      </c>
      <c r="E120" t="s">
        <v>20</v>
      </c>
      <c r="F120">
        <v>270</v>
      </c>
      <c r="G120" t="s">
        <v>17</v>
      </c>
      <c r="H120" t="s">
        <v>20</v>
      </c>
      <c r="I120">
        <v>0</v>
      </c>
      <c r="J120" t="s">
        <v>17</v>
      </c>
      <c r="K120" s="2">
        <v>44250.891516203701</v>
      </c>
      <c r="L120" s="2">
        <v>44250.891365740739</v>
      </c>
    </row>
    <row r="121" spans="1:12" x14ac:dyDescent="0.25">
      <c r="A121" s="1">
        <v>44250</v>
      </c>
      <c r="B121" t="s">
        <v>18</v>
      </c>
      <c r="C121" t="s">
        <v>21</v>
      </c>
      <c r="E121" t="s">
        <v>20</v>
      </c>
      <c r="F121">
        <v>121</v>
      </c>
      <c r="G121" t="s">
        <v>17</v>
      </c>
      <c r="H121" t="s">
        <v>20</v>
      </c>
      <c r="I121">
        <v>0</v>
      </c>
      <c r="J121" t="s">
        <v>17</v>
      </c>
      <c r="K121" s="2">
        <v>44250.891053240739</v>
      </c>
      <c r="L121" s="2">
        <v>44250.891365740739</v>
      </c>
    </row>
    <row r="122" spans="1:12" x14ac:dyDescent="0.25">
      <c r="A122" s="1">
        <v>44250</v>
      </c>
      <c r="B122" t="s">
        <v>18</v>
      </c>
      <c r="C122" t="s">
        <v>59</v>
      </c>
      <c r="E122" t="s">
        <v>20</v>
      </c>
      <c r="F122">
        <v>64</v>
      </c>
      <c r="G122" t="s">
        <v>17</v>
      </c>
      <c r="H122" t="s">
        <v>20</v>
      </c>
      <c r="I122">
        <v>0</v>
      </c>
      <c r="J122" t="s">
        <v>17</v>
      </c>
      <c r="K122" s="2">
        <v>44250.8908912037</v>
      </c>
      <c r="L122" s="2">
        <v>44250.891365740739</v>
      </c>
    </row>
    <row r="123" spans="1:12" x14ac:dyDescent="0.25">
      <c r="A123" s="1">
        <v>44249</v>
      </c>
      <c r="B123" t="s">
        <v>67</v>
      </c>
      <c r="E123" t="s">
        <v>39</v>
      </c>
      <c r="F123">
        <v>1100</v>
      </c>
      <c r="G123" t="s">
        <v>17</v>
      </c>
      <c r="H123" t="s">
        <v>39</v>
      </c>
      <c r="I123">
        <v>0</v>
      </c>
      <c r="J123" t="s">
        <v>17</v>
      </c>
      <c r="K123" s="2">
        <v>44249.962685185186</v>
      </c>
      <c r="L123" s="2">
        <v>44249.8750462963</v>
      </c>
    </row>
    <row r="124" spans="1:12" x14ac:dyDescent="0.25">
      <c r="A124" s="1">
        <v>44249</v>
      </c>
      <c r="B124" t="s">
        <v>42</v>
      </c>
      <c r="E124" t="s">
        <v>20</v>
      </c>
      <c r="F124">
        <v>1000</v>
      </c>
      <c r="G124" t="s">
        <v>17</v>
      </c>
      <c r="H124" t="s">
        <v>20</v>
      </c>
      <c r="I124">
        <v>0</v>
      </c>
      <c r="J124" t="s">
        <v>17</v>
      </c>
      <c r="K124" s="2">
        <v>44249.966331018521</v>
      </c>
      <c r="L124" s="2">
        <v>44249.8750462963</v>
      </c>
    </row>
    <row r="125" spans="1:12" x14ac:dyDescent="0.25">
      <c r="A125" s="1">
        <v>44249</v>
      </c>
      <c r="B125" t="s">
        <v>28</v>
      </c>
      <c r="C125" t="s">
        <v>86</v>
      </c>
      <c r="D125" t="s">
        <v>87</v>
      </c>
      <c r="E125" t="s">
        <v>20</v>
      </c>
      <c r="F125">
        <v>340</v>
      </c>
      <c r="G125" t="s">
        <v>17</v>
      </c>
      <c r="H125" t="s">
        <v>20</v>
      </c>
      <c r="I125">
        <v>0</v>
      </c>
      <c r="J125" t="s">
        <v>17</v>
      </c>
      <c r="K125" s="2">
        <v>44249.691458333335</v>
      </c>
      <c r="L125" s="2">
        <v>44249.691238425927</v>
      </c>
    </row>
    <row r="126" spans="1:12" x14ac:dyDescent="0.25">
      <c r="A126" s="1">
        <v>44249</v>
      </c>
      <c r="B126" t="s">
        <v>18</v>
      </c>
      <c r="C126" t="s">
        <v>32</v>
      </c>
      <c r="E126" t="s">
        <v>20</v>
      </c>
      <c r="F126">
        <v>220</v>
      </c>
      <c r="G126" t="s">
        <v>17</v>
      </c>
      <c r="H126" t="s">
        <v>20</v>
      </c>
      <c r="I126">
        <v>0</v>
      </c>
      <c r="J126" t="s">
        <v>17</v>
      </c>
      <c r="K126" s="2">
        <v>44249.651493055557</v>
      </c>
      <c r="L126" s="2">
        <v>44249.65152777778</v>
      </c>
    </row>
    <row r="127" spans="1:12" x14ac:dyDescent="0.25">
      <c r="A127" s="1">
        <v>44249</v>
      </c>
      <c r="B127" t="s">
        <v>37</v>
      </c>
      <c r="C127" t="s">
        <v>32</v>
      </c>
      <c r="D127" t="s">
        <v>88</v>
      </c>
      <c r="E127" t="s">
        <v>20</v>
      </c>
      <c r="F127">
        <v>26</v>
      </c>
      <c r="G127" t="s">
        <v>17</v>
      </c>
      <c r="H127" t="s">
        <v>20</v>
      </c>
      <c r="I127">
        <v>0</v>
      </c>
      <c r="J127" t="s">
        <v>17</v>
      </c>
      <c r="K127" s="2">
        <v>44249.651307870372</v>
      </c>
      <c r="L127" s="2">
        <v>44249.65152777778</v>
      </c>
    </row>
    <row r="128" spans="1:12" x14ac:dyDescent="0.25">
      <c r="A128" s="1">
        <v>44248</v>
      </c>
      <c r="B128" t="s">
        <v>35</v>
      </c>
      <c r="E128" t="s">
        <v>39</v>
      </c>
      <c r="F128">
        <v>580</v>
      </c>
      <c r="G128" t="s">
        <v>17</v>
      </c>
      <c r="H128" t="s">
        <v>39</v>
      </c>
      <c r="I128">
        <v>0</v>
      </c>
      <c r="J128" t="s">
        <v>17</v>
      </c>
      <c r="K128" s="2">
        <v>44249.962060185186</v>
      </c>
      <c r="L128" s="2">
        <v>44249.8750462963</v>
      </c>
    </row>
    <row r="129" spans="1:12" x14ac:dyDescent="0.25">
      <c r="A129" s="1">
        <v>44248</v>
      </c>
      <c r="B129" t="s">
        <v>37</v>
      </c>
      <c r="C129" t="s">
        <v>31</v>
      </c>
      <c r="E129" t="s">
        <v>20</v>
      </c>
      <c r="F129">
        <v>87</v>
      </c>
      <c r="G129" t="s">
        <v>17</v>
      </c>
      <c r="H129" t="s">
        <v>20</v>
      </c>
      <c r="I129">
        <v>0</v>
      </c>
      <c r="J129" t="s">
        <v>17</v>
      </c>
      <c r="K129" s="2">
        <v>44248.813530092593</v>
      </c>
      <c r="L129" s="2">
        <v>44248.81355324074</v>
      </c>
    </row>
    <row r="130" spans="1:12" x14ac:dyDescent="0.25">
      <c r="A130" s="1">
        <v>44248</v>
      </c>
      <c r="B130" t="s">
        <v>37</v>
      </c>
      <c r="C130" t="s">
        <v>89</v>
      </c>
      <c r="D130" t="s">
        <v>90</v>
      </c>
      <c r="E130" t="s">
        <v>20</v>
      </c>
      <c r="F130">
        <v>19</v>
      </c>
      <c r="G130" t="s">
        <v>17</v>
      </c>
      <c r="H130" t="s">
        <v>20</v>
      </c>
      <c r="I130">
        <v>0</v>
      </c>
      <c r="J130" t="s">
        <v>17</v>
      </c>
      <c r="K130" s="2">
        <v>44248.712060185186</v>
      </c>
      <c r="L130" s="2">
        <v>44248.712094907409</v>
      </c>
    </row>
    <row r="131" spans="1:12" x14ac:dyDescent="0.25">
      <c r="A131" s="1">
        <v>44247</v>
      </c>
      <c r="B131" t="s">
        <v>18</v>
      </c>
      <c r="C131" t="s">
        <v>21</v>
      </c>
      <c r="E131" t="s">
        <v>20</v>
      </c>
      <c r="F131">
        <v>314</v>
      </c>
      <c r="G131" t="s">
        <v>17</v>
      </c>
      <c r="H131" t="s">
        <v>20</v>
      </c>
      <c r="I131">
        <v>0</v>
      </c>
      <c r="J131" t="s">
        <v>17</v>
      </c>
      <c r="K131" s="2">
        <v>44248.384629629632</v>
      </c>
      <c r="L131" s="2">
        <v>44248.384733796294</v>
      </c>
    </row>
    <row r="132" spans="1:12" x14ac:dyDescent="0.25">
      <c r="A132" s="1">
        <v>44247</v>
      </c>
      <c r="B132" t="s">
        <v>37</v>
      </c>
      <c r="C132" t="s">
        <v>32</v>
      </c>
      <c r="D132" t="s">
        <v>91</v>
      </c>
      <c r="E132" t="s">
        <v>16</v>
      </c>
      <c r="F132">
        <v>341</v>
      </c>
      <c r="G132" t="s">
        <v>17</v>
      </c>
      <c r="H132" t="s">
        <v>16</v>
      </c>
      <c r="I132">
        <v>0</v>
      </c>
      <c r="J132" t="s">
        <v>17</v>
      </c>
      <c r="K132" s="2">
        <v>44247.537476851852</v>
      </c>
      <c r="L132" s="2">
        <v>44247.537430555552</v>
      </c>
    </row>
    <row r="133" spans="1:12" x14ac:dyDescent="0.25">
      <c r="A133" s="1">
        <v>44247</v>
      </c>
      <c r="B133" t="s">
        <v>18</v>
      </c>
      <c r="C133" t="s">
        <v>41</v>
      </c>
      <c r="D133" t="s">
        <v>92</v>
      </c>
      <c r="E133" t="s">
        <v>16</v>
      </c>
      <c r="F133">
        <v>189</v>
      </c>
      <c r="G133" t="s">
        <v>17</v>
      </c>
      <c r="H133" t="s">
        <v>16</v>
      </c>
      <c r="I133">
        <v>0</v>
      </c>
      <c r="J133" t="s">
        <v>17</v>
      </c>
      <c r="K133" s="2">
        <v>44247.537083333336</v>
      </c>
      <c r="L133" s="2">
        <v>44247.537430555552</v>
      </c>
    </row>
    <row r="134" spans="1:12" x14ac:dyDescent="0.25">
      <c r="A134" s="1">
        <v>44246</v>
      </c>
      <c r="B134" t="s">
        <v>35</v>
      </c>
      <c r="C134" t="s">
        <v>36</v>
      </c>
      <c r="E134" t="s">
        <v>39</v>
      </c>
      <c r="F134">
        <v>650</v>
      </c>
      <c r="G134" t="s">
        <v>17</v>
      </c>
      <c r="H134" t="s">
        <v>39</v>
      </c>
      <c r="I134">
        <v>0</v>
      </c>
      <c r="J134" t="s">
        <v>17</v>
      </c>
      <c r="K134" s="2">
        <v>44246.943842592591</v>
      </c>
      <c r="L134" s="2">
        <v>44246.944131944445</v>
      </c>
    </row>
    <row r="135" spans="1:12" x14ac:dyDescent="0.25">
      <c r="A135" s="1">
        <v>44246</v>
      </c>
      <c r="B135" t="s">
        <v>18</v>
      </c>
      <c r="C135" t="s">
        <v>31</v>
      </c>
      <c r="E135" t="s">
        <v>20</v>
      </c>
      <c r="F135">
        <v>44</v>
      </c>
      <c r="G135" t="s">
        <v>17</v>
      </c>
      <c r="H135" t="s">
        <v>20</v>
      </c>
      <c r="I135">
        <v>0</v>
      </c>
      <c r="J135" t="s">
        <v>17</v>
      </c>
      <c r="K135" s="2">
        <v>44246.94326388889</v>
      </c>
      <c r="L135" s="2">
        <v>44246.944131944445</v>
      </c>
    </row>
    <row r="136" spans="1:12" x14ac:dyDescent="0.25">
      <c r="A136" s="1">
        <v>44246</v>
      </c>
      <c r="B136" t="s">
        <v>18</v>
      </c>
      <c r="C136" t="s">
        <v>19</v>
      </c>
      <c r="E136" t="s">
        <v>20</v>
      </c>
      <c r="F136">
        <v>117</v>
      </c>
      <c r="G136" t="s">
        <v>17</v>
      </c>
      <c r="H136" t="s">
        <v>20</v>
      </c>
      <c r="I136">
        <v>0</v>
      </c>
      <c r="J136" t="s">
        <v>17</v>
      </c>
      <c r="K136" s="2">
        <v>44246.943032407406</v>
      </c>
      <c r="L136" s="2">
        <v>44246.944131944445</v>
      </c>
    </row>
    <row r="137" spans="1:12" x14ac:dyDescent="0.25">
      <c r="A137" s="1">
        <v>44246</v>
      </c>
      <c r="B137" t="s">
        <v>18</v>
      </c>
      <c r="C137" t="s">
        <v>75</v>
      </c>
      <c r="E137" t="s">
        <v>20</v>
      </c>
      <c r="F137">
        <v>189</v>
      </c>
      <c r="G137" t="s">
        <v>17</v>
      </c>
      <c r="H137" t="s">
        <v>20</v>
      </c>
      <c r="I137">
        <v>0</v>
      </c>
      <c r="J137" t="s">
        <v>17</v>
      </c>
      <c r="K137" s="2">
        <v>44246.942789351851</v>
      </c>
      <c r="L137" s="2">
        <v>44246.944131944445</v>
      </c>
    </row>
    <row r="138" spans="1:12" x14ac:dyDescent="0.25">
      <c r="A138" s="1">
        <v>44246</v>
      </c>
      <c r="B138" t="s">
        <v>18</v>
      </c>
      <c r="C138" t="s">
        <v>24</v>
      </c>
      <c r="E138" t="s">
        <v>16</v>
      </c>
      <c r="F138">
        <v>100</v>
      </c>
      <c r="G138" t="s">
        <v>17</v>
      </c>
      <c r="H138" t="s">
        <v>16</v>
      </c>
      <c r="I138">
        <v>0</v>
      </c>
      <c r="J138" t="s">
        <v>17</v>
      </c>
      <c r="K138" s="2">
        <v>44246.688055555554</v>
      </c>
      <c r="L138" s="2">
        <v>44246.688078703701</v>
      </c>
    </row>
    <row r="139" spans="1:12" x14ac:dyDescent="0.25">
      <c r="A139" s="1">
        <v>44246</v>
      </c>
      <c r="B139" t="s">
        <v>45</v>
      </c>
      <c r="C139" t="s">
        <v>46</v>
      </c>
      <c r="E139" t="s">
        <v>20</v>
      </c>
      <c r="F139">
        <v>0</v>
      </c>
      <c r="G139" t="s">
        <v>17</v>
      </c>
      <c r="H139" t="s">
        <v>20</v>
      </c>
      <c r="I139">
        <v>7081</v>
      </c>
      <c r="J139" t="s">
        <v>17</v>
      </c>
      <c r="K139" s="2">
        <v>44246.637777777774</v>
      </c>
      <c r="L139" s="2">
        <v>44246.638252314813</v>
      </c>
    </row>
    <row r="140" spans="1:12" x14ac:dyDescent="0.25">
      <c r="A140" s="1">
        <v>44245</v>
      </c>
      <c r="B140" t="s">
        <v>18</v>
      </c>
      <c r="E140" t="s">
        <v>39</v>
      </c>
      <c r="F140">
        <v>418</v>
      </c>
      <c r="G140" t="s">
        <v>17</v>
      </c>
      <c r="H140" t="s">
        <v>39</v>
      </c>
      <c r="I140">
        <v>0</v>
      </c>
      <c r="J140" t="s">
        <v>17</v>
      </c>
      <c r="K140" s="2">
        <v>44245.894444444442</v>
      </c>
      <c r="L140" s="2">
        <v>44245.875011574077</v>
      </c>
    </row>
    <row r="141" spans="1:12" x14ac:dyDescent="0.25">
      <c r="A141" s="1">
        <v>44245</v>
      </c>
      <c r="B141" t="s">
        <v>18</v>
      </c>
      <c r="E141" t="s">
        <v>39</v>
      </c>
      <c r="F141">
        <v>315</v>
      </c>
      <c r="G141" t="s">
        <v>17</v>
      </c>
      <c r="H141" t="s">
        <v>39</v>
      </c>
      <c r="I141">
        <v>0</v>
      </c>
      <c r="J141" t="s">
        <v>17</v>
      </c>
      <c r="K141" s="2">
        <v>44245.893831018519</v>
      </c>
      <c r="L141" s="2">
        <v>44245.875011574077</v>
      </c>
    </row>
    <row r="142" spans="1:12" x14ac:dyDescent="0.25">
      <c r="A142" s="1">
        <v>44245</v>
      </c>
      <c r="D142" t="s">
        <v>93</v>
      </c>
      <c r="E142" t="s">
        <v>39</v>
      </c>
      <c r="F142">
        <v>0</v>
      </c>
      <c r="G142" t="s">
        <v>17</v>
      </c>
      <c r="H142" t="s">
        <v>39</v>
      </c>
      <c r="I142">
        <v>2000</v>
      </c>
      <c r="J142" t="s">
        <v>17</v>
      </c>
      <c r="K142" s="2">
        <v>44245.518229166664</v>
      </c>
      <c r="L142" s="2">
        <v>44245.458333333336</v>
      </c>
    </row>
    <row r="143" spans="1:12" x14ac:dyDescent="0.25">
      <c r="A143" s="1">
        <v>44244</v>
      </c>
      <c r="B143" t="s">
        <v>37</v>
      </c>
      <c r="C143" t="s">
        <v>19</v>
      </c>
      <c r="D143" t="s">
        <v>94</v>
      </c>
      <c r="E143" t="s">
        <v>16</v>
      </c>
      <c r="F143">
        <v>65.2</v>
      </c>
      <c r="G143" t="s">
        <v>17</v>
      </c>
      <c r="H143" t="s">
        <v>16</v>
      </c>
      <c r="I143">
        <v>0</v>
      </c>
      <c r="J143" t="s">
        <v>17</v>
      </c>
      <c r="K143" s="2">
        <v>44244.986030092594</v>
      </c>
      <c r="L143" s="2">
        <v>44244.98574074074</v>
      </c>
    </row>
    <row r="144" spans="1:12" x14ac:dyDescent="0.25">
      <c r="A144" s="1">
        <v>44244</v>
      </c>
      <c r="B144" t="s">
        <v>18</v>
      </c>
      <c r="C144" t="s">
        <v>31</v>
      </c>
      <c r="E144" t="s">
        <v>16</v>
      </c>
      <c r="F144">
        <v>77.5</v>
      </c>
      <c r="G144" t="s">
        <v>17</v>
      </c>
      <c r="H144" t="s">
        <v>16</v>
      </c>
      <c r="I144">
        <v>0</v>
      </c>
      <c r="J144" t="s">
        <v>17</v>
      </c>
      <c r="K144" s="2">
        <v>44244.686435185184</v>
      </c>
      <c r="L144" s="2">
        <v>44244.686296296299</v>
      </c>
    </row>
    <row r="145" spans="1:12" x14ac:dyDescent="0.25">
      <c r="A145" s="1">
        <v>44243</v>
      </c>
      <c r="B145" t="s">
        <v>18</v>
      </c>
      <c r="C145" t="s">
        <v>21</v>
      </c>
      <c r="E145" t="s">
        <v>16</v>
      </c>
      <c r="F145">
        <v>382</v>
      </c>
      <c r="G145" t="s">
        <v>17</v>
      </c>
      <c r="H145" t="s">
        <v>16</v>
      </c>
      <c r="I145">
        <v>0</v>
      </c>
      <c r="J145" t="s">
        <v>17</v>
      </c>
      <c r="K145" s="2">
        <v>44244.063298611109</v>
      </c>
      <c r="L145" s="2">
        <v>44244.063263888886</v>
      </c>
    </row>
    <row r="146" spans="1:12" x14ac:dyDescent="0.25">
      <c r="A146" s="1">
        <v>44243</v>
      </c>
      <c r="B146" t="s">
        <v>43</v>
      </c>
      <c r="C146" t="s">
        <v>95</v>
      </c>
      <c r="E146" t="s">
        <v>39</v>
      </c>
      <c r="F146">
        <v>200</v>
      </c>
      <c r="G146" t="s">
        <v>17</v>
      </c>
      <c r="H146" t="s">
        <v>39</v>
      </c>
      <c r="I146">
        <v>0</v>
      </c>
      <c r="J146" t="s">
        <v>17</v>
      </c>
      <c r="K146" s="2">
        <v>44243.64166666667</v>
      </c>
      <c r="L146" s="2">
        <v>44243.641562500001</v>
      </c>
    </row>
    <row r="147" spans="1:12" x14ac:dyDescent="0.25">
      <c r="A147" s="1">
        <v>44243</v>
      </c>
      <c r="B147" t="s">
        <v>43</v>
      </c>
      <c r="C147" t="s">
        <v>95</v>
      </c>
      <c r="E147" t="s">
        <v>52</v>
      </c>
      <c r="F147">
        <v>185</v>
      </c>
      <c r="G147" t="s">
        <v>17</v>
      </c>
      <c r="H147" t="s">
        <v>52</v>
      </c>
      <c r="I147">
        <v>0</v>
      </c>
      <c r="J147" t="s">
        <v>17</v>
      </c>
      <c r="K147" s="2">
        <v>44243.641481481478</v>
      </c>
      <c r="L147" s="2">
        <v>44243.641562500001</v>
      </c>
    </row>
    <row r="148" spans="1:12" x14ac:dyDescent="0.25">
      <c r="A148" s="1">
        <v>44242</v>
      </c>
      <c r="B148" t="s">
        <v>18</v>
      </c>
      <c r="C148" t="s">
        <v>60</v>
      </c>
      <c r="E148" t="s">
        <v>16</v>
      </c>
      <c r="F148">
        <v>140</v>
      </c>
      <c r="G148" t="s">
        <v>17</v>
      </c>
      <c r="H148" t="s">
        <v>16</v>
      </c>
      <c r="I148">
        <v>0</v>
      </c>
      <c r="J148" t="s">
        <v>17</v>
      </c>
      <c r="K148" s="2">
        <v>44243.024027777778</v>
      </c>
      <c r="L148" s="2">
        <v>44243.024062500001</v>
      </c>
    </row>
    <row r="149" spans="1:12" x14ac:dyDescent="0.25">
      <c r="A149" s="1">
        <v>44242</v>
      </c>
      <c r="B149" t="s">
        <v>18</v>
      </c>
      <c r="C149" t="s">
        <v>31</v>
      </c>
      <c r="E149" t="s">
        <v>20</v>
      </c>
      <c r="F149">
        <v>66</v>
      </c>
      <c r="G149" t="s">
        <v>17</v>
      </c>
      <c r="H149" t="s">
        <v>20</v>
      </c>
      <c r="I149">
        <v>0</v>
      </c>
      <c r="J149" t="s">
        <v>17</v>
      </c>
      <c r="K149" s="2">
        <v>44242.802905092591</v>
      </c>
      <c r="L149" s="2">
        <v>44242.803055555552</v>
      </c>
    </row>
    <row r="150" spans="1:12" x14ac:dyDescent="0.25">
      <c r="A150" s="1">
        <v>44242</v>
      </c>
      <c r="B150" t="s">
        <v>18</v>
      </c>
      <c r="C150" t="s">
        <v>57</v>
      </c>
      <c r="E150" t="s">
        <v>20</v>
      </c>
      <c r="F150">
        <v>46</v>
      </c>
      <c r="G150" t="s">
        <v>17</v>
      </c>
      <c r="H150" t="s">
        <v>20</v>
      </c>
      <c r="I150">
        <v>0</v>
      </c>
      <c r="J150" t="s">
        <v>17</v>
      </c>
      <c r="K150" s="2">
        <v>44242.802731481483</v>
      </c>
      <c r="L150" s="2">
        <v>44242.803055555552</v>
      </c>
    </row>
    <row r="151" spans="1:12" x14ac:dyDescent="0.25">
      <c r="A151" s="1">
        <v>44242</v>
      </c>
      <c r="B151" t="s">
        <v>50</v>
      </c>
      <c r="D151" t="s">
        <v>51</v>
      </c>
      <c r="E151" t="s">
        <v>20</v>
      </c>
      <c r="F151">
        <v>0</v>
      </c>
      <c r="G151" t="s">
        <v>17</v>
      </c>
      <c r="H151" t="s">
        <v>20</v>
      </c>
      <c r="I151">
        <v>128</v>
      </c>
      <c r="J151" t="s">
        <v>17</v>
      </c>
      <c r="K151" s="2">
        <v>44242.696608796294</v>
      </c>
      <c r="L151" s="2">
        <v>44242.696689814817</v>
      </c>
    </row>
    <row r="152" spans="1:12" x14ac:dyDescent="0.25">
      <c r="A152" s="1">
        <v>44242</v>
      </c>
      <c r="B152" t="s">
        <v>50</v>
      </c>
      <c r="D152" t="s">
        <v>51</v>
      </c>
      <c r="E152" t="s">
        <v>52</v>
      </c>
      <c r="F152">
        <v>185</v>
      </c>
      <c r="G152" t="s">
        <v>17</v>
      </c>
      <c r="H152" t="s">
        <v>52</v>
      </c>
      <c r="I152">
        <v>0</v>
      </c>
      <c r="J152" t="s">
        <v>17</v>
      </c>
      <c r="K152" s="2">
        <v>44242.69635416667</v>
      </c>
      <c r="L152" s="2">
        <v>44242.696689814817</v>
      </c>
    </row>
    <row r="153" spans="1:12" x14ac:dyDescent="0.25">
      <c r="A153" s="1">
        <v>44242</v>
      </c>
      <c r="B153" t="s">
        <v>50</v>
      </c>
      <c r="D153" t="s">
        <v>51</v>
      </c>
      <c r="E153" t="s">
        <v>16</v>
      </c>
      <c r="F153">
        <v>22</v>
      </c>
      <c r="G153" t="s">
        <v>17</v>
      </c>
      <c r="H153" t="s">
        <v>16</v>
      </c>
      <c r="I153">
        <v>0</v>
      </c>
      <c r="J153" t="s">
        <v>17</v>
      </c>
      <c r="K153" s="2">
        <v>44242.696215277778</v>
      </c>
      <c r="L153" s="2">
        <v>44242.696689814817</v>
      </c>
    </row>
    <row r="154" spans="1:12" x14ac:dyDescent="0.25">
      <c r="A154" s="1">
        <v>44241</v>
      </c>
      <c r="B154" t="s">
        <v>37</v>
      </c>
      <c r="E154" t="s">
        <v>39</v>
      </c>
      <c r="F154">
        <v>162</v>
      </c>
      <c r="G154" t="s">
        <v>17</v>
      </c>
      <c r="H154" t="s">
        <v>39</v>
      </c>
      <c r="I154">
        <v>0</v>
      </c>
      <c r="J154" t="s">
        <v>17</v>
      </c>
      <c r="K154" s="2">
        <v>44241.758796296293</v>
      </c>
      <c r="L154" s="2">
        <v>44241.75917824074</v>
      </c>
    </row>
    <row r="155" spans="1:12" x14ac:dyDescent="0.25">
      <c r="A155" s="1">
        <v>44241</v>
      </c>
      <c r="B155" t="s">
        <v>76</v>
      </c>
      <c r="E155" t="s">
        <v>39</v>
      </c>
      <c r="F155">
        <v>150</v>
      </c>
      <c r="G155" t="s">
        <v>17</v>
      </c>
      <c r="H155" t="s">
        <v>39</v>
      </c>
      <c r="I155">
        <v>0</v>
      </c>
      <c r="J155" t="s">
        <v>17</v>
      </c>
      <c r="K155" s="2">
        <v>44241.759513888886</v>
      </c>
      <c r="L155" s="2">
        <v>44241.75917824074</v>
      </c>
    </row>
    <row r="156" spans="1:12" x14ac:dyDescent="0.25">
      <c r="A156" s="1">
        <v>44240</v>
      </c>
      <c r="B156" t="s">
        <v>18</v>
      </c>
      <c r="D156" t="s">
        <v>24</v>
      </c>
      <c r="E156" t="s">
        <v>39</v>
      </c>
      <c r="F156">
        <v>93</v>
      </c>
      <c r="G156" t="s">
        <v>17</v>
      </c>
      <c r="H156" t="s">
        <v>39</v>
      </c>
      <c r="I156">
        <v>0</v>
      </c>
      <c r="J156" t="s">
        <v>17</v>
      </c>
      <c r="K156" s="2">
        <v>44240.753055555557</v>
      </c>
      <c r="L156" s="2">
        <v>44240.753101851849</v>
      </c>
    </row>
    <row r="157" spans="1:12" x14ac:dyDescent="0.25">
      <c r="A157" s="1">
        <v>44240</v>
      </c>
      <c r="B157" t="s">
        <v>18</v>
      </c>
      <c r="C157" t="s">
        <v>96</v>
      </c>
      <c r="D157" t="s">
        <v>96</v>
      </c>
      <c r="E157" t="s">
        <v>39</v>
      </c>
      <c r="F157">
        <v>80</v>
      </c>
      <c r="G157" t="s">
        <v>17</v>
      </c>
      <c r="H157" t="s">
        <v>39</v>
      </c>
      <c r="I157">
        <v>0</v>
      </c>
      <c r="J157" t="s">
        <v>17</v>
      </c>
      <c r="K157" s="2">
        <v>44240.752708333333</v>
      </c>
      <c r="L157" s="2">
        <v>44240.753101851849</v>
      </c>
    </row>
    <row r="158" spans="1:12" x14ac:dyDescent="0.25">
      <c r="A158" s="1">
        <v>44240</v>
      </c>
      <c r="B158" t="s">
        <v>18</v>
      </c>
      <c r="C158" t="s">
        <v>59</v>
      </c>
      <c r="E158" t="s">
        <v>16</v>
      </c>
      <c r="F158">
        <v>20</v>
      </c>
      <c r="G158" t="s">
        <v>17</v>
      </c>
      <c r="H158" t="s">
        <v>16</v>
      </c>
      <c r="I158">
        <v>0</v>
      </c>
      <c r="J158" t="s">
        <v>17</v>
      </c>
      <c r="K158" s="2">
        <v>44240.752986111111</v>
      </c>
      <c r="L158" s="2">
        <v>44240.753101851849</v>
      </c>
    </row>
    <row r="159" spans="1:12" x14ac:dyDescent="0.25">
      <c r="A159" s="1">
        <v>44240</v>
      </c>
      <c r="B159" t="s">
        <v>18</v>
      </c>
      <c r="C159" t="s">
        <v>59</v>
      </c>
      <c r="E159" t="s">
        <v>20</v>
      </c>
      <c r="F159">
        <v>53</v>
      </c>
      <c r="G159" t="s">
        <v>17</v>
      </c>
      <c r="H159" t="s">
        <v>20</v>
      </c>
      <c r="I159">
        <v>0</v>
      </c>
      <c r="J159" t="s">
        <v>17</v>
      </c>
      <c r="K159" s="2">
        <v>44240.752743055556</v>
      </c>
      <c r="L159" s="2">
        <v>44240.753101851849</v>
      </c>
    </row>
    <row r="160" spans="1:12" x14ac:dyDescent="0.25">
      <c r="A160" s="1">
        <v>44240</v>
      </c>
      <c r="B160" t="s">
        <v>18</v>
      </c>
      <c r="C160" t="s">
        <v>24</v>
      </c>
      <c r="E160" t="s">
        <v>16</v>
      </c>
      <c r="F160">
        <v>88</v>
      </c>
      <c r="G160" t="s">
        <v>17</v>
      </c>
      <c r="H160" t="s">
        <v>16</v>
      </c>
      <c r="I160">
        <v>0</v>
      </c>
      <c r="J160" t="s">
        <v>17</v>
      </c>
      <c r="K160" s="2">
        <v>44240.752430555556</v>
      </c>
      <c r="L160" s="2">
        <v>44240.753101851849</v>
      </c>
    </row>
    <row r="161" spans="1:12" x14ac:dyDescent="0.25">
      <c r="A161" s="1">
        <v>44240</v>
      </c>
      <c r="B161" t="s">
        <v>97</v>
      </c>
      <c r="C161" t="s">
        <v>98</v>
      </c>
      <c r="E161" t="s">
        <v>52</v>
      </c>
      <c r="F161">
        <v>0</v>
      </c>
      <c r="G161" t="s">
        <v>17</v>
      </c>
      <c r="H161" t="s">
        <v>52</v>
      </c>
      <c r="I161">
        <v>847</v>
      </c>
      <c r="J161" t="s">
        <v>17</v>
      </c>
      <c r="K161" s="2">
        <v>44240.561585648145</v>
      </c>
      <c r="L161" s="2">
        <v>44240.561886574076</v>
      </c>
    </row>
    <row r="162" spans="1:12" x14ac:dyDescent="0.25">
      <c r="A162" s="1">
        <v>44240</v>
      </c>
      <c r="B162" t="s">
        <v>18</v>
      </c>
      <c r="C162" t="s">
        <v>21</v>
      </c>
      <c r="E162" t="s">
        <v>39</v>
      </c>
      <c r="F162">
        <v>233</v>
      </c>
      <c r="G162" t="s">
        <v>17</v>
      </c>
      <c r="H162" t="s">
        <v>39</v>
      </c>
      <c r="I162">
        <v>0</v>
      </c>
      <c r="J162" t="s">
        <v>17</v>
      </c>
      <c r="K162" s="2">
        <v>44240.093576388892</v>
      </c>
      <c r="L162" s="2">
        <v>44240.0937037037</v>
      </c>
    </row>
    <row r="163" spans="1:12" x14ac:dyDescent="0.25">
      <c r="A163" s="1">
        <v>44239</v>
      </c>
      <c r="B163" t="s">
        <v>76</v>
      </c>
      <c r="E163" t="s">
        <v>39</v>
      </c>
      <c r="F163">
        <v>171</v>
      </c>
      <c r="G163" t="s">
        <v>17</v>
      </c>
      <c r="H163" t="s">
        <v>39</v>
      </c>
      <c r="I163">
        <v>0</v>
      </c>
      <c r="J163" t="s">
        <v>17</v>
      </c>
      <c r="K163" s="2">
        <v>44239.796851851854</v>
      </c>
      <c r="L163" s="2">
        <v>44239.781122685185</v>
      </c>
    </row>
    <row r="164" spans="1:12" x14ac:dyDescent="0.25">
      <c r="A164" s="1">
        <v>44239</v>
      </c>
      <c r="B164" t="s">
        <v>54</v>
      </c>
      <c r="E164" t="s">
        <v>61</v>
      </c>
      <c r="F164">
        <v>250</v>
      </c>
      <c r="G164" t="s">
        <v>17</v>
      </c>
      <c r="H164" t="s">
        <v>61</v>
      </c>
      <c r="I164">
        <v>0</v>
      </c>
      <c r="J164" t="s">
        <v>17</v>
      </c>
      <c r="K164" s="2">
        <v>44239.778391203705</v>
      </c>
      <c r="L164" s="2">
        <v>44239.779189814813</v>
      </c>
    </row>
    <row r="165" spans="1:12" x14ac:dyDescent="0.25">
      <c r="A165" s="1">
        <v>44239</v>
      </c>
      <c r="B165" t="s">
        <v>35</v>
      </c>
      <c r="E165" t="s">
        <v>39</v>
      </c>
      <c r="F165">
        <v>200</v>
      </c>
      <c r="G165" t="s">
        <v>17</v>
      </c>
      <c r="H165" t="s">
        <v>39</v>
      </c>
      <c r="I165">
        <v>0</v>
      </c>
      <c r="J165" t="s">
        <v>17</v>
      </c>
      <c r="K165" s="2">
        <v>44239.77484953704</v>
      </c>
      <c r="L165" s="2">
        <v>44239.779189814813</v>
      </c>
    </row>
    <row r="166" spans="1:12" x14ac:dyDescent="0.25">
      <c r="A166" s="1">
        <v>44239</v>
      </c>
      <c r="B166" t="s">
        <v>54</v>
      </c>
      <c r="E166" t="s">
        <v>39</v>
      </c>
      <c r="F166">
        <v>67</v>
      </c>
      <c r="G166" t="s">
        <v>17</v>
      </c>
      <c r="H166" t="s">
        <v>39</v>
      </c>
      <c r="I166">
        <v>0</v>
      </c>
      <c r="J166" t="s">
        <v>17</v>
      </c>
      <c r="K166" s="2">
        <v>44239.776701388888</v>
      </c>
      <c r="L166" s="2">
        <v>44239.779189814813</v>
      </c>
    </row>
    <row r="167" spans="1:12" x14ac:dyDescent="0.25">
      <c r="A167" s="1">
        <v>44239</v>
      </c>
      <c r="B167" t="s">
        <v>28</v>
      </c>
      <c r="D167" t="s">
        <v>30</v>
      </c>
      <c r="E167" t="s">
        <v>39</v>
      </c>
      <c r="F167">
        <v>500</v>
      </c>
      <c r="G167" t="s">
        <v>17</v>
      </c>
      <c r="H167" t="s">
        <v>39</v>
      </c>
      <c r="I167">
        <v>0</v>
      </c>
      <c r="J167" t="s">
        <v>17</v>
      </c>
      <c r="K167" s="2">
        <v>44239.779085648152</v>
      </c>
      <c r="L167" s="2">
        <v>44239.779189814813</v>
      </c>
    </row>
    <row r="168" spans="1:12" x14ac:dyDescent="0.25">
      <c r="A168" s="1">
        <v>44239</v>
      </c>
      <c r="B168" t="s">
        <v>37</v>
      </c>
      <c r="C168" t="s">
        <v>66</v>
      </c>
      <c r="E168" t="s">
        <v>20</v>
      </c>
      <c r="F168">
        <v>144.5</v>
      </c>
      <c r="G168" t="s">
        <v>17</v>
      </c>
      <c r="H168" t="s">
        <v>20</v>
      </c>
      <c r="I168">
        <v>0</v>
      </c>
      <c r="J168" t="s">
        <v>17</v>
      </c>
      <c r="K168" s="2">
        <v>44239.778969907406</v>
      </c>
      <c r="L168" s="2">
        <v>44239.779189814813</v>
      </c>
    </row>
    <row r="169" spans="1:12" x14ac:dyDescent="0.25">
      <c r="A169" s="1">
        <v>44239</v>
      </c>
      <c r="B169" t="s">
        <v>69</v>
      </c>
      <c r="E169" t="s">
        <v>61</v>
      </c>
      <c r="F169">
        <v>0</v>
      </c>
      <c r="G169" t="s">
        <v>17</v>
      </c>
      <c r="H169" t="s">
        <v>61</v>
      </c>
      <c r="I169">
        <v>250</v>
      </c>
      <c r="J169" t="s">
        <v>17</v>
      </c>
      <c r="K169" s="2">
        <v>44239.772164351853</v>
      </c>
      <c r="L169" s="2">
        <v>44239.779189814813</v>
      </c>
    </row>
    <row r="170" spans="1:12" x14ac:dyDescent="0.25">
      <c r="A170" s="1">
        <v>44239</v>
      </c>
      <c r="B170" t="s">
        <v>18</v>
      </c>
      <c r="C170" t="s">
        <v>60</v>
      </c>
      <c r="E170" t="s">
        <v>39</v>
      </c>
      <c r="F170">
        <v>212.5</v>
      </c>
      <c r="G170" t="s">
        <v>17</v>
      </c>
      <c r="H170" t="s">
        <v>39</v>
      </c>
      <c r="I170">
        <v>0</v>
      </c>
      <c r="J170" t="s">
        <v>17</v>
      </c>
      <c r="K170" s="2">
        <v>44239.580335648148</v>
      </c>
      <c r="L170" s="2">
        <v>44239.580601851849</v>
      </c>
    </row>
    <row r="171" spans="1:12" x14ac:dyDescent="0.25">
      <c r="A171" s="1">
        <v>44239</v>
      </c>
      <c r="B171" t="s">
        <v>50</v>
      </c>
      <c r="D171" t="s">
        <v>51</v>
      </c>
      <c r="E171" t="s">
        <v>52</v>
      </c>
      <c r="F171">
        <v>10</v>
      </c>
      <c r="G171" t="s">
        <v>17</v>
      </c>
      <c r="H171" t="s">
        <v>52</v>
      </c>
      <c r="I171">
        <v>0</v>
      </c>
      <c r="J171" t="s">
        <v>17</v>
      </c>
      <c r="K171" s="2">
        <v>44239.363356481481</v>
      </c>
      <c r="L171" s="2">
        <v>44239.363946759258</v>
      </c>
    </row>
    <row r="172" spans="1:12" x14ac:dyDescent="0.25">
      <c r="A172" s="1">
        <v>44239</v>
      </c>
      <c r="B172" t="s">
        <v>43</v>
      </c>
      <c r="C172" t="s">
        <v>99</v>
      </c>
      <c r="D172" t="s">
        <v>100</v>
      </c>
      <c r="E172" t="s">
        <v>52</v>
      </c>
      <c r="F172">
        <v>2940</v>
      </c>
      <c r="G172" t="s">
        <v>17</v>
      </c>
      <c r="H172" t="s">
        <v>52</v>
      </c>
      <c r="I172">
        <v>0</v>
      </c>
      <c r="J172" t="s">
        <v>17</v>
      </c>
      <c r="K172" s="2">
        <v>44239.362754629627</v>
      </c>
      <c r="L172" s="2">
        <v>44239.363946759258</v>
      </c>
    </row>
    <row r="173" spans="1:12" x14ac:dyDescent="0.25">
      <c r="A173" s="1">
        <v>44238</v>
      </c>
      <c r="B173" t="s">
        <v>54</v>
      </c>
      <c r="D173" t="s">
        <v>101</v>
      </c>
      <c r="E173" t="s">
        <v>39</v>
      </c>
      <c r="F173">
        <v>430</v>
      </c>
      <c r="G173" t="s">
        <v>17</v>
      </c>
      <c r="H173" t="s">
        <v>39</v>
      </c>
      <c r="I173">
        <v>0</v>
      </c>
      <c r="J173" t="s">
        <v>17</v>
      </c>
      <c r="K173" s="2">
        <v>44238.766539351855</v>
      </c>
      <c r="L173" s="2">
        <v>44238.766504629632</v>
      </c>
    </row>
    <row r="174" spans="1:12" x14ac:dyDescent="0.25">
      <c r="A174" s="1">
        <v>44238</v>
      </c>
      <c r="B174" t="s">
        <v>18</v>
      </c>
      <c r="C174" t="s">
        <v>19</v>
      </c>
      <c r="E174" t="s">
        <v>39</v>
      </c>
      <c r="F174">
        <v>46.5</v>
      </c>
      <c r="G174" t="s">
        <v>17</v>
      </c>
      <c r="H174" t="s">
        <v>39</v>
      </c>
      <c r="I174">
        <v>0</v>
      </c>
      <c r="J174" t="s">
        <v>17</v>
      </c>
      <c r="K174" s="2">
        <v>44238.765960648147</v>
      </c>
      <c r="L174" s="2">
        <v>44238.766504629632</v>
      </c>
    </row>
    <row r="175" spans="1:12" x14ac:dyDescent="0.25">
      <c r="A175" s="1">
        <v>44238</v>
      </c>
      <c r="B175" t="s">
        <v>18</v>
      </c>
      <c r="C175" t="s">
        <v>31</v>
      </c>
      <c r="E175" t="s">
        <v>20</v>
      </c>
      <c r="F175">
        <v>38.5</v>
      </c>
      <c r="G175" t="s">
        <v>17</v>
      </c>
      <c r="H175" t="s">
        <v>20</v>
      </c>
      <c r="I175">
        <v>0</v>
      </c>
      <c r="J175" t="s">
        <v>17</v>
      </c>
      <c r="K175" s="2">
        <v>44238.735150462962</v>
      </c>
      <c r="L175" s="2">
        <v>44238.735381944447</v>
      </c>
    </row>
    <row r="176" spans="1:12" x14ac:dyDescent="0.25">
      <c r="A176" s="1">
        <v>44238</v>
      </c>
      <c r="B176" t="s">
        <v>18</v>
      </c>
      <c r="C176" t="s">
        <v>102</v>
      </c>
      <c r="E176" t="s">
        <v>20</v>
      </c>
      <c r="F176">
        <v>39</v>
      </c>
      <c r="G176" t="s">
        <v>17</v>
      </c>
      <c r="H176" t="s">
        <v>20</v>
      </c>
      <c r="I176">
        <v>0</v>
      </c>
      <c r="J176" t="s">
        <v>17</v>
      </c>
      <c r="K176" s="2">
        <v>44238.734826388885</v>
      </c>
      <c r="L176" s="2">
        <v>44238.735381944447</v>
      </c>
    </row>
    <row r="177" spans="1:12" x14ac:dyDescent="0.25">
      <c r="A177" s="1">
        <v>44238</v>
      </c>
      <c r="B177" t="s">
        <v>18</v>
      </c>
      <c r="C177" t="s">
        <v>34</v>
      </c>
      <c r="E177" t="s">
        <v>16</v>
      </c>
      <c r="F177">
        <v>166</v>
      </c>
      <c r="G177" t="s">
        <v>17</v>
      </c>
      <c r="H177" t="s">
        <v>16</v>
      </c>
      <c r="I177">
        <v>0</v>
      </c>
      <c r="J177" t="s">
        <v>17</v>
      </c>
      <c r="K177" s="2">
        <v>44238.734583333331</v>
      </c>
      <c r="L177" s="2">
        <v>44238.735381944447</v>
      </c>
    </row>
    <row r="178" spans="1:12" x14ac:dyDescent="0.25">
      <c r="A178" s="1">
        <v>44238</v>
      </c>
      <c r="B178" t="s">
        <v>97</v>
      </c>
      <c r="C178" t="s">
        <v>98</v>
      </c>
      <c r="D178" t="s">
        <v>103</v>
      </c>
      <c r="E178" t="s">
        <v>52</v>
      </c>
      <c r="F178">
        <v>0</v>
      </c>
      <c r="G178" t="s">
        <v>17</v>
      </c>
      <c r="H178" t="s">
        <v>52</v>
      </c>
      <c r="I178">
        <v>1791</v>
      </c>
      <c r="J178" t="s">
        <v>17</v>
      </c>
      <c r="K178" s="2">
        <v>44238.734340277777</v>
      </c>
      <c r="L178" s="2">
        <v>44238.735381944447</v>
      </c>
    </row>
    <row r="179" spans="1:12" x14ac:dyDescent="0.25">
      <c r="A179" s="1">
        <v>44238</v>
      </c>
      <c r="B179" t="s">
        <v>50</v>
      </c>
      <c r="D179" t="s">
        <v>51</v>
      </c>
      <c r="E179" t="s">
        <v>20</v>
      </c>
      <c r="F179">
        <v>0</v>
      </c>
      <c r="G179" t="s">
        <v>17</v>
      </c>
      <c r="H179" t="s">
        <v>20</v>
      </c>
      <c r="I179">
        <v>193.5</v>
      </c>
      <c r="J179" t="s">
        <v>17</v>
      </c>
      <c r="K179" s="2">
        <v>44238.59165509259</v>
      </c>
      <c r="L179" s="2">
        <v>44238.59175925926</v>
      </c>
    </row>
    <row r="180" spans="1:12" x14ac:dyDescent="0.25">
      <c r="A180" s="1">
        <v>44237</v>
      </c>
      <c r="B180" t="s">
        <v>18</v>
      </c>
      <c r="C180" t="s">
        <v>104</v>
      </c>
      <c r="E180" t="s">
        <v>20</v>
      </c>
      <c r="F180">
        <v>59</v>
      </c>
      <c r="G180" t="s">
        <v>17</v>
      </c>
      <c r="H180" t="s">
        <v>20</v>
      </c>
      <c r="I180">
        <v>0</v>
      </c>
      <c r="J180" t="s">
        <v>17</v>
      </c>
      <c r="K180" s="2">
        <v>44237.695011574076</v>
      </c>
      <c r="L180" s="2">
        <v>44237.695081018515</v>
      </c>
    </row>
    <row r="181" spans="1:12" x14ac:dyDescent="0.25">
      <c r="A181" s="1">
        <v>44237</v>
      </c>
      <c r="B181" t="s">
        <v>18</v>
      </c>
      <c r="C181" t="s">
        <v>57</v>
      </c>
      <c r="E181" t="s">
        <v>20</v>
      </c>
      <c r="F181">
        <v>51</v>
      </c>
      <c r="G181" t="s">
        <v>17</v>
      </c>
      <c r="H181" t="s">
        <v>20</v>
      </c>
      <c r="I181">
        <v>0</v>
      </c>
      <c r="J181" t="s">
        <v>17</v>
      </c>
      <c r="K181" s="2">
        <v>44237.694837962961</v>
      </c>
      <c r="L181" s="2">
        <v>44237.695081018515</v>
      </c>
    </row>
    <row r="182" spans="1:12" x14ac:dyDescent="0.25">
      <c r="A182" s="1">
        <v>44237</v>
      </c>
      <c r="B182" t="s">
        <v>18</v>
      </c>
      <c r="C182" t="s">
        <v>31</v>
      </c>
      <c r="E182" t="s">
        <v>20</v>
      </c>
      <c r="F182">
        <v>41</v>
      </c>
      <c r="G182" t="s">
        <v>17</v>
      </c>
      <c r="H182" t="s">
        <v>20</v>
      </c>
      <c r="I182">
        <v>0</v>
      </c>
      <c r="J182" t="s">
        <v>17</v>
      </c>
      <c r="K182" s="2">
        <v>44237.69462962963</v>
      </c>
      <c r="L182" s="2">
        <v>44237.695081018515</v>
      </c>
    </row>
    <row r="183" spans="1:12" x14ac:dyDescent="0.25">
      <c r="A183" s="1">
        <v>44237</v>
      </c>
      <c r="B183" t="s">
        <v>18</v>
      </c>
      <c r="C183" t="s">
        <v>34</v>
      </c>
      <c r="D183" t="s">
        <v>105</v>
      </c>
      <c r="E183" t="s">
        <v>16</v>
      </c>
      <c r="F183">
        <v>55</v>
      </c>
      <c r="G183" t="s">
        <v>17</v>
      </c>
      <c r="H183" t="s">
        <v>16</v>
      </c>
      <c r="I183">
        <v>0</v>
      </c>
      <c r="J183" t="s">
        <v>17</v>
      </c>
      <c r="K183" s="2">
        <v>44237.694409722222</v>
      </c>
      <c r="L183" s="2">
        <v>44237.695081018515</v>
      </c>
    </row>
    <row r="184" spans="1:12" x14ac:dyDescent="0.25">
      <c r="A184" s="1">
        <v>44237</v>
      </c>
      <c r="B184" t="s">
        <v>13</v>
      </c>
      <c r="C184" t="s">
        <v>14</v>
      </c>
      <c r="D184" t="s">
        <v>106</v>
      </c>
      <c r="E184" t="s">
        <v>16</v>
      </c>
      <c r="F184">
        <v>200</v>
      </c>
      <c r="G184" t="s">
        <v>17</v>
      </c>
      <c r="H184" t="s">
        <v>16</v>
      </c>
      <c r="I184">
        <v>0</v>
      </c>
      <c r="J184" t="s">
        <v>17</v>
      </c>
      <c r="K184" s="2">
        <v>44237.650613425925</v>
      </c>
      <c r="L184" s="2">
        <v>44237.650763888887</v>
      </c>
    </row>
    <row r="185" spans="1:12" x14ac:dyDescent="0.25">
      <c r="A185" s="1">
        <v>44236</v>
      </c>
      <c r="B185" t="s">
        <v>67</v>
      </c>
      <c r="E185" t="s">
        <v>61</v>
      </c>
      <c r="F185">
        <v>860</v>
      </c>
      <c r="G185" t="s">
        <v>17</v>
      </c>
      <c r="H185" t="s">
        <v>61</v>
      </c>
      <c r="I185">
        <v>0</v>
      </c>
      <c r="J185" t="s">
        <v>17</v>
      </c>
      <c r="K185" s="2">
        <v>44239.722291666665</v>
      </c>
      <c r="L185" s="2">
        <v>44239.580601851849</v>
      </c>
    </row>
    <row r="186" spans="1:12" x14ac:dyDescent="0.25">
      <c r="A186" s="1">
        <v>44236</v>
      </c>
      <c r="B186" t="s">
        <v>67</v>
      </c>
      <c r="E186" t="s">
        <v>39</v>
      </c>
      <c r="F186">
        <v>630</v>
      </c>
      <c r="G186" t="s">
        <v>17</v>
      </c>
      <c r="H186" t="s">
        <v>39</v>
      </c>
      <c r="I186">
        <v>0</v>
      </c>
      <c r="J186" t="s">
        <v>17</v>
      </c>
      <c r="K186" s="2">
        <v>44239.723738425928</v>
      </c>
      <c r="L186" s="2">
        <v>44239.580601851849</v>
      </c>
    </row>
    <row r="187" spans="1:12" x14ac:dyDescent="0.25">
      <c r="A187" s="1">
        <v>44236</v>
      </c>
      <c r="B187" t="s">
        <v>76</v>
      </c>
      <c r="C187" t="s">
        <v>107</v>
      </c>
      <c r="E187" t="s">
        <v>20</v>
      </c>
      <c r="F187">
        <v>84</v>
      </c>
      <c r="G187" t="s">
        <v>17</v>
      </c>
      <c r="H187" t="s">
        <v>20</v>
      </c>
      <c r="I187">
        <v>0</v>
      </c>
      <c r="J187" t="s">
        <v>17</v>
      </c>
      <c r="K187" s="2">
        <v>44236.803032407406</v>
      </c>
      <c r="L187" s="2">
        <v>44236.802835648145</v>
      </c>
    </row>
    <row r="188" spans="1:12" x14ac:dyDescent="0.25">
      <c r="A188" s="1">
        <v>44236</v>
      </c>
      <c r="B188" t="s">
        <v>18</v>
      </c>
      <c r="C188" t="s">
        <v>32</v>
      </c>
      <c r="E188" t="s">
        <v>20</v>
      </c>
      <c r="F188">
        <v>232</v>
      </c>
      <c r="G188" t="s">
        <v>17</v>
      </c>
      <c r="H188" t="s">
        <v>20</v>
      </c>
      <c r="I188">
        <v>0</v>
      </c>
      <c r="J188" t="s">
        <v>17</v>
      </c>
      <c r="K188" s="2">
        <v>44236.715810185182</v>
      </c>
      <c r="L188" s="2">
        <v>44236.715856481482</v>
      </c>
    </row>
    <row r="189" spans="1:12" x14ac:dyDescent="0.25">
      <c r="A189" s="1">
        <v>44236</v>
      </c>
      <c r="B189" t="s">
        <v>18</v>
      </c>
      <c r="C189" t="s">
        <v>31</v>
      </c>
      <c r="E189" t="s">
        <v>20</v>
      </c>
      <c r="F189">
        <v>18</v>
      </c>
      <c r="G189" t="s">
        <v>17</v>
      </c>
      <c r="H189" t="s">
        <v>20</v>
      </c>
      <c r="I189">
        <v>0</v>
      </c>
      <c r="J189" t="s">
        <v>17</v>
      </c>
      <c r="K189" s="2">
        <v>44236.715509259258</v>
      </c>
      <c r="L189" s="2">
        <v>44236.715856481482</v>
      </c>
    </row>
    <row r="190" spans="1:12" x14ac:dyDescent="0.25">
      <c r="A190" s="1">
        <v>44235</v>
      </c>
      <c r="B190" t="s">
        <v>28</v>
      </c>
      <c r="C190" t="s">
        <v>108</v>
      </c>
      <c r="D190" t="s">
        <v>109</v>
      </c>
      <c r="E190" t="s">
        <v>39</v>
      </c>
      <c r="F190">
        <v>900</v>
      </c>
      <c r="G190" t="s">
        <v>17</v>
      </c>
      <c r="H190" t="s">
        <v>39</v>
      </c>
      <c r="I190">
        <v>0</v>
      </c>
      <c r="J190" t="s">
        <v>17</v>
      </c>
      <c r="K190" s="2">
        <v>44239.729907407411</v>
      </c>
      <c r="L190" s="2">
        <v>44239.730162037034</v>
      </c>
    </row>
    <row r="191" spans="1:12" x14ac:dyDescent="0.25">
      <c r="A191" s="1">
        <v>44235</v>
      </c>
      <c r="B191" t="s">
        <v>42</v>
      </c>
      <c r="E191" t="s">
        <v>16</v>
      </c>
      <c r="F191">
        <v>1000</v>
      </c>
      <c r="G191" t="s">
        <v>17</v>
      </c>
      <c r="H191" t="s">
        <v>16</v>
      </c>
      <c r="I191">
        <v>0</v>
      </c>
      <c r="J191" t="s">
        <v>17</v>
      </c>
      <c r="K191" s="2">
        <v>44235.789293981485</v>
      </c>
      <c r="L191" s="2">
        <v>44235.789421296293</v>
      </c>
    </row>
    <row r="192" spans="1:12" x14ac:dyDescent="0.25">
      <c r="A192" s="1">
        <v>44235</v>
      </c>
      <c r="B192" t="s">
        <v>37</v>
      </c>
      <c r="E192" t="s">
        <v>16</v>
      </c>
      <c r="F192">
        <v>50</v>
      </c>
      <c r="G192" t="s">
        <v>17</v>
      </c>
      <c r="H192" t="s">
        <v>16</v>
      </c>
      <c r="I192">
        <v>0</v>
      </c>
      <c r="J192" t="s">
        <v>17</v>
      </c>
      <c r="K192" s="2">
        <v>44235.788356481484</v>
      </c>
      <c r="L192" s="2">
        <v>44235.789421296293</v>
      </c>
    </row>
    <row r="193" spans="1:12" x14ac:dyDescent="0.25">
      <c r="A193" s="1">
        <v>44235</v>
      </c>
      <c r="B193" t="s">
        <v>18</v>
      </c>
      <c r="C193" t="s">
        <v>31</v>
      </c>
      <c r="E193" t="s">
        <v>20</v>
      </c>
      <c r="F193">
        <v>18</v>
      </c>
      <c r="G193" t="s">
        <v>17</v>
      </c>
      <c r="H193" t="s">
        <v>20</v>
      </c>
      <c r="I193">
        <v>0</v>
      </c>
      <c r="J193" t="s">
        <v>17</v>
      </c>
      <c r="K193" s="2">
        <v>44235.788136574076</v>
      </c>
      <c r="L193" s="2">
        <v>44235.789421296293</v>
      </c>
    </row>
    <row r="194" spans="1:12" x14ac:dyDescent="0.25">
      <c r="A194" s="1">
        <v>44235</v>
      </c>
      <c r="B194" t="s">
        <v>28</v>
      </c>
      <c r="C194" t="s">
        <v>110</v>
      </c>
      <c r="E194" t="s">
        <v>16</v>
      </c>
      <c r="F194">
        <v>200</v>
      </c>
      <c r="G194" t="s">
        <v>17</v>
      </c>
      <c r="H194" t="s">
        <v>16</v>
      </c>
      <c r="I194">
        <v>0</v>
      </c>
      <c r="J194" t="s">
        <v>17</v>
      </c>
      <c r="K194" s="2">
        <v>44235.787777777776</v>
      </c>
      <c r="L194" s="2">
        <v>44235.789421296293</v>
      </c>
    </row>
    <row r="195" spans="1:12" x14ac:dyDescent="0.25">
      <c r="A195" s="1">
        <v>44234</v>
      </c>
      <c r="B195" t="s">
        <v>18</v>
      </c>
      <c r="C195" t="s">
        <v>75</v>
      </c>
      <c r="E195" t="s">
        <v>16</v>
      </c>
      <c r="F195">
        <v>157</v>
      </c>
      <c r="G195" t="s">
        <v>17</v>
      </c>
      <c r="H195" t="s">
        <v>16</v>
      </c>
      <c r="I195">
        <v>0</v>
      </c>
      <c r="J195" t="s">
        <v>17</v>
      </c>
      <c r="K195" s="2">
        <v>44234.580231481479</v>
      </c>
      <c r="L195" s="2">
        <v>44234.580150462964</v>
      </c>
    </row>
    <row r="196" spans="1:12" x14ac:dyDescent="0.25">
      <c r="A196" s="1">
        <v>44234</v>
      </c>
      <c r="B196" t="s">
        <v>18</v>
      </c>
      <c r="C196" t="s">
        <v>32</v>
      </c>
      <c r="E196" t="s">
        <v>20</v>
      </c>
      <c r="F196">
        <v>275</v>
      </c>
      <c r="G196" t="s">
        <v>17</v>
      </c>
      <c r="H196" t="s">
        <v>20</v>
      </c>
      <c r="I196">
        <v>0</v>
      </c>
      <c r="J196" t="s">
        <v>17</v>
      </c>
      <c r="K196" s="2">
        <v>44234.57980324074</v>
      </c>
      <c r="L196" s="2">
        <v>44234.580150462964</v>
      </c>
    </row>
    <row r="197" spans="1:12" x14ac:dyDescent="0.25">
      <c r="A197" s="1">
        <v>44234</v>
      </c>
      <c r="B197" t="s">
        <v>43</v>
      </c>
      <c r="C197" t="s">
        <v>70</v>
      </c>
      <c r="E197" t="s">
        <v>20</v>
      </c>
      <c r="F197">
        <v>7000</v>
      </c>
      <c r="G197" t="s">
        <v>17</v>
      </c>
      <c r="H197" t="s">
        <v>20</v>
      </c>
      <c r="I197">
        <v>0</v>
      </c>
      <c r="J197" t="s">
        <v>17</v>
      </c>
      <c r="K197" s="2">
        <v>44234.55505787037</v>
      </c>
      <c r="L197" s="2">
        <v>44234.555173611108</v>
      </c>
    </row>
    <row r="198" spans="1:12" x14ac:dyDescent="0.25">
      <c r="A198" s="1">
        <v>44234</v>
      </c>
      <c r="B198" t="s">
        <v>35</v>
      </c>
      <c r="D198" t="s">
        <v>111</v>
      </c>
      <c r="E198" t="s">
        <v>39</v>
      </c>
      <c r="F198">
        <v>300</v>
      </c>
      <c r="G198" t="s">
        <v>17</v>
      </c>
      <c r="H198" t="s">
        <v>39</v>
      </c>
      <c r="I198">
        <v>0</v>
      </c>
      <c r="J198" t="s">
        <v>17</v>
      </c>
      <c r="K198" s="2">
        <v>44234.543020833335</v>
      </c>
      <c r="L198" s="2">
        <v>44234.47184027778</v>
      </c>
    </row>
    <row r="199" spans="1:12" x14ac:dyDescent="0.25">
      <c r="A199" s="1">
        <v>44234</v>
      </c>
      <c r="B199" t="s">
        <v>43</v>
      </c>
      <c r="C199" t="s">
        <v>112</v>
      </c>
      <c r="D199" t="s">
        <v>113</v>
      </c>
      <c r="E199" t="s">
        <v>20</v>
      </c>
      <c r="F199">
        <v>251</v>
      </c>
      <c r="G199" t="s">
        <v>17</v>
      </c>
      <c r="H199" t="s">
        <v>20</v>
      </c>
      <c r="I199">
        <v>0</v>
      </c>
      <c r="J199" t="s">
        <v>17</v>
      </c>
      <c r="K199" s="2">
        <v>44234.471770833334</v>
      </c>
      <c r="L199" s="2">
        <v>44234.47184027778</v>
      </c>
    </row>
    <row r="200" spans="1:12" x14ac:dyDescent="0.25">
      <c r="A200" s="1">
        <v>44233</v>
      </c>
      <c r="B200" t="s">
        <v>35</v>
      </c>
      <c r="D200" t="s">
        <v>36</v>
      </c>
      <c r="E200" t="s">
        <v>39</v>
      </c>
      <c r="F200">
        <v>450</v>
      </c>
      <c r="G200" t="s">
        <v>17</v>
      </c>
      <c r="H200" t="s">
        <v>39</v>
      </c>
      <c r="I200">
        <v>0</v>
      </c>
      <c r="J200" t="s">
        <v>17</v>
      </c>
      <c r="K200" s="2">
        <v>44234.545601851853</v>
      </c>
      <c r="L200" s="2">
        <v>44234.47184027778</v>
      </c>
    </row>
    <row r="201" spans="1:12" x14ac:dyDescent="0.25">
      <c r="A201" s="1">
        <v>44233</v>
      </c>
      <c r="B201" t="s">
        <v>114</v>
      </c>
      <c r="C201" t="s">
        <v>115</v>
      </c>
      <c r="D201" t="s">
        <v>116</v>
      </c>
      <c r="E201" t="s">
        <v>20</v>
      </c>
      <c r="F201">
        <v>150</v>
      </c>
      <c r="G201" t="s">
        <v>17</v>
      </c>
      <c r="H201" t="s">
        <v>20</v>
      </c>
      <c r="I201">
        <v>0</v>
      </c>
      <c r="J201" t="s">
        <v>17</v>
      </c>
      <c r="K201" s="2">
        <v>44233.921099537038</v>
      </c>
      <c r="L201" s="2">
        <v>44233.921134259261</v>
      </c>
    </row>
    <row r="202" spans="1:12" x14ac:dyDescent="0.25">
      <c r="A202" s="1">
        <v>44233</v>
      </c>
      <c r="B202" t="s">
        <v>18</v>
      </c>
      <c r="C202" t="s">
        <v>53</v>
      </c>
      <c r="E202" t="s">
        <v>20</v>
      </c>
      <c r="F202">
        <v>246.5</v>
      </c>
      <c r="G202" t="s">
        <v>17</v>
      </c>
      <c r="H202" t="s">
        <v>20</v>
      </c>
      <c r="I202">
        <v>0</v>
      </c>
      <c r="J202" t="s">
        <v>17</v>
      </c>
      <c r="K202" s="2">
        <v>44233.650752314818</v>
      </c>
      <c r="L202" s="2">
        <v>44233.650787037041</v>
      </c>
    </row>
    <row r="203" spans="1:12" x14ac:dyDescent="0.25">
      <c r="A203" s="1">
        <v>44233</v>
      </c>
      <c r="B203" t="s">
        <v>43</v>
      </c>
      <c r="C203" t="s">
        <v>65</v>
      </c>
      <c r="E203" t="s">
        <v>20</v>
      </c>
      <c r="F203">
        <v>175</v>
      </c>
      <c r="G203" t="s">
        <v>17</v>
      </c>
      <c r="H203" t="s">
        <v>20</v>
      </c>
      <c r="I203">
        <v>0</v>
      </c>
      <c r="J203" t="s">
        <v>17</v>
      </c>
      <c r="K203" s="2">
        <v>44233.603043981479</v>
      </c>
      <c r="L203" s="2">
        <v>44233.603055555555</v>
      </c>
    </row>
    <row r="204" spans="1:12" x14ac:dyDescent="0.25">
      <c r="A204" s="1">
        <v>44233</v>
      </c>
      <c r="B204" t="s">
        <v>28</v>
      </c>
      <c r="C204" t="s">
        <v>117</v>
      </c>
      <c r="D204" t="s">
        <v>118</v>
      </c>
      <c r="E204" t="s">
        <v>16</v>
      </c>
      <c r="F204">
        <v>170</v>
      </c>
      <c r="G204" t="s">
        <v>17</v>
      </c>
      <c r="H204" t="s">
        <v>16</v>
      </c>
      <c r="I204">
        <v>0</v>
      </c>
      <c r="J204" t="s">
        <v>17</v>
      </c>
      <c r="K204" s="2">
        <v>44233.598530092589</v>
      </c>
      <c r="L204" s="2">
        <v>44233.599224537036</v>
      </c>
    </row>
    <row r="205" spans="1:12" x14ac:dyDescent="0.25">
      <c r="A205" s="1">
        <v>44233</v>
      </c>
      <c r="B205" t="s">
        <v>50</v>
      </c>
      <c r="D205" t="s">
        <v>51</v>
      </c>
      <c r="E205" t="s">
        <v>20</v>
      </c>
      <c r="F205">
        <v>0</v>
      </c>
      <c r="G205" t="s">
        <v>17</v>
      </c>
      <c r="H205" t="s">
        <v>20</v>
      </c>
      <c r="I205">
        <v>477</v>
      </c>
      <c r="J205" t="s">
        <v>17</v>
      </c>
      <c r="K205" s="2">
        <v>44233.563969907409</v>
      </c>
      <c r="L205" s="2">
        <v>44233.564143518517</v>
      </c>
    </row>
    <row r="206" spans="1:12" x14ac:dyDescent="0.25">
      <c r="A206" s="1">
        <v>44232</v>
      </c>
      <c r="B206" t="s">
        <v>28</v>
      </c>
      <c r="C206" t="s">
        <v>66</v>
      </c>
      <c r="D206" t="s">
        <v>30</v>
      </c>
      <c r="E206" t="s">
        <v>20</v>
      </c>
      <c r="F206">
        <v>350</v>
      </c>
      <c r="G206" t="s">
        <v>17</v>
      </c>
      <c r="H206" t="s">
        <v>20</v>
      </c>
      <c r="I206">
        <v>0</v>
      </c>
      <c r="J206" t="s">
        <v>17</v>
      </c>
      <c r="K206" s="2">
        <v>44232.860138888886</v>
      </c>
      <c r="L206" s="2">
        <v>44232.860173611109</v>
      </c>
    </row>
    <row r="207" spans="1:12" x14ac:dyDescent="0.25">
      <c r="A207" s="1">
        <v>44232</v>
      </c>
      <c r="B207" t="s">
        <v>76</v>
      </c>
      <c r="E207" t="s">
        <v>39</v>
      </c>
      <c r="F207">
        <v>195</v>
      </c>
      <c r="G207" t="s">
        <v>17</v>
      </c>
      <c r="H207" t="s">
        <v>39</v>
      </c>
      <c r="I207">
        <v>0</v>
      </c>
      <c r="J207" t="s">
        <v>17</v>
      </c>
      <c r="K207" s="2">
        <v>44232.827106481483</v>
      </c>
      <c r="L207" s="2">
        <v>44232.82712962963</v>
      </c>
    </row>
    <row r="208" spans="1:12" x14ac:dyDescent="0.25">
      <c r="A208" s="1">
        <v>44232</v>
      </c>
      <c r="B208" t="s">
        <v>76</v>
      </c>
      <c r="C208" t="s">
        <v>107</v>
      </c>
      <c r="E208" t="s">
        <v>20</v>
      </c>
      <c r="F208">
        <v>86</v>
      </c>
      <c r="G208" t="s">
        <v>17</v>
      </c>
      <c r="H208" t="s">
        <v>20</v>
      </c>
      <c r="I208">
        <v>0</v>
      </c>
      <c r="J208" t="s">
        <v>17</v>
      </c>
      <c r="K208" s="2">
        <v>44232.826331018521</v>
      </c>
      <c r="L208" s="2">
        <v>44232.82640046296</v>
      </c>
    </row>
    <row r="209" spans="1:12" x14ac:dyDescent="0.25">
      <c r="A209" s="1">
        <v>44232</v>
      </c>
      <c r="B209" t="s">
        <v>18</v>
      </c>
      <c r="C209" t="s">
        <v>75</v>
      </c>
      <c r="E209" t="s">
        <v>20</v>
      </c>
      <c r="F209">
        <v>167</v>
      </c>
      <c r="G209" t="s">
        <v>17</v>
      </c>
      <c r="H209" t="s">
        <v>20</v>
      </c>
      <c r="I209">
        <v>0</v>
      </c>
      <c r="J209" t="s">
        <v>17</v>
      </c>
      <c r="K209" s="2">
        <v>44232.686585648145</v>
      </c>
      <c r="L209" s="2">
        <v>44232.686608796299</v>
      </c>
    </row>
    <row r="210" spans="1:12" x14ac:dyDescent="0.25">
      <c r="A210" s="1">
        <v>44232</v>
      </c>
      <c r="B210" t="s">
        <v>18</v>
      </c>
      <c r="C210" t="s">
        <v>119</v>
      </c>
      <c r="D210" t="s">
        <v>120</v>
      </c>
      <c r="E210" t="s">
        <v>20</v>
      </c>
      <c r="F210">
        <v>100</v>
      </c>
      <c r="G210" t="s">
        <v>17</v>
      </c>
      <c r="H210" t="s">
        <v>20</v>
      </c>
      <c r="I210">
        <v>0</v>
      </c>
      <c r="J210" t="s">
        <v>17</v>
      </c>
      <c r="K210" s="2">
        <v>44232.674293981479</v>
      </c>
      <c r="L210" s="2">
        <v>44232.674328703702</v>
      </c>
    </row>
    <row r="211" spans="1:12" x14ac:dyDescent="0.25">
      <c r="A211" s="1">
        <v>44232</v>
      </c>
      <c r="B211" t="s">
        <v>50</v>
      </c>
      <c r="D211" t="s">
        <v>51</v>
      </c>
      <c r="E211" t="s">
        <v>16</v>
      </c>
      <c r="F211">
        <v>0</v>
      </c>
      <c r="G211" t="s">
        <v>17</v>
      </c>
      <c r="H211" t="s">
        <v>16</v>
      </c>
      <c r="I211">
        <v>186</v>
      </c>
      <c r="J211" t="s">
        <v>17</v>
      </c>
      <c r="K211" s="2">
        <v>44232.673842592594</v>
      </c>
      <c r="L211" s="2">
        <v>44232.674328703702</v>
      </c>
    </row>
    <row r="212" spans="1:12" x14ac:dyDescent="0.25">
      <c r="A212" s="1">
        <v>44232</v>
      </c>
      <c r="B212" t="s">
        <v>45</v>
      </c>
      <c r="C212" t="s">
        <v>46</v>
      </c>
      <c r="E212" t="s">
        <v>16</v>
      </c>
      <c r="F212">
        <v>0</v>
      </c>
      <c r="G212" t="s">
        <v>17</v>
      </c>
      <c r="H212" t="s">
        <v>16</v>
      </c>
      <c r="I212">
        <v>1100</v>
      </c>
      <c r="J212" t="s">
        <v>17</v>
      </c>
      <c r="K212" s="2">
        <v>44232.673564814817</v>
      </c>
      <c r="L212" s="2">
        <v>44232.674328703702</v>
      </c>
    </row>
    <row r="213" spans="1:12" x14ac:dyDescent="0.25">
      <c r="A213" s="1">
        <v>44232</v>
      </c>
      <c r="B213" t="s">
        <v>45</v>
      </c>
      <c r="C213" t="s">
        <v>46</v>
      </c>
      <c r="E213" t="s">
        <v>20</v>
      </c>
      <c r="F213">
        <v>0</v>
      </c>
      <c r="G213" t="s">
        <v>17</v>
      </c>
      <c r="H213" t="s">
        <v>20</v>
      </c>
      <c r="I213">
        <v>13459</v>
      </c>
      <c r="J213" t="s">
        <v>17</v>
      </c>
      <c r="K213" s="2">
        <v>44232.669444444444</v>
      </c>
      <c r="L213" s="2">
        <v>44232.67</v>
      </c>
    </row>
    <row r="214" spans="1:12" x14ac:dyDescent="0.25">
      <c r="A214" s="1">
        <v>44232</v>
      </c>
      <c r="B214" t="s">
        <v>50</v>
      </c>
      <c r="D214" t="s">
        <v>51</v>
      </c>
      <c r="E214" t="s">
        <v>20</v>
      </c>
      <c r="F214">
        <v>457</v>
      </c>
      <c r="G214" t="s">
        <v>17</v>
      </c>
      <c r="H214" t="s">
        <v>20</v>
      </c>
      <c r="I214">
        <v>0</v>
      </c>
      <c r="J214" t="s">
        <v>17</v>
      </c>
      <c r="K214" s="2">
        <v>44232.669189814813</v>
      </c>
      <c r="L214" s="2">
        <v>44232.67</v>
      </c>
    </row>
    <row r="215" spans="1:12" x14ac:dyDescent="0.25">
      <c r="A215" s="1">
        <v>44231</v>
      </c>
      <c r="B215" t="s">
        <v>76</v>
      </c>
      <c r="C215" t="s">
        <v>107</v>
      </c>
      <c r="E215" t="s">
        <v>39</v>
      </c>
      <c r="F215">
        <v>89</v>
      </c>
      <c r="G215" t="s">
        <v>17</v>
      </c>
      <c r="H215" t="s">
        <v>39</v>
      </c>
      <c r="I215">
        <v>0</v>
      </c>
      <c r="J215" t="s">
        <v>17</v>
      </c>
      <c r="K215" s="2">
        <v>44231.941180555557</v>
      </c>
      <c r="L215" s="2">
        <v>44231.94122685185</v>
      </c>
    </row>
    <row r="216" spans="1:12" x14ac:dyDescent="0.25">
      <c r="A216" s="1">
        <v>44231</v>
      </c>
      <c r="B216" t="s">
        <v>18</v>
      </c>
      <c r="C216" t="s">
        <v>21</v>
      </c>
      <c r="E216" t="s">
        <v>39</v>
      </c>
      <c r="F216">
        <v>228</v>
      </c>
      <c r="G216" t="s">
        <v>17</v>
      </c>
      <c r="H216" t="s">
        <v>39</v>
      </c>
      <c r="I216">
        <v>0</v>
      </c>
      <c r="J216" t="s">
        <v>17</v>
      </c>
      <c r="K216" s="2">
        <v>44231.940694444442</v>
      </c>
      <c r="L216" s="2">
        <v>44231.94122685185</v>
      </c>
    </row>
    <row r="217" spans="1:12" x14ac:dyDescent="0.25">
      <c r="A217" s="1">
        <v>44231</v>
      </c>
      <c r="B217" t="s">
        <v>18</v>
      </c>
      <c r="C217" t="s">
        <v>75</v>
      </c>
      <c r="E217" t="s">
        <v>20</v>
      </c>
      <c r="F217">
        <v>156</v>
      </c>
      <c r="G217" t="s">
        <v>17</v>
      </c>
      <c r="H217" t="s">
        <v>20</v>
      </c>
      <c r="I217">
        <v>0</v>
      </c>
      <c r="J217" t="s">
        <v>17</v>
      </c>
      <c r="K217" s="2">
        <v>44231.938981481479</v>
      </c>
      <c r="L217" s="2">
        <v>44231.94122685185</v>
      </c>
    </row>
    <row r="218" spans="1:12" x14ac:dyDescent="0.25">
      <c r="A218" s="1">
        <v>44231</v>
      </c>
      <c r="B218" t="s">
        <v>63</v>
      </c>
      <c r="C218" t="s">
        <v>64</v>
      </c>
      <c r="E218" t="s">
        <v>20</v>
      </c>
      <c r="F218" s="5">
        <v>15.4</v>
      </c>
      <c r="G218" t="s">
        <v>17</v>
      </c>
      <c r="H218" t="s">
        <v>20</v>
      </c>
      <c r="I218">
        <v>0</v>
      </c>
      <c r="J218" t="s">
        <v>17</v>
      </c>
      <c r="K218" s="2">
        <v>44231.355914351851</v>
      </c>
      <c r="L218" s="2">
        <v>44231.355636574073</v>
      </c>
    </row>
    <row r="219" spans="1:12" x14ac:dyDescent="0.25">
      <c r="A219" s="1">
        <v>44230</v>
      </c>
      <c r="B219" t="s">
        <v>76</v>
      </c>
      <c r="C219" t="s">
        <v>107</v>
      </c>
      <c r="E219" t="s">
        <v>20</v>
      </c>
      <c r="F219">
        <v>95</v>
      </c>
      <c r="G219" t="s">
        <v>17</v>
      </c>
      <c r="H219" t="s">
        <v>20</v>
      </c>
      <c r="I219">
        <v>0</v>
      </c>
      <c r="J219" t="s">
        <v>17</v>
      </c>
      <c r="K219" s="2">
        <v>44230.803402777776</v>
      </c>
      <c r="L219" s="2">
        <v>44230.803379629629</v>
      </c>
    </row>
    <row r="220" spans="1:12" x14ac:dyDescent="0.25">
      <c r="A220" s="1">
        <v>44230</v>
      </c>
      <c r="B220" t="s">
        <v>18</v>
      </c>
      <c r="C220" t="s">
        <v>31</v>
      </c>
      <c r="E220" t="s">
        <v>20</v>
      </c>
      <c r="F220">
        <v>35</v>
      </c>
      <c r="G220" t="s">
        <v>17</v>
      </c>
      <c r="H220" t="s">
        <v>20</v>
      </c>
      <c r="I220">
        <v>0</v>
      </c>
      <c r="J220" t="s">
        <v>17</v>
      </c>
      <c r="K220" s="2">
        <v>44230.787812499999</v>
      </c>
      <c r="L220" s="2">
        <v>44230.788217592592</v>
      </c>
    </row>
    <row r="221" spans="1:12" x14ac:dyDescent="0.25">
      <c r="A221" s="1">
        <v>44230</v>
      </c>
      <c r="B221" t="s">
        <v>18</v>
      </c>
      <c r="C221" t="s">
        <v>57</v>
      </c>
      <c r="D221" t="s">
        <v>121</v>
      </c>
      <c r="E221" t="s">
        <v>20</v>
      </c>
      <c r="F221">
        <v>43</v>
      </c>
      <c r="G221" t="s">
        <v>17</v>
      </c>
      <c r="H221" t="s">
        <v>20</v>
      </c>
      <c r="I221">
        <v>0</v>
      </c>
      <c r="J221" t="s">
        <v>17</v>
      </c>
      <c r="K221" s="2">
        <v>44230.787615740737</v>
      </c>
      <c r="L221" s="2">
        <v>44230.788217592592</v>
      </c>
    </row>
    <row r="222" spans="1:12" x14ac:dyDescent="0.25">
      <c r="A222" s="1">
        <v>44230</v>
      </c>
      <c r="B222" t="s">
        <v>18</v>
      </c>
      <c r="C222" t="s">
        <v>19</v>
      </c>
      <c r="E222" t="s">
        <v>20</v>
      </c>
      <c r="F222">
        <v>139.6</v>
      </c>
      <c r="G222" t="s">
        <v>17</v>
      </c>
      <c r="H222" t="s">
        <v>20</v>
      </c>
      <c r="I222">
        <v>0</v>
      </c>
      <c r="J222" t="s">
        <v>17</v>
      </c>
      <c r="K222" s="2">
        <v>44230.78733796296</v>
      </c>
      <c r="L222" s="2">
        <v>44230.788217592592</v>
      </c>
    </row>
    <row r="223" spans="1:12" x14ac:dyDescent="0.25">
      <c r="A223" s="1">
        <v>44229</v>
      </c>
      <c r="B223" t="s">
        <v>18</v>
      </c>
      <c r="E223" t="s">
        <v>20</v>
      </c>
      <c r="F223">
        <v>20</v>
      </c>
      <c r="G223" t="s">
        <v>17</v>
      </c>
      <c r="H223" t="s">
        <v>20</v>
      </c>
      <c r="I223">
        <v>0</v>
      </c>
      <c r="J223" t="s">
        <v>17</v>
      </c>
      <c r="K223" s="2">
        <v>44229.99459490741</v>
      </c>
      <c r="L223" s="2">
        <v>44229.875196759262</v>
      </c>
    </row>
    <row r="224" spans="1:12" x14ac:dyDescent="0.25">
      <c r="A224" s="1">
        <v>44228</v>
      </c>
      <c r="B224" t="s">
        <v>37</v>
      </c>
      <c r="C224" t="s">
        <v>122</v>
      </c>
      <c r="D224" t="s">
        <v>88</v>
      </c>
      <c r="E224" t="s">
        <v>20</v>
      </c>
      <c r="F224">
        <v>34</v>
      </c>
      <c r="G224" t="s">
        <v>17</v>
      </c>
      <c r="H224" t="s">
        <v>20</v>
      </c>
      <c r="I224">
        <v>0</v>
      </c>
      <c r="J224" t="s">
        <v>17</v>
      </c>
      <c r="K224" s="2">
        <v>44228.979560185187</v>
      </c>
      <c r="L224" s="2">
        <v>44228.979988425926</v>
      </c>
    </row>
    <row r="225" spans="1:12" x14ac:dyDescent="0.25">
      <c r="A225" s="1">
        <v>44228</v>
      </c>
      <c r="B225" t="s">
        <v>63</v>
      </c>
      <c r="C225" t="s">
        <v>123</v>
      </c>
      <c r="E225" t="s">
        <v>20</v>
      </c>
      <c r="F225">
        <v>300</v>
      </c>
      <c r="G225" t="s">
        <v>17</v>
      </c>
      <c r="H225" t="s">
        <v>20</v>
      </c>
      <c r="I225">
        <v>0</v>
      </c>
      <c r="J225" t="s">
        <v>17</v>
      </c>
      <c r="K225" s="2">
        <v>44228.770451388889</v>
      </c>
      <c r="L225" s="2">
        <v>44228.770624999997</v>
      </c>
    </row>
    <row r="226" spans="1:12" x14ac:dyDescent="0.25">
      <c r="A226" s="1">
        <v>44228</v>
      </c>
      <c r="B226" t="s">
        <v>63</v>
      </c>
      <c r="C226" t="s">
        <v>64</v>
      </c>
      <c r="E226" t="s">
        <v>20</v>
      </c>
      <c r="F226">
        <v>39</v>
      </c>
      <c r="G226" t="s">
        <v>17</v>
      </c>
      <c r="H226" t="s">
        <v>20</v>
      </c>
      <c r="I226">
        <v>0</v>
      </c>
      <c r="J226" t="s">
        <v>17</v>
      </c>
      <c r="K226" s="2">
        <v>44228.770254629628</v>
      </c>
      <c r="L226" s="2">
        <v>44228.770624999997</v>
      </c>
    </row>
    <row r="227" spans="1:12" x14ac:dyDescent="0.25">
      <c r="A227" s="1">
        <v>44227</v>
      </c>
      <c r="B227" t="s">
        <v>18</v>
      </c>
      <c r="C227" t="s">
        <v>60</v>
      </c>
      <c r="E227" t="s">
        <v>20</v>
      </c>
      <c r="F227">
        <v>57</v>
      </c>
      <c r="G227" t="s">
        <v>17</v>
      </c>
      <c r="H227" t="s">
        <v>20</v>
      </c>
      <c r="I227">
        <v>0</v>
      </c>
      <c r="J227" t="s">
        <v>17</v>
      </c>
      <c r="K227" s="2">
        <v>44227.783368055556</v>
      </c>
      <c r="L227" s="2">
        <v>44227.783310185187</v>
      </c>
    </row>
    <row r="228" spans="1:12" x14ac:dyDescent="0.25">
      <c r="A228" s="1">
        <v>44227</v>
      </c>
      <c r="B228" t="s">
        <v>18</v>
      </c>
      <c r="C228" t="s">
        <v>31</v>
      </c>
      <c r="D228" t="s">
        <v>124</v>
      </c>
      <c r="E228" t="s">
        <v>20</v>
      </c>
      <c r="F228">
        <v>52</v>
      </c>
      <c r="G228" t="s">
        <v>17</v>
      </c>
      <c r="H228" t="s">
        <v>20</v>
      </c>
      <c r="I228">
        <v>0</v>
      </c>
      <c r="J228" t="s">
        <v>17</v>
      </c>
      <c r="K228" s="2">
        <v>44227.740057870367</v>
      </c>
      <c r="L228" s="2">
        <v>44227.740104166667</v>
      </c>
    </row>
    <row r="229" spans="1:12" x14ac:dyDescent="0.25">
      <c r="A229" s="1">
        <v>44226</v>
      </c>
      <c r="B229" t="s">
        <v>18</v>
      </c>
      <c r="C229" t="s">
        <v>19</v>
      </c>
      <c r="E229" t="s">
        <v>20</v>
      </c>
      <c r="F229">
        <v>94</v>
      </c>
      <c r="G229" t="s">
        <v>17</v>
      </c>
      <c r="H229" t="s">
        <v>20</v>
      </c>
      <c r="I229">
        <v>0</v>
      </c>
      <c r="J229" t="s">
        <v>17</v>
      </c>
      <c r="K229" s="2">
        <v>44226.936631944445</v>
      </c>
      <c r="L229" s="2">
        <v>44226.936655092592</v>
      </c>
    </row>
    <row r="230" spans="1:12" x14ac:dyDescent="0.25">
      <c r="A230" s="1">
        <v>44225</v>
      </c>
      <c r="B230" t="s">
        <v>37</v>
      </c>
      <c r="C230" t="s">
        <v>125</v>
      </c>
      <c r="D230" t="s">
        <v>90</v>
      </c>
      <c r="E230" t="s">
        <v>20</v>
      </c>
      <c r="F230">
        <v>25</v>
      </c>
      <c r="G230" t="s">
        <v>17</v>
      </c>
      <c r="H230" t="s">
        <v>20</v>
      </c>
      <c r="I230">
        <v>0</v>
      </c>
      <c r="J230" t="s">
        <v>17</v>
      </c>
      <c r="K230" s="2">
        <v>44225.812638888892</v>
      </c>
      <c r="L230" s="2">
        <v>44225.812719907408</v>
      </c>
    </row>
    <row r="231" spans="1:12" x14ac:dyDescent="0.25">
      <c r="A231" s="1">
        <v>44225</v>
      </c>
      <c r="B231" t="s">
        <v>18</v>
      </c>
      <c r="C231" t="s">
        <v>53</v>
      </c>
      <c r="D231" t="s">
        <v>126</v>
      </c>
      <c r="E231" t="s">
        <v>20</v>
      </c>
      <c r="F231">
        <v>216</v>
      </c>
      <c r="G231" t="s">
        <v>17</v>
      </c>
      <c r="H231" t="s">
        <v>20</v>
      </c>
      <c r="I231">
        <v>0</v>
      </c>
      <c r="J231" t="s">
        <v>17</v>
      </c>
      <c r="K231" s="2">
        <v>44225.81040509259</v>
      </c>
      <c r="L231" s="2">
        <v>44225.810497685183</v>
      </c>
    </row>
    <row r="232" spans="1:12" x14ac:dyDescent="0.25">
      <c r="A232" s="1">
        <v>44225</v>
      </c>
      <c r="B232" t="s">
        <v>127</v>
      </c>
      <c r="E232" t="s">
        <v>16</v>
      </c>
      <c r="F232">
        <v>24</v>
      </c>
      <c r="G232" t="s">
        <v>17</v>
      </c>
      <c r="H232" t="s">
        <v>16</v>
      </c>
      <c r="I232">
        <v>0</v>
      </c>
      <c r="J232" t="s">
        <v>17</v>
      </c>
      <c r="K232" s="2">
        <v>44225.81</v>
      </c>
      <c r="L232" s="2">
        <v>44225.810497685183</v>
      </c>
    </row>
    <row r="233" spans="1:12" x14ac:dyDescent="0.25">
      <c r="A233" s="1">
        <v>44225</v>
      </c>
      <c r="B233" t="s">
        <v>18</v>
      </c>
      <c r="C233" t="s">
        <v>19</v>
      </c>
      <c r="D233" t="s">
        <v>128</v>
      </c>
      <c r="E233" t="s">
        <v>20</v>
      </c>
      <c r="F233">
        <v>61</v>
      </c>
      <c r="G233" t="s">
        <v>17</v>
      </c>
      <c r="H233" t="s">
        <v>20</v>
      </c>
      <c r="I233">
        <v>0</v>
      </c>
      <c r="J233" t="s">
        <v>17</v>
      </c>
      <c r="K233" s="2">
        <v>44225.009884259256</v>
      </c>
      <c r="L233" s="2">
        <v>44225.009722222225</v>
      </c>
    </row>
    <row r="234" spans="1:12" x14ac:dyDescent="0.25">
      <c r="A234" s="1">
        <v>44225</v>
      </c>
      <c r="B234" t="s">
        <v>63</v>
      </c>
      <c r="C234" t="s">
        <v>64</v>
      </c>
      <c r="D234" t="s">
        <v>129</v>
      </c>
      <c r="E234" t="s">
        <v>20</v>
      </c>
      <c r="F234">
        <v>158</v>
      </c>
      <c r="G234" t="s">
        <v>17</v>
      </c>
      <c r="H234" t="s">
        <v>20</v>
      </c>
      <c r="I234">
        <v>0</v>
      </c>
      <c r="J234" t="s">
        <v>17</v>
      </c>
      <c r="K234" s="2">
        <v>44225.009583333333</v>
      </c>
      <c r="L234" s="2">
        <v>44225.009722222225</v>
      </c>
    </row>
    <row r="235" spans="1:12" x14ac:dyDescent="0.25">
      <c r="A235" s="1">
        <v>44224</v>
      </c>
      <c r="B235" t="s">
        <v>50</v>
      </c>
      <c r="E235" t="s">
        <v>20</v>
      </c>
      <c r="F235">
        <v>0</v>
      </c>
      <c r="G235" t="s">
        <v>17</v>
      </c>
      <c r="H235" t="s">
        <v>20</v>
      </c>
      <c r="I235">
        <v>525</v>
      </c>
      <c r="J235" t="s">
        <v>17</v>
      </c>
      <c r="K235" s="2">
        <v>44224.702291666668</v>
      </c>
      <c r="L235" s="2">
        <v>44224.70239583333</v>
      </c>
    </row>
    <row r="236" spans="1:12" x14ac:dyDescent="0.25">
      <c r="A236" s="1">
        <v>44224</v>
      </c>
      <c r="B236" t="s">
        <v>54</v>
      </c>
      <c r="C236" t="s">
        <v>115</v>
      </c>
      <c r="E236" t="s">
        <v>20</v>
      </c>
      <c r="F236">
        <v>45</v>
      </c>
      <c r="G236" t="s">
        <v>17</v>
      </c>
      <c r="H236" t="s">
        <v>20</v>
      </c>
      <c r="I236">
        <v>0</v>
      </c>
      <c r="J236" t="s">
        <v>17</v>
      </c>
      <c r="K236" s="2">
        <v>44224.702048611114</v>
      </c>
      <c r="L236" s="2">
        <v>44224.70207175926</v>
      </c>
    </row>
    <row r="237" spans="1:12" x14ac:dyDescent="0.25">
      <c r="A237" s="1">
        <v>44224</v>
      </c>
      <c r="B237" t="s">
        <v>18</v>
      </c>
      <c r="C237" t="s">
        <v>21</v>
      </c>
      <c r="E237" t="s">
        <v>20</v>
      </c>
      <c r="F237">
        <v>68</v>
      </c>
      <c r="G237" t="s">
        <v>17</v>
      </c>
      <c r="H237" t="s">
        <v>20</v>
      </c>
      <c r="I237">
        <v>0</v>
      </c>
      <c r="J237" t="s">
        <v>17</v>
      </c>
      <c r="K237" s="2">
        <v>44224.667395833334</v>
      </c>
      <c r="L237" s="2">
        <v>44224.667430555557</v>
      </c>
    </row>
    <row r="238" spans="1:12" x14ac:dyDescent="0.25">
      <c r="A238" s="1">
        <v>44224</v>
      </c>
      <c r="B238" t="s">
        <v>54</v>
      </c>
      <c r="C238" t="s">
        <v>130</v>
      </c>
      <c r="D238" t="s">
        <v>56</v>
      </c>
      <c r="E238" t="s">
        <v>20</v>
      </c>
      <c r="F238">
        <v>402</v>
      </c>
      <c r="G238" t="s">
        <v>17</v>
      </c>
      <c r="H238" t="s">
        <v>20</v>
      </c>
      <c r="I238">
        <v>0</v>
      </c>
      <c r="J238" t="s">
        <v>17</v>
      </c>
      <c r="K238" s="2">
        <v>44224.666909722226</v>
      </c>
      <c r="L238" s="2">
        <v>44224.667430555557</v>
      </c>
    </row>
    <row r="239" spans="1:12" x14ac:dyDescent="0.25">
      <c r="A239" s="1">
        <v>44224</v>
      </c>
      <c r="B239" t="s">
        <v>18</v>
      </c>
      <c r="C239" t="s">
        <v>31</v>
      </c>
      <c r="E239" t="s">
        <v>20</v>
      </c>
      <c r="F239">
        <v>31</v>
      </c>
      <c r="G239" t="s">
        <v>17</v>
      </c>
      <c r="H239" t="s">
        <v>20</v>
      </c>
      <c r="I239">
        <v>0</v>
      </c>
      <c r="J239" t="s">
        <v>17</v>
      </c>
      <c r="K239" s="2">
        <v>44224.656018518515</v>
      </c>
      <c r="L239" s="2">
        <v>44224.656099537038</v>
      </c>
    </row>
    <row r="240" spans="1:12" x14ac:dyDescent="0.25">
      <c r="A240" s="1">
        <v>44224</v>
      </c>
      <c r="B240" t="s">
        <v>63</v>
      </c>
      <c r="C240" t="s">
        <v>64</v>
      </c>
      <c r="D240" t="s">
        <v>131</v>
      </c>
      <c r="E240" t="s">
        <v>20</v>
      </c>
      <c r="F240">
        <v>195</v>
      </c>
      <c r="G240" t="s">
        <v>17</v>
      </c>
      <c r="H240" t="s">
        <v>20</v>
      </c>
      <c r="I240">
        <v>0</v>
      </c>
      <c r="J240" t="s">
        <v>17</v>
      </c>
      <c r="K240" s="2">
        <v>44224.655810185184</v>
      </c>
      <c r="L240" s="2">
        <v>44224.656099537038</v>
      </c>
    </row>
    <row r="241" spans="1:12" x14ac:dyDescent="0.25">
      <c r="A241" s="1">
        <v>44223</v>
      </c>
      <c r="B241" t="s">
        <v>63</v>
      </c>
      <c r="C241" t="s">
        <v>64</v>
      </c>
      <c r="E241" t="s">
        <v>16</v>
      </c>
      <c r="F241">
        <v>178</v>
      </c>
      <c r="G241" t="s">
        <v>17</v>
      </c>
      <c r="H241" t="s">
        <v>16</v>
      </c>
      <c r="I241">
        <v>0</v>
      </c>
      <c r="J241" t="s">
        <v>17</v>
      </c>
      <c r="K241" s="2">
        <v>44223.910798611112</v>
      </c>
      <c r="L241" s="2">
        <v>44223.910798611112</v>
      </c>
    </row>
    <row r="242" spans="1:12" x14ac:dyDescent="0.25">
      <c r="A242" s="1">
        <v>44223</v>
      </c>
      <c r="B242" t="s">
        <v>18</v>
      </c>
      <c r="C242" t="s">
        <v>32</v>
      </c>
      <c r="E242" t="s">
        <v>20</v>
      </c>
      <c r="F242">
        <v>139</v>
      </c>
      <c r="G242" t="s">
        <v>17</v>
      </c>
      <c r="H242" t="s">
        <v>20</v>
      </c>
      <c r="I242">
        <v>0</v>
      </c>
      <c r="J242" t="s">
        <v>17</v>
      </c>
      <c r="K242" s="2">
        <v>44223.910520833335</v>
      </c>
      <c r="L242" s="2">
        <v>44223.910798611112</v>
      </c>
    </row>
    <row r="243" spans="1:12" x14ac:dyDescent="0.25">
      <c r="A243" s="1">
        <v>44223</v>
      </c>
      <c r="B243" t="s">
        <v>28</v>
      </c>
      <c r="C243" t="s">
        <v>110</v>
      </c>
      <c r="E243" t="s">
        <v>16</v>
      </c>
      <c r="F243">
        <v>100</v>
      </c>
      <c r="G243" t="s">
        <v>17</v>
      </c>
      <c r="H243" t="s">
        <v>16</v>
      </c>
      <c r="I243">
        <v>0</v>
      </c>
      <c r="J243" t="s">
        <v>17</v>
      </c>
      <c r="K243" s="2">
        <v>44223.834560185183</v>
      </c>
      <c r="L243" s="2">
        <v>44223.700659722221</v>
      </c>
    </row>
    <row r="244" spans="1:12" x14ac:dyDescent="0.25">
      <c r="A244" s="1">
        <v>44223</v>
      </c>
      <c r="B244" t="s">
        <v>28</v>
      </c>
      <c r="C244" t="s">
        <v>29</v>
      </c>
      <c r="D244" t="s">
        <v>30</v>
      </c>
      <c r="E244" t="s">
        <v>20</v>
      </c>
      <c r="F244">
        <v>300</v>
      </c>
      <c r="G244" t="s">
        <v>17</v>
      </c>
      <c r="H244" t="s">
        <v>20</v>
      </c>
      <c r="I244">
        <v>0</v>
      </c>
      <c r="J244" t="s">
        <v>17</v>
      </c>
      <c r="K244" s="2">
        <v>44223.83425925926</v>
      </c>
      <c r="L244" s="2">
        <v>44223.700659722221</v>
      </c>
    </row>
    <row r="245" spans="1:12" x14ac:dyDescent="0.25">
      <c r="A245" s="1">
        <v>44223</v>
      </c>
      <c r="B245" t="s">
        <v>63</v>
      </c>
      <c r="C245" t="s">
        <v>64</v>
      </c>
      <c r="E245" t="s">
        <v>20</v>
      </c>
      <c r="F245">
        <v>131</v>
      </c>
      <c r="G245" t="s">
        <v>17</v>
      </c>
      <c r="H245" t="s">
        <v>20</v>
      </c>
      <c r="I245">
        <v>0</v>
      </c>
      <c r="J245" t="s">
        <v>17</v>
      </c>
      <c r="K245" s="2">
        <v>44223.700381944444</v>
      </c>
      <c r="L245" s="2">
        <v>44223.700104166666</v>
      </c>
    </row>
    <row r="246" spans="1:12" x14ac:dyDescent="0.25">
      <c r="A246" s="1">
        <v>44222</v>
      </c>
      <c r="B246" t="s">
        <v>18</v>
      </c>
      <c r="D246" t="s">
        <v>19</v>
      </c>
      <c r="E246" t="s">
        <v>20</v>
      </c>
      <c r="F246">
        <v>94</v>
      </c>
      <c r="G246" t="s">
        <v>17</v>
      </c>
      <c r="H246" t="s">
        <v>20</v>
      </c>
      <c r="I246">
        <v>0</v>
      </c>
      <c r="J246" t="s">
        <v>17</v>
      </c>
      <c r="K246" s="2">
        <v>44222.940405092595</v>
      </c>
      <c r="L246" s="2">
        <v>44222.875243055554</v>
      </c>
    </row>
    <row r="247" spans="1:12" x14ac:dyDescent="0.25">
      <c r="A247" s="1">
        <v>44222</v>
      </c>
      <c r="B247" t="s">
        <v>37</v>
      </c>
      <c r="C247" t="s">
        <v>132</v>
      </c>
      <c r="E247" t="s">
        <v>20</v>
      </c>
      <c r="F247">
        <v>168</v>
      </c>
      <c r="G247" t="s">
        <v>17</v>
      </c>
      <c r="H247" t="s">
        <v>20</v>
      </c>
      <c r="I247">
        <v>0</v>
      </c>
      <c r="J247" t="s">
        <v>17</v>
      </c>
      <c r="K247" s="2">
        <v>44222.744097222225</v>
      </c>
      <c r="L247" s="2">
        <v>44222.744166666664</v>
      </c>
    </row>
    <row r="248" spans="1:12" x14ac:dyDescent="0.25">
      <c r="A248" s="1">
        <v>44222</v>
      </c>
      <c r="B248" t="s">
        <v>18</v>
      </c>
      <c r="C248" t="s">
        <v>31</v>
      </c>
      <c r="E248" t="s">
        <v>20</v>
      </c>
      <c r="F248">
        <v>66</v>
      </c>
      <c r="G248" t="s">
        <v>17</v>
      </c>
      <c r="H248" t="s">
        <v>20</v>
      </c>
      <c r="I248">
        <v>0</v>
      </c>
      <c r="J248" t="s">
        <v>17</v>
      </c>
      <c r="K248" s="2">
        <v>44222.743807870371</v>
      </c>
      <c r="L248" s="2">
        <v>44222.744166666664</v>
      </c>
    </row>
    <row r="249" spans="1:12" x14ac:dyDescent="0.25">
      <c r="A249" s="1">
        <v>44222</v>
      </c>
      <c r="B249" t="s">
        <v>63</v>
      </c>
      <c r="C249" t="s">
        <v>133</v>
      </c>
      <c r="D249" t="s">
        <v>134</v>
      </c>
      <c r="E249" t="s">
        <v>16</v>
      </c>
      <c r="F249">
        <v>200</v>
      </c>
      <c r="G249" t="s">
        <v>17</v>
      </c>
      <c r="H249" t="s">
        <v>16</v>
      </c>
      <c r="I249">
        <v>0</v>
      </c>
      <c r="J249" t="s">
        <v>17</v>
      </c>
      <c r="K249" s="2">
        <v>44222.646493055552</v>
      </c>
      <c r="L249" s="2">
        <v>44222.646620370368</v>
      </c>
    </row>
    <row r="250" spans="1:12" x14ac:dyDescent="0.25">
      <c r="A250" s="1">
        <v>44222</v>
      </c>
      <c r="B250" t="s">
        <v>45</v>
      </c>
      <c r="C250" t="s">
        <v>46</v>
      </c>
      <c r="D250" t="s">
        <v>135</v>
      </c>
      <c r="E250" t="s">
        <v>20</v>
      </c>
      <c r="F250">
        <v>0</v>
      </c>
      <c r="G250" t="s">
        <v>17</v>
      </c>
      <c r="H250" t="s">
        <v>20</v>
      </c>
      <c r="I250">
        <v>3574</v>
      </c>
      <c r="J250" t="s">
        <v>17</v>
      </c>
      <c r="K250" s="2">
        <v>44222.627523148149</v>
      </c>
      <c r="L250" s="2">
        <v>44222.627430555556</v>
      </c>
    </row>
    <row r="251" spans="1:12" x14ac:dyDescent="0.25">
      <c r="A251" s="1">
        <v>44221</v>
      </c>
      <c r="B251" t="s">
        <v>114</v>
      </c>
      <c r="C251" t="s">
        <v>107</v>
      </c>
      <c r="D251" t="s">
        <v>136</v>
      </c>
      <c r="E251" t="s">
        <v>20</v>
      </c>
      <c r="F251">
        <v>47</v>
      </c>
      <c r="G251" t="s">
        <v>17</v>
      </c>
      <c r="H251" t="s">
        <v>20</v>
      </c>
      <c r="I251">
        <v>0</v>
      </c>
      <c r="J251" t="s">
        <v>17</v>
      </c>
      <c r="K251" s="2">
        <v>44221.678344907406</v>
      </c>
      <c r="L251" s="2">
        <v>44221.678437499999</v>
      </c>
    </row>
    <row r="252" spans="1:12" x14ac:dyDescent="0.25">
      <c r="A252" s="1">
        <v>44220</v>
      </c>
      <c r="B252" t="s">
        <v>18</v>
      </c>
      <c r="C252" t="s">
        <v>21</v>
      </c>
      <c r="D252" t="s">
        <v>18</v>
      </c>
      <c r="E252" t="s">
        <v>20</v>
      </c>
      <c r="F252">
        <v>727</v>
      </c>
      <c r="G252" t="s">
        <v>17</v>
      </c>
      <c r="H252" t="s">
        <v>20</v>
      </c>
      <c r="I252">
        <v>0</v>
      </c>
      <c r="J252" t="s">
        <v>17</v>
      </c>
      <c r="K252" s="2">
        <v>44220.936782407407</v>
      </c>
      <c r="L252" s="2">
        <v>44220.9371875</v>
      </c>
    </row>
    <row r="253" spans="1:12" x14ac:dyDescent="0.25">
      <c r="A253" s="1">
        <v>44220</v>
      </c>
      <c r="B253" t="s">
        <v>67</v>
      </c>
      <c r="C253" t="s">
        <v>137</v>
      </c>
      <c r="D253" t="s">
        <v>138</v>
      </c>
      <c r="E253" t="s">
        <v>20</v>
      </c>
      <c r="F253">
        <v>1600</v>
      </c>
      <c r="G253" t="s">
        <v>17</v>
      </c>
      <c r="H253" t="s">
        <v>20</v>
      </c>
      <c r="I253">
        <v>0</v>
      </c>
      <c r="J253" t="s">
        <v>17</v>
      </c>
      <c r="K253" s="2">
        <v>44220.775254629632</v>
      </c>
      <c r="L253" s="2">
        <v>44220.775405092594</v>
      </c>
    </row>
    <row r="254" spans="1:12" x14ac:dyDescent="0.25">
      <c r="A254" s="1">
        <v>44220</v>
      </c>
      <c r="B254" t="s">
        <v>35</v>
      </c>
      <c r="C254" t="s">
        <v>139</v>
      </c>
      <c r="D254" t="s">
        <v>140</v>
      </c>
      <c r="E254" t="s">
        <v>16</v>
      </c>
      <c r="F254">
        <v>100</v>
      </c>
      <c r="G254" t="s">
        <v>17</v>
      </c>
      <c r="H254" t="s">
        <v>16</v>
      </c>
      <c r="I254">
        <v>0</v>
      </c>
      <c r="J254" t="s">
        <v>17</v>
      </c>
      <c r="K254" s="2">
        <v>44220.669814814813</v>
      </c>
      <c r="L254" s="2">
        <v>44220.670034722221</v>
      </c>
    </row>
    <row r="255" spans="1:12" x14ac:dyDescent="0.25">
      <c r="A255" s="1">
        <v>44220</v>
      </c>
      <c r="B255" t="s">
        <v>18</v>
      </c>
      <c r="C255" t="s">
        <v>31</v>
      </c>
      <c r="D255" t="s">
        <v>124</v>
      </c>
      <c r="E255" t="s">
        <v>20</v>
      </c>
      <c r="F255">
        <v>96</v>
      </c>
      <c r="G255" t="s">
        <v>17</v>
      </c>
      <c r="H255" t="s">
        <v>20</v>
      </c>
      <c r="I255">
        <v>0</v>
      </c>
      <c r="J255" t="s">
        <v>17</v>
      </c>
      <c r="K255" s="2">
        <v>44220.669421296298</v>
      </c>
      <c r="L255" s="2">
        <v>44220.670034722221</v>
      </c>
    </row>
    <row r="256" spans="1:12" x14ac:dyDescent="0.25">
      <c r="A256" s="1">
        <v>44220</v>
      </c>
      <c r="B256" t="s">
        <v>68</v>
      </c>
      <c r="C256" t="s">
        <v>130</v>
      </c>
      <c r="E256" t="s">
        <v>16</v>
      </c>
      <c r="F256">
        <v>200</v>
      </c>
      <c r="G256" t="s">
        <v>17</v>
      </c>
      <c r="H256" t="s">
        <v>16</v>
      </c>
      <c r="I256">
        <v>0</v>
      </c>
      <c r="J256" t="s">
        <v>17</v>
      </c>
      <c r="K256" s="2">
        <v>44220.529467592591</v>
      </c>
      <c r="L256" s="2">
        <v>44220.459027777775</v>
      </c>
    </row>
    <row r="257" spans="1:12" x14ac:dyDescent="0.25">
      <c r="A257" s="1">
        <v>44219</v>
      </c>
      <c r="B257" t="s">
        <v>114</v>
      </c>
      <c r="C257" t="s">
        <v>107</v>
      </c>
      <c r="D257" t="s">
        <v>141</v>
      </c>
      <c r="E257" t="s">
        <v>16</v>
      </c>
      <c r="F257">
        <v>41</v>
      </c>
      <c r="G257" t="s">
        <v>17</v>
      </c>
      <c r="H257" t="s">
        <v>16</v>
      </c>
      <c r="I257">
        <v>0</v>
      </c>
      <c r="J257" t="s">
        <v>17</v>
      </c>
      <c r="K257" s="2">
        <v>44220.606469907405</v>
      </c>
      <c r="L257" s="2">
        <v>44220.606828703705</v>
      </c>
    </row>
    <row r="258" spans="1:12" x14ac:dyDescent="0.25">
      <c r="A258" s="1">
        <v>44219</v>
      </c>
      <c r="B258" t="s">
        <v>127</v>
      </c>
      <c r="C258" t="s">
        <v>142</v>
      </c>
      <c r="E258" t="s">
        <v>16</v>
      </c>
      <c r="F258">
        <v>32</v>
      </c>
      <c r="G258" t="s">
        <v>17</v>
      </c>
      <c r="H258" t="s">
        <v>16</v>
      </c>
      <c r="I258">
        <v>0</v>
      </c>
      <c r="J258" t="s">
        <v>17</v>
      </c>
      <c r="K258" s="2">
        <v>44220.605937499997</v>
      </c>
      <c r="L258" s="2">
        <v>44220.606828703705</v>
      </c>
    </row>
    <row r="259" spans="1:12" x14ac:dyDescent="0.25">
      <c r="A259" s="1">
        <v>44219</v>
      </c>
      <c r="B259" t="s">
        <v>18</v>
      </c>
      <c r="C259" t="s">
        <v>75</v>
      </c>
      <c r="E259" t="s">
        <v>16</v>
      </c>
      <c r="F259">
        <v>211</v>
      </c>
      <c r="G259" t="s">
        <v>17</v>
      </c>
      <c r="H259" t="s">
        <v>16</v>
      </c>
      <c r="I259">
        <v>0</v>
      </c>
      <c r="J259" t="s">
        <v>17</v>
      </c>
      <c r="K259" s="2">
        <v>44219.738668981481</v>
      </c>
      <c r="L259" s="2">
        <v>44219.738819444443</v>
      </c>
    </row>
    <row r="260" spans="1:12" x14ac:dyDescent="0.25">
      <c r="A260" s="1">
        <v>44219</v>
      </c>
      <c r="B260" t="s">
        <v>18</v>
      </c>
      <c r="C260" t="s">
        <v>32</v>
      </c>
      <c r="E260" t="s">
        <v>20</v>
      </c>
      <c r="F260">
        <v>266</v>
      </c>
      <c r="G260" t="s">
        <v>17</v>
      </c>
      <c r="H260" t="s">
        <v>20</v>
      </c>
      <c r="I260">
        <v>0</v>
      </c>
      <c r="J260" t="s">
        <v>17</v>
      </c>
      <c r="K260" s="2">
        <v>44219.738240740742</v>
      </c>
      <c r="L260" s="2">
        <v>44219.738819444443</v>
      </c>
    </row>
    <row r="261" spans="1:12" x14ac:dyDescent="0.25">
      <c r="A261" s="1">
        <v>44219</v>
      </c>
      <c r="E261" t="s">
        <v>16</v>
      </c>
      <c r="F261">
        <v>0</v>
      </c>
      <c r="G261" t="s">
        <v>17</v>
      </c>
      <c r="H261" t="s">
        <v>16</v>
      </c>
      <c r="I261">
        <v>200</v>
      </c>
      <c r="J261" t="s">
        <v>17</v>
      </c>
      <c r="K261" s="2">
        <v>44219.592129629629</v>
      </c>
      <c r="L261" s="2">
        <v>44219.592442129629</v>
      </c>
    </row>
  </sheetData>
  <autoFilter ref="A1:M26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16" sqref="A16"/>
    </sheetView>
  </sheetViews>
  <sheetFormatPr defaultRowHeight="15" x14ac:dyDescent="0.25"/>
  <cols>
    <col min="1" max="1" width="25.5703125" customWidth="1"/>
    <col min="2" max="2" width="24.140625" customWidth="1"/>
    <col min="3" max="3" width="6.7109375" customWidth="1"/>
    <col min="4" max="4" width="7.42578125" customWidth="1"/>
    <col min="5" max="5" width="4.42578125" customWidth="1"/>
    <col min="6" max="6" width="8.42578125" customWidth="1"/>
    <col min="7" max="7" width="7.5703125" customWidth="1"/>
    <col min="8" max="8" width="8" customWidth="1"/>
    <col min="9" max="9" width="8.85546875" customWidth="1"/>
    <col min="10" max="10" width="21.42578125" customWidth="1"/>
    <col min="11" max="11" width="35.5703125" customWidth="1"/>
    <col min="12" max="12" width="4" customWidth="1"/>
    <col min="13" max="13" width="21.5703125" customWidth="1"/>
    <col min="14" max="14" width="16.85546875" customWidth="1"/>
    <col min="15" max="15" width="12.7109375" customWidth="1"/>
    <col min="16" max="16" width="18.5703125" customWidth="1"/>
    <col min="17" max="17" width="23.140625" customWidth="1"/>
    <col min="18" max="18" width="11.85546875" customWidth="1"/>
    <col min="19" max="19" width="12.85546875" customWidth="1"/>
    <col min="20" max="20" width="5.85546875" customWidth="1"/>
    <col min="21" max="21" width="6.28515625" customWidth="1"/>
    <col min="22" max="22" width="11.7109375" customWidth="1"/>
    <col min="23" max="23" width="7.7109375" customWidth="1"/>
    <col min="24" max="24" width="5.140625" customWidth="1"/>
    <col min="25" max="25" width="11.140625" customWidth="1"/>
    <col min="26" max="26" width="7" customWidth="1"/>
    <col min="27" max="27" width="9.85546875" customWidth="1"/>
    <col min="28" max="28" width="19.5703125" customWidth="1"/>
    <col min="29" max="29" width="20.28515625" customWidth="1"/>
    <col min="30" max="30" width="7.140625" customWidth="1"/>
    <col min="31" max="31" width="19.7109375" customWidth="1"/>
    <col min="32" max="32" width="5.85546875" customWidth="1"/>
    <col min="33" max="33" width="9.28515625" customWidth="1"/>
    <col min="34" max="34" width="34.85546875" customWidth="1"/>
    <col min="35" max="35" width="16" customWidth="1"/>
    <col min="36" max="36" width="16.140625" customWidth="1"/>
    <col min="37" max="37" width="21.7109375" customWidth="1"/>
    <col min="38" max="38" width="26.85546875" customWidth="1"/>
    <col min="39" max="39" width="11" customWidth="1"/>
    <col min="40" max="40" width="12.7109375" customWidth="1"/>
    <col min="41" max="41" width="5.5703125" customWidth="1"/>
    <col min="42" max="42" width="12.140625" customWidth="1"/>
    <col min="43" max="43" width="10.28515625" customWidth="1"/>
    <col min="44" max="44" width="20.7109375" bestFit="1" customWidth="1"/>
    <col min="45" max="45" width="18.5703125" bestFit="1" customWidth="1"/>
    <col min="46" max="46" width="19" bestFit="1" customWidth="1"/>
    <col min="47" max="47" width="10.7109375" bestFit="1" customWidth="1"/>
    <col min="48" max="48" width="8.85546875" customWidth="1"/>
    <col min="49" max="49" width="6.42578125" customWidth="1"/>
    <col min="50" max="50" width="8.5703125" customWidth="1"/>
    <col min="51" max="51" width="11.5703125" bestFit="1" customWidth="1"/>
    <col min="52" max="52" width="19" bestFit="1" customWidth="1"/>
    <col min="53" max="53" width="5.5703125" customWidth="1"/>
    <col min="54" max="54" width="8.28515625" customWidth="1"/>
    <col min="55" max="55" width="8.5703125" customWidth="1"/>
    <col min="56" max="56" width="8" customWidth="1"/>
    <col min="57" max="57" width="11.85546875" bestFit="1" customWidth="1"/>
  </cols>
  <sheetData>
    <row r="3" spans="1:2" x14ac:dyDescent="0.25">
      <c r="A3" s="3" t="s">
        <v>143</v>
      </c>
      <c r="B3" t="s">
        <v>146</v>
      </c>
    </row>
    <row r="4" spans="1:2" x14ac:dyDescent="0.25">
      <c r="A4" s="4" t="s">
        <v>68</v>
      </c>
      <c r="B4" s="5">
        <v>1482</v>
      </c>
    </row>
    <row r="5" spans="1:2" x14ac:dyDescent="0.25">
      <c r="A5" s="4" t="s">
        <v>97</v>
      </c>
      <c r="B5" s="5">
        <v>0</v>
      </c>
    </row>
    <row r="6" spans="1:2" x14ac:dyDescent="0.25">
      <c r="A6" s="4" t="s">
        <v>54</v>
      </c>
      <c r="B6" s="5">
        <v>5798</v>
      </c>
    </row>
    <row r="7" spans="1:2" x14ac:dyDescent="0.25">
      <c r="A7" s="4" t="s">
        <v>35</v>
      </c>
      <c r="B7" s="5">
        <v>5030</v>
      </c>
    </row>
    <row r="8" spans="1:2" x14ac:dyDescent="0.25">
      <c r="A8" s="4" t="s">
        <v>45</v>
      </c>
      <c r="B8" s="5">
        <v>0</v>
      </c>
    </row>
    <row r="9" spans="1:2" x14ac:dyDescent="0.25">
      <c r="A9" s="4" t="s">
        <v>63</v>
      </c>
      <c r="B9" s="5">
        <v>1872.4</v>
      </c>
    </row>
    <row r="10" spans="1:2" x14ac:dyDescent="0.25">
      <c r="A10" s="4" t="s">
        <v>37</v>
      </c>
      <c r="B10" s="5">
        <v>2038.7</v>
      </c>
    </row>
    <row r="11" spans="1:2" x14ac:dyDescent="0.25">
      <c r="A11" s="4" t="s">
        <v>50</v>
      </c>
      <c r="B11" s="5">
        <v>1366</v>
      </c>
    </row>
    <row r="12" spans="1:2" x14ac:dyDescent="0.25">
      <c r="A12" s="4" t="s">
        <v>28</v>
      </c>
      <c r="B12" s="5">
        <v>4742</v>
      </c>
    </row>
    <row r="13" spans="1:2" x14ac:dyDescent="0.25">
      <c r="A13" s="4" t="s">
        <v>76</v>
      </c>
      <c r="B13" s="5">
        <v>951</v>
      </c>
    </row>
    <row r="14" spans="1:2" x14ac:dyDescent="0.25">
      <c r="A14" s="4" t="s">
        <v>114</v>
      </c>
      <c r="B14" s="5">
        <v>238</v>
      </c>
    </row>
    <row r="15" spans="1:2" x14ac:dyDescent="0.25">
      <c r="A15" s="4" t="s">
        <v>43</v>
      </c>
      <c r="B15" s="5">
        <v>19111</v>
      </c>
    </row>
    <row r="16" spans="1:2" x14ac:dyDescent="0.25">
      <c r="A16" s="4" t="s">
        <v>13</v>
      </c>
      <c r="B16" s="5">
        <v>6446</v>
      </c>
    </row>
    <row r="17" spans="1:2" x14ac:dyDescent="0.25">
      <c r="A17" s="4" t="s">
        <v>69</v>
      </c>
      <c r="B17" s="5">
        <v>0</v>
      </c>
    </row>
    <row r="18" spans="1:2" x14ac:dyDescent="0.25">
      <c r="A18" s="4" t="s">
        <v>67</v>
      </c>
      <c r="B18" s="5">
        <v>6190</v>
      </c>
    </row>
    <row r="19" spans="1:2" x14ac:dyDescent="0.25">
      <c r="A19" s="4" t="s">
        <v>18</v>
      </c>
      <c r="B19" s="5">
        <v>15524.1</v>
      </c>
    </row>
    <row r="20" spans="1:2" x14ac:dyDescent="0.25">
      <c r="A20" s="4" t="s">
        <v>127</v>
      </c>
      <c r="B20" s="5">
        <v>56</v>
      </c>
    </row>
    <row r="21" spans="1:2" x14ac:dyDescent="0.25">
      <c r="A21" s="4" t="s">
        <v>84</v>
      </c>
      <c r="B21" s="5">
        <v>190</v>
      </c>
    </row>
    <row r="22" spans="1:2" x14ac:dyDescent="0.25">
      <c r="A22" s="4" t="s">
        <v>42</v>
      </c>
      <c r="B22" s="5">
        <v>3000</v>
      </c>
    </row>
    <row r="23" spans="1:2" x14ac:dyDescent="0.25">
      <c r="A23" s="4" t="s">
        <v>144</v>
      </c>
      <c r="B23" s="5">
        <v>0</v>
      </c>
    </row>
    <row r="24" spans="1:2" x14ac:dyDescent="0.25">
      <c r="A24" s="4" t="s">
        <v>145</v>
      </c>
      <c r="B24" s="5">
        <v>74035.199999999997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activeCell="N12" sqref="N12"/>
    </sheetView>
  </sheetViews>
  <sheetFormatPr defaultRowHeight="15" x14ac:dyDescent="0.25"/>
  <cols>
    <col min="1" max="1" width="27.140625" customWidth="1"/>
    <col min="2" max="2" width="21.85546875" customWidth="1"/>
    <col min="4" max="4" width="10" bestFit="1" customWidth="1"/>
    <col min="7" max="7" width="19" customWidth="1"/>
    <col min="10" max="10" width="22.42578125" bestFit="1" customWidth="1"/>
  </cols>
  <sheetData>
    <row r="1" spans="1:8" x14ac:dyDescent="0.25">
      <c r="A1" s="9" t="s">
        <v>1</v>
      </c>
      <c r="B1" s="9" t="s">
        <v>2</v>
      </c>
      <c r="C1" s="9" t="s">
        <v>5</v>
      </c>
      <c r="D1" s="9" t="s">
        <v>152</v>
      </c>
      <c r="G1" s="6" t="s">
        <v>147</v>
      </c>
      <c r="H1" s="10">
        <v>17400</v>
      </c>
    </row>
    <row r="2" spans="1:8" x14ac:dyDescent="0.25">
      <c r="A2" s="6" t="s">
        <v>68</v>
      </c>
      <c r="B2" s="6"/>
      <c r="C2" s="12">
        <f>SUMIF('zen_2021-03-23_dumpof_transacti'!$B:$B,A2,'zen_2021-03-23_dumpof_transacti'!$F:$F)/2</f>
        <v>741</v>
      </c>
      <c r="D2" s="10">
        <f>C2/4</f>
        <v>185.25</v>
      </c>
      <c r="G2" s="6" t="s">
        <v>148</v>
      </c>
      <c r="H2" s="10">
        <v>7100</v>
      </c>
    </row>
    <row r="3" spans="1:8" x14ac:dyDescent="0.25">
      <c r="A3" s="6" t="s">
        <v>54</v>
      </c>
      <c r="B3" s="6"/>
      <c r="C3" s="12">
        <f>SUMIF('zen_2021-03-23_dumpof_transacti'!$B:$B,A3,'zen_2021-03-23_dumpof_transacti'!$F:$F)/2</f>
        <v>2899</v>
      </c>
      <c r="D3" s="10">
        <f t="shared" ref="D3:D19" si="0">C3/4</f>
        <v>724.75</v>
      </c>
      <c r="G3" s="6" t="s">
        <v>149</v>
      </c>
      <c r="H3" s="10">
        <f>SUM(H1:H2)</f>
        <v>24500</v>
      </c>
    </row>
    <row r="4" spans="1:8" x14ac:dyDescent="0.25">
      <c r="A4" s="8" t="s">
        <v>42</v>
      </c>
      <c r="B4" s="6"/>
      <c r="C4" s="12">
        <v>2000</v>
      </c>
      <c r="D4" s="10">
        <f t="shared" si="0"/>
        <v>500</v>
      </c>
      <c r="G4" s="6" t="s">
        <v>150</v>
      </c>
      <c r="H4" s="10">
        <f>SUM(C:C)</f>
        <v>38359.1</v>
      </c>
    </row>
    <row r="5" spans="1:8" x14ac:dyDescent="0.25">
      <c r="A5" s="8" t="s">
        <v>18</v>
      </c>
      <c r="B5" s="6"/>
      <c r="C5" s="12">
        <f>SUMIF('zen_2021-03-23_dumpof_transacti'!$B:$B,A5,'zen_2021-03-23_dumpof_transacti'!$F:$F)/2</f>
        <v>7762.05</v>
      </c>
      <c r="D5" s="10">
        <f t="shared" si="0"/>
        <v>1940.5125</v>
      </c>
      <c r="G5" s="7" t="str">
        <f>IF(H5&gt;=0,"профицит: ","дефицит мин.:")</f>
        <v>дефицит мин.:</v>
      </c>
      <c r="H5" s="10">
        <f>H3-SUM(C2:C10)</f>
        <v>-683.04999999999927</v>
      </c>
    </row>
    <row r="6" spans="1:8" x14ac:dyDescent="0.25">
      <c r="A6" s="8" t="s">
        <v>28</v>
      </c>
      <c r="B6" s="6" t="s">
        <v>83</v>
      </c>
      <c r="C6" s="12">
        <v>1516</v>
      </c>
      <c r="D6" s="10">
        <f t="shared" si="0"/>
        <v>379</v>
      </c>
      <c r="G6" s="7" t="str">
        <f>IF(H5&gt;=0,"профицит: ","дефицит ср.:")</f>
        <v>дефицит ср.:</v>
      </c>
      <c r="H6" s="10">
        <f>H3-SUM(C2:C16)</f>
        <v>-7259.0999999999985</v>
      </c>
    </row>
    <row r="7" spans="1:8" x14ac:dyDescent="0.25">
      <c r="A7" s="8" t="s">
        <v>63</v>
      </c>
      <c r="B7" s="6" t="s">
        <v>151</v>
      </c>
      <c r="C7" s="12">
        <v>250</v>
      </c>
      <c r="D7" s="10">
        <f t="shared" si="0"/>
        <v>62.5</v>
      </c>
      <c r="G7" s="7" t="str">
        <f>IF(H5&gt;=0,"профицит: ","дефицит макс.:")</f>
        <v>дефицит макс.:</v>
      </c>
      <c r="H7" s="10">
        <f>H3-SUM(C2:C19)</f>
        <v>-13859.099999999999</v>
      </c>
    </row>
    <row r="8" spans="1:8" x14ac:dyDescent="0.25">
      <c r="A8" s="8" t="s">
        <v>35</v>
      </c>
      <c r="B8" s="6"/>
      <c r="C8" s="12">
        <f>SUMIF('zen_2021-03-23_dumpof_transacti'!$B:$B,A8,'zen_2021-03-23_dumpof_transacti'!$F:$F)/2</f>
        <v>2515</v>
      </c>
      <c r="D8" s="10">
        <f t="shared" si="0"/>
        <v>628.75</v>
      </c>
    </row>
    <row r="9" spans="1:8" x14ac:dyDescent="0.25">
      <c r="A9" s="8" t="s">
        <v>43</v>
      </c>
      <c r="B9" s="6" t="s">
        <v>73</v>
      </c>
      <c r="C9" s="12">
        <v>5500</v>
      </c>
      <c r="D9" s="10">
        <f t="shared" si="0"/>
        <v>1375</v>
      </c>
    </row>
    <row r="10" spans="1:8" x14ac:dyDescent="0.25">
      <c r="A10" s="8" t="s">
        <v>43</v>
      </c>
      <c r="B10" s="6" t="s">
        <v>100</v>
      </c>
      <c r="C10" s="12">
        <v>2000</v>
      </c>
      <c r="D10" s="10">
        <f t="shared" si="0"/>
        <v>500</v>
      </c>
    </row>
    <row r="11" spans="1:8" x14ac:dyDescent="0.25">
      <c r="A11" s="8" t="s">
        <v>63</v>
      </c>
      <c r="B11" s="6" t="s">
        <v>64</v>
      </c>
      <c r="C11" s="13">
        <f>SUMIF('zen_2021-03-23_dumpof_transacti'!$B:$B,A11,'zen_2021-03-23_dumpof_transacti'!$F:$F)/2</f>
        <v>936.2</v>
      </c>
      <c r="D11" s="10">
        <f t="shared" si="0"/>
        <v>234.05</v>
      </c>
    </row>
    <row r="12" spans="1:8" x14ac:dyDescent="0.25">
      <c r="A12" s="8" t="s">
        <v>37</v>
      </c>
      <c r="B12" s="6"/>
      <c r="C12" s="13">
        <f>SUMIF('zen_2021-03-23_dumpof_transacti'!$B:$B,A12,'zen_2021-03-23_dumpof_transacti'!$F:$F)/2</f>
        <v>1019.35</v>
      </c>
      <c r="D12" s="10">
        <f t="shared" si="0"/>
        <v>254.83750000000001</v>
      </c>
    </row>
    <row r="13" spans="1:8" x14ac:dyDescent="0.25">
      <c r="A13" s="8" t="s">
        <v>67</v>
      </c>
      <c r="B13" s="6"/>
      <c r="C13" s="13">
        <f>SUMIF('zen_2021-03-23_dumpof_transacti'!$B:$B,A13,'zen_2021-03-23_dumpof_transacti'!$F:$F)/2</f>
        <v>3095</v>
      </c>
      <c r="D13" s="10">
        <f t="shared" si="0"/>
        <v>773.75</v>
      </c>
    </row>
    <row r="14" spans="1:8" x14ac:dyDescent="0.25">
      <c r="A14" s="8" t="s">
        <v>76</v>
      </c>
      <c r="B14" s="6"/>
      <c r="C14" s="13">
        <f>SUMIF('zen_2021-03-23_dumpof_transacti'!$B:$B,A14,'zen_2021-03-23_dumpof_transacti'!$F:$F)/2</f>
        <v>475.5</v>
      </c>
      <c r="D14" s="10">
        <f t="shared" si="0"/>
        <v>118.875</v>
      </c>
    </row>
    <row r="15" spans="1:8" x14ac:dyDescent="0.25">
      <c r="A15" s="8" t="s">
        <v>114</v>
      </c>
      <c r="B15" s="6"/>
      <c r="C15" s="13">
        <v>300</v>
      </c>
      <c r="D15" s="10">
        <f t="shared" si="0"/>
        <v>75</v>
      </c>
    </row>
    <row r="16" spans="1:8" x14ac:dyDescent="0.25">
      <c r="A16" s="8" t="s">
        <v>13</v>
      </c>
      <c r="B16" s="6"/>
      <c r="C16" s="13">
        <v>750</v>
      </c>
      <c r="D16" s="10">
        <f t="shared" si="0"/>
        <v>187.5</v>
      </c>
    </row>
    <row r="17" spans="1:4" x14ac:dyDescent="0.25">
      <c r="A17" s="8" t="s">
        <v>153</v>
      </c>
      <c r="B17" s="6"/>
      <c r="C17" s="14">
        <v>2300</v>
      </c>
      <c r="D17" s="10">
        <f t="shared" si="0"/>
        <v>575</v>
      </c>
    </row>
    <row r="18" spans="1:4" x14ac:dyDescent="0.25">
      <c r="A18" s="8" t="s">
        <v>154</v>
      </c>
      <c r="B18" s="6"/>
      <c r="C18" s="14">
        <v>2300</v>
      </c>
      <c r="D18" s="10">
        <f t="shared" si="0"/>
        <v>575</v>
      </c>
    </row>
    <row r="19" spans="1:4" x14ac:dyDescent="0.25">
      <c r="A19" s="8" t="s">
        <v>155</v>
      </c>
      <c r="B19" s="6"/>
      <c r="C19" s="14">
        <v>2000</v>
      </c>
      <c r="D19" s="10">
        <f t="shared" si="0"/>
        <v>500</v>
      </c>
    </row>
  </sheetData>
  <conditionalFormatting sqref="H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H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4" workbookViewId="0">
      <selection activeCell="E25" sqref="E25"/>
    </sheetView>
  </sheetViews>
  <sheetFormatPr defaultRowHeight="15" x14ac:dyDescent="0.25"/>
  <cols>
    <col min="1" max="1" width="22.42578125" bestFit="1" customWidth="1"/>
    <col min="4" max="4" width="30.140625" customWidth="1"/>
    <col min="5" max="5" width="85.28515625" customWidth="1"/>
  </cols>
  <sheetData>
    <row r="1" spans="1:5" x14ac:dyDescent="0.25">
      <c r="A1" s="6" t="s">
        <v>156</v>
      </c>
      <c r="B1" s="11">
        <f>66+(13.7*85)+(5*179)-(6.8*32)</f>
        <v>1907.9</v>
      </c>
    </row>
    <row r="2" spans="1:5" x14ac:dyDescent="0.25">
      <c r="A2" s="6" t="s">
        <v>157</v>
      </c>
      <c r="B2" s="11">
        <f>88.362+(13.397*85)+(4.799*179)-(5.677*32)</f>
        <v>1904.4640000000002</v>
      </c>
    </row>
    <row r="3" spans="1:5" x14ac:dyDescent="0.25">
      <c r="A3" s="6" t="s">
        <v>158</v>
      </c>
      <c r="B3" s="11">
        <v>85</v>
      </c>
    </row>
    <row r="4" spans="1:5" x14ac:dyDescent="0.25">
      <c r="A4" s="6" t="s">
        <v>159</v>
      </c>
      <c r="B4" s="11">
        <v>85</v>
      </c>
    </row>
    <row r="5" spans="1:5" x14ac:dyDescent="0.25">
      <c r="A5" s="6" t="s">
        <v>160</v>
      </c>
      <c r="B5" s="11">
        <f>B2-((B3*4)+(B4*9))</f>
        <v>799.46400000000017</v>
      </c>
    </row>
    <row r="8" spans="1:5" ht="15.75" thickBot="1" x14ac:dyDescent="0.3">
      <c r="D8" s="15" t="s">
        <v>161</v>
      </c>
      <c r="E8" s="16" t="s">
        <v>162</v>
      </c>
    </row>
    <row r="9" spans="1:5" x14ac:dyDescent="0.25">
      <c r="D9" s="23" t="s">
        <v>163</v>
      </c>
      <c r="E9" s="17" t="s">
        <v>164</v>
      </c>
    </row>
    <row r="10" spans="1:5" x14ac:dyDescent="0.25">
      <c r="D10" s="24"/>
      <c r="E10" s="17" t="s">
        <v>165</v>
      </c>
    </row>
    <row r="11" spans="1:5" x14ac:dyDescent="0.25">
      <c r="D11" s="24"/>
      <c r="E11" s="17" t="s">
        <v>166</v>
      </c>
    </row>
    <row r="12" spans="1:5" x14ac:dyDescent="0.25">
      <c r="D12" s="24"/>
      <c r="E12" s="17" t="s">
        <v>167</v>
      </c>
    </row>
    <row r="13" spans="1:5" ht="15.75" thickBot="1" x14ac:dyDescent="0.3">
      <c r="D13" s="25"/>
      <c r="E13" s="18" t="s">
        <v>168</v>
      </c>
    </row>
    <row r="14" spans="1:5" x14ac:dyDescent="0.25">
      <c r="D14" s="23" t="s">
        <v>169</v>
      </c>
      <c r="E14" s="17" t="s">
        <v>170</v>
      </c>
    </row>
    <row r="15" spans="1:5" x14ac:dyDescent="0.25">
      <c r="D15" s="24"/>
      <c r="E15" s="17" t="s">
        <v>171</v>
      </c>
    </row>
    <row r="16" spans="1:5" x14ac:dyDescent="0.25">
      <c r="D16" s="24"/>
      <c r="E16" s="17" t="s">
        <v>172</v>
      </c>
    </row>
    <row r="17" spans="4:5" x14ac:dyDescent="0.25">
      <c r="D17" s="24"/>
      <c r="E17" s="17" t="s">
        <v>173</v>
      </c>
    </row>
    <row r="18" spans="4:5" ht="15.75" thickBot="1" x14ac:dyDescent="0.3">
      <c r="D18" s="25"/>
      <c r="E18" s="18" t="s">
        <v>174</v>
      </c>
    </row>
    <row r="19" spans="4:5" x14ac:dyDescent="0.25">
      <c r="D19" s="23" t="s">
        <v>175</v>
      </c>
      <c r="E19" s="17" t="s">
        <v>176</v>
      </c>
    </row>
    <row r="20" spans="4:5" x14ac:dyDescent="0.25">
      <c r="D20" s="24"/>
      <c r="E20" s="17" t="s">
        <v>177</v>
      </c>
    </row>
    <row r="21" spans="4:5" x14ac:dyDescent="0.25">
      <c r="D21" s="24"/>
      <c r="E21" s="17" t="s">
        <v>178</v>
      </c>
    </row>
    <row r="22" spans="4:5" x14ac:dyDescent="0.25">
      <c r="D22" s="24"/>
      <c r="E22" s="17" t="s">
        <v>179</v>
      </c>
    </row>
    <row r="23" spans="4:5" ht="15.75" thickBot="1" x14ac:dyDescent="0.3">
      <c r="D23" s="25"/>
      <c r="E23" s="18" t="s">
        <v>180</v>
      </c>
    </row>
    <row r="24" spans="4:5" x14ac:dyDescent="0.25">
      <c r="D24" s="23" t="s">
        <v>181</v>
      </c>
      <c r="E24" s="17" t="s">
        <v>182</v>
      </c>
    </row>
    <row r="25" spans="4:5" x14ac:dyDescent="0.25">
      <c r="D25" s="24"/>
      <c r="E25" s="17" t="s">
        <v>183</v>
      </c>
    </row>
    <row r="26" spans="4:5" ht="30" x14ac:dyDescent="0.25">
      <c r="D26" s="24"/>
      <c r="E26" s="17" t="s">
        <v>184</v>
      </c>
    </row>
    <row r="27" spans="4:5" ht="30" x14ac:dyDescent="0.25">
      <c r="D27" s="24"/>
      <c r="E27" s="17" t="s">
        <v>185</v>
      </c>
    </row>
    <row r="28" spans="4:5" ht="15.75" thickBot="1" x14ac:dyDescent="0.3">
      <c r="D28" s="25"/>
      <c r="E28" s="18" t="s">
        <v>186</v>
      </c>
    </row>
    <row r="29" spans="4:5" x14ac:dyDescent="0.25">
      <c r="D29" s="23" t="s">
        <v>187</v>
      </c>
      <c r="E29" s="17" t="s">
        <v>188</v>
      </c>
    </row>
    <row r="30" spans="4:5" x14ac:dyDescent="0.25">
      <c r="D30" s="24"/>
      <c r="E30" s="17" t="s">
        <v>189</v>
      </c>
    </row>
    <row r="31" spans="4:5" x14ac:dyDescent="0.25">
      <c r="D31" s="24"/>
      <c r="E31" s="17" t="s">
        <v>190</v>
      </c>
    </row>
    <row r="32" spans="4:5" x14ac:dyDescent="0.25">
      <c r="D32" s="24"/>
      <c r="E32" s="17" t="s">
        <v>191</v>
      </c>
    </row>
    <row r="33" spans="4:5" ht="15.75" thickBot="1" x14ac:dyDescent="0.3">
      <c r="D33" s="25"/>
      <c r="E33" s="18" t="s">
        <v>192</v>
      </c>
    </row>
    <row r="34" spans="4:5" x14ac:dyDescent="0.25">
      <c r="D34" s="23" t="s">
        <v>193</v>
      </c>
      <c r="E34" s="17" t="s">
        <v>194</v>
      </c>
    </row>
    <row r="35" spans="4:5" x14ac:dyDescent="0.25">
      <c r="D35" s="24"/>
      <c r="E35" s="17" t="s">
        <v>195</v>
      </c>
    </row>
    <row r="36" spans="4:5" x14ac:dyDescent="0.25">
      <c r="D36" s="24"/>
      <c r="E36" s="17" t="s">
        <v>196</v>
      </c>
    </row>
    <row r="37" spans="4:5" x14ac:dyDescent="0.25">
      <c r="D37" s="24"/>
      <c r="E37" s="17" t="s">
        <v>197</v>
      </c>
    </row>
    <row r="38" spans="4:5" ht="15.75" thickBot="1" x14ac:dyDescent="0.3">
      <c r="D38" s="25"/>
      <c r="E38" s="18" t="s">
        <v>198</v>
      </c>
    </row>
    <row r="39" spans="4:5" x14ac:dyDescent="0.25">
      <c r="D39" s="23" t="s">
        <v>199</v>
      </c>
      <c r="E39" s="17" t="s">
        <v>200</v>
      </c>
    </row>
    <row r="40" spans="4:5" x14ac:dyDescent="0.25">
      <c r="D40" s="24"/>
      <c r="E40" s="17" t="s">
        <v>201</v>
      </c>
    </row>
    <row r="41" spans="4:5" x14ac:dyDescent="0.25">
      <c r="D41" s="24"/>
      <c r="E41" s="17" t="s">
        <v>202</v>
      </c>
    </row>
    <row r="42" spans="4:5" x14ac:dyDescent="0.25">
      <c r="D42" s="24"/>
      <c r="E42" s="17" t="s">
        <v>203</v>
      </c>
    </row>
    <row r="43" spans="4:5" x14ac:dyDescent="0.25">
      <c r="D43" s="26"/>
      <c r="E43" s="19" t="s">
        <v>204</v>
      </c>
    </row>
  </sheetData>
  <mergeCells count="7">
    <mergeCell ref="D34:D38"/>
    <mergeCell ref="D39:D43"/>
    <mergeCell ref="D9:D13"/>
    <mergeCell ref="D14:D18"/>
    <mergeCell ref="D19:D23"/>
    <mergeCell ref="D24:D28"/>
    <mergeCell ref="D29:D3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4" workbookViewId="0">
      <selection activeCell="D10" sqref="D10"/>
    </sheetView>
  </sheetViews>
  <sheetFormatPr defaultRowHeight="15" x14ac:dyDescent="0.25"/>
  <cols>
    <col min="1" max="1" width="48" customWidth="1"/>
    <col min="2" max="2" width="52.5703125" customWidth="1"/>
    <col min="3" max="3" width="58.28515625" customWidth="1"/>
    <col min="4" max="4" width="89.5703125" customWidth="1"/>
  </cols>
  <sheetData>
    <row r="1" spans="1:5" x14ac:dyDescent="0.25">
      <c r="A1" s="20" t="s">
        <v>205</v>
      </c>
      <c r="B1" t="s">
        <v>210</v>
      </c>
      <c r="C1" t="s">
        <v>211</v>
      </c>
      <c r="D1" t="s">
        <v>212</v>
      </c>
    </row>
    <row r="2" spans="1:5" x14ac:dyDescent="0.25">
      <c r="A2" t="s">
        <v>206</v>
      </c>
    </row>
    <row r="3" spans="1:5" ht="390" x14ac:dyDescent="0.25">
      <c r="B3" s="21" t="s">
        <v>256</v>
      </c>
      <c r="C3" s="21" t="s">
        <v>213</v>
      </c>
      <c r="D3" s="22" t="s">
        <v>257</v>
      </c>
      <c r="E3" t="s">
        <v>254</v>
      </c>
    </row>
    <row r="4" spans="1:5" ht="45" x14ac:dyDescent="0.25">
      <c r="B4" t="s">
        <v>214</v>
      </c>
      <c r="C4" t="s">
        <v>259</v>
      </c>
      <c r="D4" s="20" t="s">
        <v>258</v>
      </c>
    </row>
    <row r="5" spans="1:5" x14ac:dyDescent="0.25">
      <c r="B5" t="s">
        <v>215</v>
      </c>
    </row>
    <row r="6" spans="1:5" x14ac:dyDescent="0.25">
      <c r="B6" t="s">
        <v>216</v>
      </c>
      <c r="C6" t="s">
        <v>217</v>
      </c>
    </row>
    <row r="7" spans="1:5" x14ac:dyDescent="0.25">
      <c r="B7" t="s">
        <v>218</v>
      </c>
      <c r="C7" t="s">
        <v>219</v>
      </c>
    </row>
    <row r="8" spans="1:5" x14ac:dyDescent="0.25">
      <c r="B8" t="s">
        <v>220</v>
      </c>
      <c r="C8" t="s">
        <v>221</v>
      </c>
    </row>
    <row r="9" spans="1:5" ht="165" x14ac:dyDescent="0.25">
      <c r="B9" t="s">
        <v>226</v>
      </c>
      <c r="C9" t="s">
        <v>227</v>
      </c>
      <c r="D9" s="20" t="s">
        <v>267</v>
      </c>
    </row>
    <row r="10" spans="1:5" x14ac:dyDescent="0.25">
      <c r="B10" t="s">
        <v>240</v>
      </c>
      <c r="C10" t="s">
        <v>231</v>
      </c>
      <c r="D10" t="s">
        <v>263</v>
      </c>
    </row>
    <row r="11" spans="1:5" x14ac:dyDescent="0.25">
      <c r="B11" t="s">
        <v>232</v>
      </c>
      <c r="C11" t="s">
        <v>233</v>
      </c>
    </row>
    <row r="12" spans="1:5" ht="315" x14ac:dyDescent="0.25">
      <c r="B12" s="21" t="s">
        <v>234</v>
      </c>
      <c r="C12" s="21"/>
      <c r="D12" s="22" t="s">
        <v>265</v>
      </c>
    </row>
    <row r="13" spans="1:5" x14ac:dyDescent="0.25">
      <c r="B13" t="s">
        <v>236</v>
      </c>
      <c r="C13" t="s">
        <v>237</v>
      </c>
    </row>
    <row r="14" spans="1:5" ht="30" x14ac:dyDescent="0.25">
      <c r="B14" t="s">
        <v>238</v>
      </c>
      <c r="C14" t="s">
        <v>239</v>
      </c>
      <c r="D14" s="20" t="s">
        <v>264</v>
      </c>
    </row>
    <row r="15" spans="1:5" x14ac:dyDescent="0.25">
      <c r="B15" t="s">
        <v>242</v>
      </c>
      <c r="C15" t="s">
        <v>241</v>
      </c>
    </row>
    <row r="16" spans="1:5" x14ac:dyDescent="0.25">
      <c r="B16" t="s">
        <v>243</v>
      </c>
      <c r="C16" t="s">
        <v>244</v>
      </c>
      <c r="D16" t="s">
        <v>245</v>
      </c>
    </row>
    <row r="17" spans="1:3" x14ac:dyDescent="0.25">
      <c r="B17" t="s">
        <v>246</v>
      </c>
    </row>
    <row r="18" spans="1:3" x14ac:dyDescent="0.25">
      <c r="B18" t="s">
        <v>247</v>
      </c>
      <c r="C18" t="s">
        <v>248</v>
      </c>
    </row>
    <row r="19" spans="1:3" x14ac:dyDescent="0.25">
      <c r="B19" t="s">
        <v>249</v>
      </c>
    </row>
    <row r="20" spans="1:3" x14ac:dyDescent="0.25">
      <c r="B20" t="s">
        <v>266</v>
      </c>
    </row>
    <row r="26" spans="1:3" x14ac:dyDescent="0.25">
      <c r="A26" t="s">
        <v>207</v>
      </c>
    </row>
    <row r="27" spans="1:3" x14ac:dyDescent="0.25">
      <c r="B27" t="s">
        <v>222</v>
      </c>
    </row>
    <row r="28" spans="1:3" x14ac:dyDescent="0.25">
      <c r="B28" t="s">
        <v>223</v>
      </c>
    </row>
    <row r="29" spans="1:3" x14ac:dyDescent="0.25">
      <c r="B29" t="s">
        <v>224</v>
      </c>
    </row>
    <row r="30" spans="1:3" x14ac:dyDescent="0.25">
      <c r="B30" t="s">
        <v>250</v>
      </c>
    </row>
    <row r="31" spans="1:3" x14ac:dyDescent="0.25">
      <c r="B31" t="s">
        <v>251</v>
      </c>
    </row>
    <row r="33" spans="1:4" x14ac:dyDescent="0.25">
      <c r="A33" t="s">
        <v>208</v>
      </c>
    </row>
    <row r="34" spans="1:4" ht="30" x14ac:dyDescent="0.25">
      <c r="A34" s="20" t="s">
        <v>209</v>
      </c>
      <c r="B34" t="s">
        <v>225</v>
      </c>
      <c r="C34" t="s">
        <v>228</v>
      </c>
    </row>
    <row r="35" spans="1:4" x14ac:dyDescent="0.25">
      <c r="B35" t="s">
        <v>229</v>
      </c>
      <c r="C35" t="s">
        <v>230</v>
      </c>
    </row>
    <row r="36" spans="1:4" x14ac:dyDescent="0.25">
      <c r="B36" t="s">
        <v>235</v>
      </c>
    </row>
    <row r="37" spans="1:4" x14ac:dyDescent="0.25">
      <c r="B37" t="s">
        <v>252</v>
      </c>
      <c r="C37" t="s">
        <v>253</v>
      </c>
      <c r="D37" t="s">
        <v>255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V9" sqref="V9"/>
    </sheetView>
  </sheetViews>
  <sheetFormatPr defaultRowHeight="15" x14ac:dyDescent="0.25"/>
  <sheetData>
    <row r="1" spans="1:2" x14ac:dyDescent="0.25">
      <c r="A1" s="6" t="s">
        <v>262</v>
      </c>
      <c r="B1" s="6"/>
    </row>
    <row r="2" spans="1:2" x14ac:dyDescent="0.25">
      <c r="A2" s="6" t="s">
        <v>260</v>
      </c>
      <c r="B2" s="6">
        <v>29000</v>
      </c>
    </row>
    <row r="3" spans="1:2" x14ac:dyDescent="0.25">
      <c r="A3" s="6" t="s">
        <v>261</v>
      </c>
      <c r="B3" s="6">
        <v>87000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054FCA5F80F4F9EF4C079A0AA953F" ma:contentTypeVersion="11" ma:contentTypeDescription="Create a new document." ma:contentTypeScope="" ma:versionID="77297ee86fb36985660db17124980350">
  <xsd:schema xmlns:xsd="http://www.w3.org/2001/XMLSchema" xmlns:xs="http://www.w3.org/2001/XMLSchema" xmlns:p="http://schemas.microsoft.com/office/2006/metadata/properties" xmlns:ns3="0cff0096-7bc3-4e6c-b62e-4230463993f3" xmlns:ns4="631ec5e7-17e7-426e-82ba-75703679dd22" targetNamespace="http://schemas.microsoft.com/office/2006/metadata/properties" ma:root="true" ma:fieldsID="cd490a95223f278e161b6508da34b79d" ns3:_="" ns4:_="">
    <xsd:import namespace="0cff0096-7bc3-4e6c-b62e-4230463993f3"/>
    <xsd:import namespace="631ec5e7-17e7-426e-82ba-75703679d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f0096-7bc3-4e6c-b62e-423046399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ec5e7-17e7-426e-82ba-75703679d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468B28-FEE4-468E-8EFA-CD74F79D0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f0096-7bc3-4e6c-b62e-4230463993f3"/>
    <ds:schemaRef ds:uri="631ec5e7-17e7-426e-82ba-75703679d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CD4875-B5D7-479C-B133-2226F9D0E817}">
  <ds:schemaRefs>
    <ds:schemaRef ds:uri="http://purl.org/dc/elements/1.1/"/>
    <ds:schemaRef ds:uri="http://purl.org/dc/terms/"/>
    <ds:schemaRef ds:uri="http://schemas.openxmlformats.org/package/2006/metadata/core-properties"/>
    <ds:schemaRef ds:uri="631ec5e7-17e7-426e-82ba-75703679dd22"/>
    <ds:schemaRef ds:uri="http://purl.org/dc/dcmitype/"/>
    <ds:schemaRef ds:uri="http://schemas.microsoft.com/office/infopath/2007/PartnerControls"/>
    <ds:schemaRef ds:uri="0cff0096-7bc3-4e6c-b62e-4230463993f3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F631A87-9721-48A5-8A39-9AD90FDC01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zen_2021-03-23_dumpof_transacti</vt:lpstr>
      <vt:lpstr>анализ</vt:lpstr>
      <vt:lpstr>прогноз</vt:lpstr>
      <vt:lpstr>ПП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Терещенков Евгений Александрович</cp:lastModifiedBy>
  <dcterms:created xsi:type="dcterms:W3CDTF">2021-03-23T10:35:15Z</dcterms:created>
  <dcterms:modified xsi:type="dcterms:W3CDTF">2021-04-16T12:40:52Z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0x01010087C054FCA5F80F4F9EF4C079A0AA953F</vt:lpwstr>
  </property>
  <property fmtid="{D5CDD505-2E9C-101B-9397-08002B2CF9AE}" pid="3" name="MSIP_Label_abd6d2c6-4913-43ff-97f4-4c82b28ca917_Enabled">
    <vt:lpwstr>true</vt:lpwstr>
  </property>
  <property fmtid="{D5CDD505-2E9C-101B-9397-08002B2CF9AE}" pid="4" name="MSIP_Label_abd6d2c6-4913-43ff-97f4-4c82b28ca917_SetDate">
    <vt:lpwstr>2021-03-23T11:29:18Z</vt:lpwstr>
  </property>
  <property fmtid="{D5CDD505-2E9C-101B-9397-08002B2CF9AE}" pid="5" name="MSIP_Label_abd6d2c6-4913-43ff-97f4-4c82b28ca917_Method">
    <vt:lpwstr>Standard</vt:lpwstr>
  </property>
  <property fmtid="{D5CDD505-2E9C-101B-9397-08002B2CF9AE}" pid="6" name="MSIP_Label_abd6d2c6-4913-43ff-97f4-4c82b28ca917_Name">
    <vt:lpwstr>AZS Ограниченный доступ</vt:lpwstr>
  </property>
  <property fmtid="{D5CDD505-2E9C-101B-9397-08002B2CF9AE}" pid="7" name="MSIP_Label_abd6d2c6-4913-43ff-97f4-4c82b28ca917_SiteId">
    <vt:lpwstr>b0bbbc89-2041-434f-8618-bc081a1a01d4</vt:lpwstr>
  </property>
  <property fmtid="{D5CDD505-2E9C-101B-9397-08002B2CF9AE}" pid="8" name="MSIP_Label_abd6d2c6-4913-43ff-97f4-4c82b28ca917_ActionId">
    <vt:lpwstr>a984a912-28e9-4ea4-934f-904602c42d57</vt:lpwstr>
  </property>
  <property fmtid="{D5CDD505-2E9C-101B-9397-08002B2CF9AE}" pid="9" name="MSIP_Label_abd6d2c6-4913-43ff-97f4-4c82b28ca917_ContentBits">
    <vt:lpwstr>0</vt:lpwstr>
  </property>
</Properties>
</file>