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a.tereshchenkov\OneDrive - METINVEST HOLDING, LLC\Desktop\"/>
    </mc:Choice>
  </mc:AlternateContent>
  <bookViews>
    <workbookView xWindow="0" yWindow="0" windowWidth="28800" windowHeight="12885" activeTab="7"/>
  </bookViews>
  <sheets>
    <sheet name="zen_2021-03-23_dumpof_transacti" sheetId="1" r:id="rId1"/>
    <sheet name="анализ" sheetId="2" r:id="rId2"/>
    <sheet name="Лист2" sheetId="7" r:id="rId3"/>
    <sheet name="прогноз" sheetId="4" r:id="rId4"/>
    <sheet name="ПП" sheetId="5" r:id="rId5"/>
    <sheet name="Идеи" sheetId="9" r:id="rId6"/>
    <sheet name="Наброски" sheetId="10" r:id="rId7"/>
    <sheet name="Посты" sheetId="11" r:id="rId8"/>
    <sheet name="Календарь" sheetId="8" r:id="rId9"/>
  </sheets>
  <definedNames>
    <definedName name="_xlnm._FilterDatabase" localSheetId="0" hidden="1">'zen_2021-03-23_dumpof_transacti'!$A$1:$M$261</definedName>
  </definedNames>
  <calcPr calcId="162913"/>
  <pivotCaches>
    <pivotCache cacheId="1" r:id="rId10"/>
  </pivotCaches>
</workbook>
</file>

<file path=xl/calcChain.xml><?xml version="1.0" encoding="utf-8"?>
<calcChain xmlns="http://schemas.openxmlformats.org/spreadsheetml/2006/main">
  <c r="B2" i="5" l="1"/>
  <c r="B5" i="5" s="1"/>
  <c r="B1" i="5"/>
  <c r="D4" i="4"/>
  <c r="D5" i="4"/>
  <c r="D6" i="4"/>
  <c r="D7" i="4"/>
  <c r="D9" i="4"/>
  <c r="D10" i="4"/>
  <c r="D15" i="4"/>
  <c r="D16" i="4"/>
  <c r="D18" i="4"/>
  <c r="D19" i="4"/>
  <c r="H3" i="4"/>
  <c r="C3" i="4"/>
  <c r="D3" i="4" s="1"/>
  <c r="C5" i="4"/>
  <c r="C8" i="4"/>
  <c r="D8" i="4" s="1"/>
  <c r="C11" i="4"/>
  <c r="D11" i="4" s="1"/>
  <c r="C12" i="4"/>
  <c r="D12" i="4" s="1"/>
  <c r="C13" i="4"/>
  <c r="D13" i="4" s="1"/>
  <c r="C14" i="4"/>
  <c r="D14" i="4" s="1"/>
  <c r="C2" i="4"/>
  <c r="D2" i="4" s="1"/>
  <c r="H6" i="4" l="1"/>
  <c r="H7" i="4"/>
  <c r="D17" i="4"/>
  <c r="H4" i="4"/>
  <c r="H5" i="4"/>
  <c r="G5" i="4" s="1"/>
  <c r="G7" i="4" l="1"/>
  <c r="G6" i="4"/>
</calcChain>
</file>

<file path=xl/sharedStrings.xml><?xml version="1.0" encoding="utf-8"?>
<sst xmlns="http://schemas.openxmlformats.org/spreadsheetml/2006/main" count="1837" uniqueCount="329">
  <si>
    <t>date</t>
  </si>
  <si>
    <t>categoryName</t>
  </si>
  <si>
    <t>payee</t>
  </si>
  <si>
    <t>comment</t>
  </si>
  <si>
    <t>outcomeAccountName</t>
  </si>
  <si>
    <t>outcome</t>
  </si>
  <si>
    <t>outcomeCurrencyShortTitle</t>
  </si>
  <si>
    <t>incomeAccountName</t>
  </si>
  <si>
    <t>income</t>
  </si>
  <si>
    <t>incomeCurrencyShortTitle</t>
  </si>
  <si>
    <t>createdDate</t>
  </si>
  <si>
    <t>changedDate</t>
  </si>
  <si>
    <t>qrCode</t>
  </si>
  <si>
    <t>Подарки</t>
  </si>
  <si>
    <t>Црс</t>
  </si>
  <si>
    <t>Др</t>
  </si>
  <si>
    <t>Наличные</t>
  </si>
  <si>
    <t>UAH</t>
  </si>
  <si>
    <t>Продукты</t>
  </si>
  <si>
    <t>АТБ</t>
  </si>
  <si>
    <t>ПУМБ ЗП</t>
  </si>
  <si>
    <t>Щырый Кум</t>
  </si>
  <si>
    <t>Берлога Студия</t>
  </si>
  <si>
    <t>Фотосессия</t>
  </si>
  <si>
    <t>Лига</t>
  </si>
  <si>
    <t>Масло растительное</t>
  </si>
  <si>
    <t>Магазин Шариков</t>
  </si>
  <si>
    <t>Шарики</t>
  </si>
  <si>
    <t>Машина</t>
  </si>
  <si>
    <t>Паралель</t>
  </si>
  <si>
    <t xml:space="preserve">Бензин </t>
  </si>
  <si>
    <t>Семейная Пекарня</t>
  </si>
  <si>
    <t>Амстор</t>
  </si>
  <si>
    <t>Эпицентр</t>
  </si>
  <si>
    <t>Рыночек У Дома</t>
  </si>
  <si>
    <t>Забота о себе</t>
  </si>
  <si>
    <t>Косметолог</t>
  </si>
  <si>
    <t>Кафе и рестораны</t>
  </si>
  <si>
    <t>Panama</t>
  </si>
  <si>
    <t xml:space="preserve">Вика приватбанк </t>
  </si>
  <si>
    <t>Маникюр</t>
  </si>
  <si>
    <t>Рынок Привоз</t>
  </si>
  <si>
    <t>Уборка</t>
  </si>
  <si>
    <t>Платежи, комиссии</t>
  </si>
  <si>
    <t>Реклама Гугл</t>
  </si>
  <si>
    <t>Зарплата</t>
  </si>
  <si>
    <t>Азовсталь</t>
  </si>
  <si>
    <t>Аванс</t>
  </si>
  <si>
    <t>Линзы</t>
  </si>
  <si>
    <t>ГБ</t>
  </si>
  <si>
    <t>Корректировка</t>
  </si>
  <si>
    <t>Корректировка баланса</t>
  </si>
  <si>
    <t>Приватбанк Женя</t>
  </si>
  <si>
    <t>Галя Балувана</t>
  </si>
  <si>
    <t>Дети</t>
  </si>
  <si>
    <t>Простор</t>
  </si>
  <si>
    <t xml:space="preserve">Подгузники </t>
  </si>
  <si>
    <t>Ермолино</t>
  </si>
  <si>
    <t xml:space="preserve">Семейная пекарня </t>
  </si>
  <si>
    <t>Кондитерская</t>
  </si>
  <si>
    <t>Грация</t>
  </si>
  <si>
    <t>Детские выплаты</t>
  </si>
  <si>
    <t>Лизе обувь</t>
  </si>
  <si>
    <t>Здоровье и фитнес</t>
  </si>
  <si>
    <t>Аптека</t>
  </si>
  <si>
    <t>Киевстар Вика</t>
  </si>
  <si>
    <t>Окко</t>
  </si>
  <si>
    <t>Покупки: одежда, техника</t>
  </si>
  <si>
    <t xml:space="preserve">Бытовая химия </t>
  </si>
  <si>
    <t>Подарок</t>
  </si>
  <si>
    <t>Кредиты</t>
  </si>
  <si>
    <t>Контактные линзы</t>
  </si>
  <si>
    <t>Пумб</t>
  </si>
  <si>
    <t>Кредит</t>
  </si>
  <si>
    <t>Интертоп</t>
  </si>
  <si>
    <t>Энергия Востока</t>
  </si>
  <si>
    <t>Нова пошта</t>
  </si>
  <si>
    <t>Гарна Мама</t>
  </si>
  <si>
    <t>Теплее Нет</t>
  </si>
  <si>
    <t>Костюм Лиза</t>
  </si>
  <si>
    <t>Монобанк</t>
  </si>
  <si>
    <t>Мясомаркет</t>
  </si>
  <si>
    <t>Шаурма</t>
  </si>
  <si>
    <t>Бензин</t>
  </si>
  <si>
    <t xml:space="preserve">Работы по сайту </t>
  </si>
  <si>
    <t xml:space="preserve">Переводчик </t>
  </si>
  <si>
    <t>Аквариум</t>
  </si>
  <si>
    <t>Мойка</t>
  </si>
  <si>
    <t xml:space="preserve">Кофе </t>
  </si>
  <si>
    <t>Пармезан</t>
  </si>
  <si>
    <t>Кофе</t>
  </si>
  <si>
    <t>Бургеры</t>
  </si>
  <si>
    <t>Мясо</t>
  </si>
  <si>
    <t xml:space="preserve">Аванс </t>
  </si>
  <si>
    <t>Пиво</t>
  </si>
  <si>
    <t>Киевстар Женя</t>
  </si>
  <si>
    <t>Семейная пекарня</t>
  </si>
  <si>
    <t>Веб разработка</t>
  </si>
  <si>
    <t>Дима Жуков</t>
  </si>
  <si>
    <t>Приват24</t>
  </si>
  <si>
    <t>Коммуналка</t>
  </si>
  <si>
    <t xml:space="preserve">Одежда для Лизы (два костюмчик) </t>
  </si>
  <si>
    <t>Наша Ряба</t>
  </si>
  <si>
    <t>Сайт Олеси Иськовой</t>
  </si>
  <si>
    <t>Экопот</t>
  </si>
  <si>
    <t xml:space="preserve">Бананы </t>
  </si>
  <si>
    <t>Др у коллег на работе</t>
  </si>
  <si>
    <t>НП 3</t>
  </si>
  <si>
    <t>Аска</t>
  </si>
  <si>
    <t xml:space="preserve">Страховка </t>
  </si>
  <si>
    <t>Сто На АРТЕМА</t>
  </si>
  <si>
    <t>Маникюр, педикюр</t>
  </si>
  <si>
    <t>Hostiq</t>
  </si>
  <si>
    <t>Оплата хостинга</t>
  </si>
  <si>
    <t>Образование</t>
  </si>
  <si>
    <t>Натали</t>
  </si>
  <si>
    <t>Тетради</t>
  </si>
  <si>
    <t>Автосити</t>
  </si>
  <si>
    <t>Втулки стабилизатора</t>
  </si>
  <si>
    <t>Брд</t>
  </si>
  <si>
    <t>Судак</t>
  </si>
  <si>
    <t xml:space="preserve">Пельмени </t>
  </si>
  <si>
    <t>Крафт Кава</t>
  </si>
  <si>
    <t>Консультация Врача</t>
  </si>
  <si>
    <t>Хлеб</t>
  </si>
  <si>
    <t>Кава На Арбате</t>
  </si>
  <si>
    <t>Хинкали и сырники</t>
  </si>
  <si>
    <t>Проезд</t>
  </si>
  <si>
    <t>Морщин и шоколад</t>
  </si>
  <si>
    <t>Нурофен</t>
  </si>
  <si>
    <t>Ева</t>
  </si>
  <si>
    <t>Панадол и ентерожермина</t>
  </si>
  <si>
    <t>Япона Мать</t>
  </si>
  <si>
    <t>Поликлиника 5</t>
  </si>
  <si>
    <t xml:space="preserve">Осмотр у врача. </t>
  </si>
  <si>
    <t xml:space="preserve">КПЭ за 4 кв. </t>
  </si>
  <si>
    <t>Отправка документов</t>
  </si>
  <si>
    <t>Teplee Net</t>
  </si>
  <si>
    <t>Комбез дляЛизы</t>
  </si>
  <si>
    <t>Чародейка</t>
  </si>
  <si>
    <t>Стрижка</t>
  </si>
  <si>
    <t>Доставка книги по немецкому языку</t>
  </si>
  <si>
    <t>Площадь НП</t>
  </si>
  <si>
    <t>Названия строк</t>
  </si>
  <si>
    <t>(пусто)</t>
  </si>
  <si>
    <t>Общий итог</t>
  </si>
  <si>
    <t>Сумма по полю outcome</t>
  </si>
  <si>
    <t>Женя</t>
  </si>
  <si>
    <t>Вика</t>
  </si>
  <si>
    <t>Итог доход</t>
  </si>
  <si>
    <t>Итог расход</t>
  </si>
  <si>
    <t>Консультация врача</t>
  </si>
  <si>
    <t>в неделю</t>
  </si>
  <si>
    <t>Отпуск</t>
  </si>
  <si>
    <t>Сбережения</t>
  </si>
  <si>
    <t>Зарплата себе</t>
  </si>
  <si>
    <t>Скорость метаболизма</t>
  </si>
  <si>
    <t>Калорийность</t>
  </si>
  <si>
    <t>Белки, г</t>
  </si>
  <si>
    <t>Жиры, г</t>
  </si>
  <si>
    <t>Углеводы, г</t>
  </si>
  <si>
    <r>
      <t>День недели</t>
    </r>
    <r>
      <rPr>
        <sz val="11"/>
        <color theme="1"/>
        <rFont val="Calibri"/>
        <family val="2"/>
        <charset val="204"/>
        <scheme val="minor"/>
      </rPr>
      <t> </t>
    </r>
  </si>
  <si>
    <r>
      <t>Дневной рацион</t>
    </r>
    <r>
      <rPr>
        <sz val="11"/>
        <color theme="1"/>
        <rFont val="Calibri"/>
        <family val="2"/>
        <charset val="204"/>
        <scheme val="minor"/>
      </rPr>
      <t> </t>
    </r>
  </si>
  <si>
    <t>ПОНЕДЕЛЬНИК </t>
  </si>
  <si>
    <r>
      <t>Завтрак</t>
    </r>
    <r>
      <rPr>
        <sz val="11"/>
        <color theme="1"/>
        <rFont val="Calibri"/>
        <family val="2"/>
        <charset val="204"/>
        <scheme val="minor"/>
      </rPr>
      <t>: 1 отварное яйцо, гречневая каша, овощной салат, зеленый чай. </t>
    </r>
  </si>
  <si>
    <r>
      <t>Перекус</t>
    </r>
    <r>
      <rPr>
        <sz val="11"/>
        <color theme="1"/>
        <rFont val="Calibri"/>
        <family val="2"/>
        <charset val="204"/>
        <scheme val="minor"/>
      </rPr>
      <t>: стакан кефира или банан. </t>
    </r>
  </si>
  <si>
    <r>
      <t>Обед</t>
    </r>
    <r>
      <rPr>
        <sz val="11"/>
        <color theme="1"/>
        <rFont val="Calibri"/>
        <family val="2"/>
        <charset val="204"/>
        <scheme val="minor"/>
      </rPr>
      <t>: отварное мясо, овощной салат, ягодный или фруктовый компот. </t>
    </r>
  </si>
  <si>
    <r>
      <t>Перекус</t>
    </r>
    <r>
      <rPr>
        <sz val="11"/>
        <color theme="1"/>
        <rFont val="Calibri"/>
        <family val="2"/>
        <charset val="204"/>
        <scheme val="minor"/>
      </rPr>
      <t>: зеленый чай с диетической выпечкой или хлебцем. </t>
    </r>
  </si>
  <si>
    <r>
      <t>Ужин</t>
    </r>
    <r>
      <rPr>
        <sz val="11"/>
        <color theme="1"/>
        <rFont val="Calibri"/>
        <family val="2"/>
        <charset val="204"/>
        <scheme val="minor"/>
      </rPr>
      <t>: отварная или запеченная рыба, овощной салат, зеленый чай с медом. </t>
    </r>
  </si>
  <si>
    <t>ВТОРНИК </t>
  </si>
  <si>
    <r>
      <t>Завтрак</t>
    </r>
    <r>
      <rPr>
        <sz val="11"/>
        <color theme="1"/>
        <rFont val="Calibri"/>
        <family val="2"/>
        <charset val="204"/>
        <scheme val="minor"/>
      </rPr>
      <t>: овсяная каша с ягодами, тыквенными семечками, компот или чай. </t>
    </r>
  </si>
  <si>
    <r>
      <t>Перекус:</t>
    </r>
    <r>
      <rPr>
        <sz val="11"/>
        <color theme="1"/>
        <rFont val="Calibri"/>
        <family val="2"/>
        <charset val="204"/>
        <scheme val="minor"/>
      </rPr>
      <t> овощной или свекольный салат с хлебцами. </t>
    </r>
  </si>
  <si>
    <r>
      <t>Обед</t>
    </r>
    <r>
      <rPr>
        <sz val="11"/>
        <color theme="1"/>
        <rFont val="Calibri"/>
        <family val="2"/>
        <charset val="204"/>
        <scheme val="minor"/>
      </rPr>
      <t>: отварная курица с гречкой, овощной салат, зеленый чай. </t>
    </r>
  </si>
  <si>
    <r>
      <t>Перекус</t>
    </r>
    <r>
      <rPr>
        <sz val="11"/>
        <color theme="1"/>
        <rFont val="Calibri"/>
        <family val="2"/>
        <charset val="204"/>
        <scheme val="minor"/>
      </rPr>
      <t>: бутерброд из цельнозернового хлеба и сыра, компот. </t>
    </r>
  </si>
  <si>
    <r>
      <t>Ужин</t>
    </r>
    <r>
      <rPr>
        <sz val="11"/>
        <color theme="1"/>
        <rFont val="Calibri"/>
        <family val="2"/>
        <charset val="204"/>
        <scheme val="minor"/>
      </rPr>
      <t>: отварное мясо, отварной картофель, свежие овощи. </t>
    </r>
  </si>
  <si>
    <t>СРЕДА </t>
  </si>
  <si>
    <r>
      <t>Завтрак: </t>
    </r>
    <r>
      <rPr>
        <sz val="11"/>
        <color theme="1"/>
        <rFont val="Calibri"/>
        <family val="2"/>
        <charset val="204"/>
        <scheme val="minor"/>
      </rPr>
      <t>омлет с зеленым луком и укропом, чай или компот. </t>
    </r>
  </si>
  <si>
    <r>
      <t>Перекус</t>
    </r>
    <r>
      <rPr>
        <sz val="11"/>
        <color theme="1"/>
        <rFont val="Calibri"/>
        <family val="2"/>
        <charset val="204"/>
        <scheme val="minor"/>
      </rPr>
      <t>: фрукты или орешки. </t>
    </r>
  </si>
  <si>
    <r>
      <t>Обед</t>
    </r>
    <r>
      <rPr>
        <sz val="11"/>
        <color theme="1"/>
        <rFont val="Calibri"/>
        <family val="2"/>
        <charset val="204"/>
        <scheme val="minor"/>
      </rPr>
      <t>: паровая котлета, овощи, суп-пюре зеленый чай или компот. </t>
    </r>
  </si>
  <si>
    <r>
      <t>Перекус</t>
    </r>
    <r>
      <rPr>
        <sz val="11"/>
        <color theme="1"/>
        <rFont val="Calibri"/>
        <family val="2"/>
        <charset val="204"/>
        <scheme val="minor"/>
      </rPr>
      <t>: диетическая творожная запеканка с чаем. </t>
    </r>
  </si>
  <si>
    <r>
      <t>Ужин</t>
    </r>
    <r>
      <rPr>
        <sz val="11"/>
        <color theme="1"/>
        <rFont val="Calibri"/>
        <family val="2"/>
        <charset val="204"/>
        <scheme val="minor"/>
      </rPr>
      <t>: запеченная или отварная нежирная рыба, овощной салат, компот. </t>
    </r>
  </si>
  <si>
    <t>ЧЕТВЕРГ </t>
  </si>
  <si>
    <r>
      <t>Завтрак: </t>
    </r>
    <r>
      <rPr>
        <sz val="11"/>
        <color theme="1"/>
        <rFont val="Calibri"/>
        <family val="2"/>
        <charset val="204"/>
        <scheme val="minor"/>
      </rPr>
      <t>омлет или жареные яйца со спаржей, тушеные овощи, сладкий чай. </t>
    </r>
  </si>
  <si>
    <r>
      <t>Перекус</t>
    </r>
    <r>
      <rPr>
        <sz val="11"/>
        <color theme="1"/>
        <rFont val="Calibri"/>
        <family val="2"/>
        <charset val="204"/>
        <scheme val="minor"/>
      </rPr>
      <t>: банан или горсть орехов. </t>
    </r>
  </si>
  <si>
    <r>
      <t>Обед</t>
    </r>
    <r>
      <rPr>
        <sz val="11"/>
        <color theme="1"/>
        <rFont val="Calibri"/>
        <family val="2"/>
        <charset val="204"/>
        <scheme val="minor"/>
      </rPr>
      <t>: нежирное отварное мясо, отварной или печеный картофель, свежие овощи, зеленый чай или компот. </t>
    </r>
  </si>
  <si>
    <r>
      <t>Перекус</t>
    </r>
    <r>
      <rPr>
        <sz val="11"/>
        <color theme="1"/>
        <rFont val="Calibri"/>
        <family val="2"/>
        <charset val="204"/>
        <scheme val="minor"/>
      </rPr>
      <t>: бутерброд из цельнозернового хлеба и сыра, брынзы или творога с ягодами, чай. </t>
    </r>
  </si>
  <si>
    <r>
      <t>Ужин</t>
    </r>
    <r>
      <rPr>
        <sz val="11"/>
        <color theme="1"/>
        <rFont val="Calibri"/>
        <family val="2"/>
        <charset val="204"/>
        <scheme val="minor"/>
      </rPr>
      <t>: отварное мясо или котлета на пару с овощами, чай. </t>
    </r>
  </si>
  <si>
    <t>ПЯТНИЦА </t>
  </si>
  <si>
    <r>
      <t>Завтрак:</t>
    </r>
    <r>
      <rPr>
        <sz val="11"/>
        <color theme="1"/>
        <rFont val="Calibri"/>
        <family val="2"/>
        <charset val="204"/>
        <scheme val="minor"/>
      </rPr>
      <t> перловая каша с молоком и орехами. </t>
    </r>
  </si>
  <si>
    <r>
      <t>Перекус</t>
    </r>
    <r>
      <rPr>
        <sz val="11"/>
        <color theme="1"/>
        <rFont val="Calibri"/>
        <family val="2"/>
        <charset val="204"/>
        <scheme val="minor"/>
      </rPr>
      <t>: любые фрукты или ягоды </t>
    </r>
  </si>
  <si>
    <r>
      <t>Обед:</t>
    </r>
    <r>
      <rPr>
        <sz val="11"/>
        <color theme="1"/>
        <rFont val="Calibri"/>
        <family val="2"/>
        <charset val="204"/>
        <scheme val="minor"/>
      </rPr>
      <t xml:space="preserve"> филе курицы или индейки, овощной суп, чай. </t>
    </r>
  </si>
  <si>
    <r>
      <t>Перекус</t>
    </r>
    <r>
      <rPr>
        <sz val="11"/>
        <color theme="1"/>
        <rFont val="Calibri"/>
        <family val="2"/>
        <charset val="204"/>
        <scheme val="minor"/>
      </rPr>
      <t>: хлебцы с зеленым чаем или компотом. </t>
    </r>
  </si>
  <si>
    <r>
      <t>Ужин</t>
    </r>
    <r>
      <rPr>
        <sz val="11"/>
        <color theme="1"/>
        <rFont val="Calibri"/>
        <family val="2"/>
        <charset val="204"/>
        <scheme val="minor"/>
      </rPr>
      <t>: овощной салат, тушеная рыба, вода или компот. </t>
    </r>
  </si>
  <si>
    <t>СУББОТА </t>
  </si>
  <si>
    <r>
      <t>Завтрак</t>
    </r>
    <r>
      <rPr>
        <sz val="11"/>
        <color theme="1"/>
        <rFont val="Calibri"/>
        <family val="2"/>
        <charset val="204"/>
        <scheme val="minor"/>
      </rPr>
      <t>: овсяная каша с ягодами и фруктами, сладкий чай. </t>
    </r>
  </si>
  <si>
    <r>
      <t>Перекус</t>
    </r>
    <r>
      <rPr>
        <sz val="11"/>
        <color theme="1"/>
        <rFont val="Calibri"/>
        <family val="2"/>
        <charset val="204"/>
        <scheme val="minor"/>
      </rPr>
      <t>: грейпфрут. </t>
    </r>
  </si>
  <si>
    <r>
      <t>Обед</t>
    </r>
    <r>
      <rPr>
        <sz val="11"/>
        <color theme="1"/>
        <rFont val="Calibri"/>
        <family val="2"/>
        <charset val="204"/>
        <scheme val="minor"/>
      </rPr>
      <t>: паровая котлета с гречкой, овощной суп-пюре, компот. </t>
    </r>
  </si>
  <si>
    <r>
      <t>Перекус</t>
    </r>
    <r>
      <rPr>
        <sz val="11"/>
        <color theme="1"/>
        <rFont val="Calibri"/>
        <family val="2"/>
        <charset val="204"/>
        <scheme val="minor"/>
      </rPr>
      <t>: диетическое печенье с чаем. </t>
    </r>
  </si>
  <si>
    <r>
      <t>Ужин</t>
    </r>
    <r>
      <rPr>
        <sz val="11"/>
        <color theme="1"/>
        <rFont val="Calibri"/>
        <family val="2"/>
        <charset val="204"/>
        <scheme val="minor"/>
      </rPr>
      <t>: овощи, зеленый чай, отварное нежирное мясо. </t>
    </r>
  </si>
  <si>
    <t xml:space="preserve">ВОСКРЕСЕНЬЕ </t>
  </si>
  <si>
    <r>
      <t>Завтрак: </t>
    </r>
    <r>
      <rPr>
        <sz val="11"/>
        <color theme="1"/>
        <rFont val="Calibri"/>
        <family val="2"/>
        <charset val="204"/>
        <scheme val="minor"/>
      </rPr>
      <t>каша с сухофруктами (изюмом), сладкий чай. </t>
    </r>
  </si>
  <si>
    <r>
      <t>Перекус</t>
    </r>
    <r>
      <rPr>
        <sz val="11"/>
        <color theme="1"/>
        <rFont val="Calibri"/>
        <family val="2"/>
        <charset val="204"/>
        <scheme val="minor"/>
      </rPr>
      <t>: банан. </t>
    </r>
  </si>
  <si>
    <r>
      <t>Обед: </t>
    </r>
    <r>
      <rPr>
        <sz val="11"/>
        <color theme="1"/>
        <rFont val="Calibri"/>
        <family val="2"/>
        <charset val="204"/>
        <scheme val="minor"/>
      </rPr>
      <t>отварная курица с гарниром, чай. </t>
    </r>
  </si>
  <si>
    <r>
      <t xml:space="preserve">Перекус: </t>
    </r>
    <r>
      <rPr>
        <sz val="11"/>
        <color theme="1"/>
        <rFont val="Calibri"/>
        <family val="2"/>
        <charset val="204"/>
        <scheme val="minor"/>
      </rPr>
      <t>хлебцы с кефиром или молоком. </t>
    </r>
  </si>
  <si>
    <r>
      <t>Ужин</t>
    </r>
    <r>
      <rPr>
        <sz val="11"/>
        <color theme="1"/>
        <rFont val="Calibri"/>
        <family val="2"/>
        <charset val="204"/>
        <scheme val="minor"/>
      </rPr>
      <t>: отварная курица, свежие овощи, компот. </t>
    </r>
  </si>
  <si>
    <t>Сайт за роллтон</t>
  </si>
  <si>
    <t>Лендинг или полноценный сайт</t>
  </si>
  <si>
    <t>Квиз сайт</t>
  </si>
  <si>
    <t>Зачем нужна викторина и как вовлекать</t>
  </si>
  <si>
    <t>SEO или контекстная реклама</t>
  </si>
  <si>
    <t>Как продвигать свои товары</t>
  </si>
  <si>
    <t>Типы сайтов</t>
  </si>
  <si>
    <t>Какой тип сайта к жизненному циклу бизнеса нужен</t>
  </si>
  <si>
    <t>Бизнес плана или bmc</t>
  </si>
  <si>
    <t>Юнит экономика, удельные расходы</t>
  </si>
  <si>
    <t>Военные старитегии в бизнесе</t>
  </si>
  <si>
    <t>Минимализм на сайте</t>
  </si>
  <si>
    <t>Сила заголовка</t>
  </si>
  <si>
    <t>Примеры сайтов с минималистичным дизайном</t>
  </si>
  <si>
    <t>Как разделать слона</t>
  </si>
  <si>
    <t>Что бы его съесть по кусочкам</t>
  </si>
  <si>
    <t>Сначала функционал, затем выбор платформы</t>
  </si>
  <si>
    <t>Гугл тэг менеджер</t>
  </si>
  <si>
    <t>держите все в одном месте</t>
  </si>
  <si>
    <t>Отказаться от раздела "about"</t>
  </si>
  <si>
    <t>Как заставить себя работать</t>
  </si>
  <si>
    <t>Бизнес-процессы в онлайне</t>
  </si>
  <si>
    <t>Сначала складская политика и учет, потом интернет магазин</t>
  </si>
  <si>
    <t>Товар в MVP</t>
  </si>
  <si>
    <t>Нужен ли товар при тестировании продукта</t>
  </si>
  <si>
    <t>Этапы работ</t>
  </si>
  <si>
    <t>Я плачу вам за возможность купить у вас товар, а взамен вы мне плюете в лицо.</t>
  </si>
  <si>
    <t>Снижение стоимости рекламы</t>
  </si>
  <si>
    <t>Конструкторы сайтов</t>
  </si>
  <si>
    <t>Как проводить анализ</t>
  </si>
  <si>
    <t>Платные инструменты сбора статистики и анализа профилей</t>
  </si>
  <si>
    <t>Реклама постов в фб для сбора поведенческих факторов</t>
  </si>
  <si>
    <t>KPI для всех рекламных кампаний</t>
  </si>
  <si>
    <t>Пять сил Портера</t>
  </si>
  <si>
    <t>Брендинг. Фирменный стиль и брендбук для #МСБ</t>
  </si>
  <si>
    <t>Пятница</t>
  </si>
  <si>
    <t>У вас есть захватывающая история развития бренда протяженностью в сто лет, где были взлеты и падения, гениальные решения и инновации, и все это читается на одном дыхании? В лучшем случае рассказывают какая компания классная, какие современные подходы использует или пишут о своей миссии и ценностях.
Зачем мне, как клиенту, который пришел на сайт решить проблему, читать эту «туфту», которая мягко говоря высосана из пальца. Ведь молодой и маленькой компании, арендующей офис в подвале еще нечего поведать миру о своей истории.
Гораздо эффективнее направить ресурсы которые затратите на создание и поддержание раздела «о нас» в другое русло. Лучше создайте профили в социальных сетях (Facebook, Instagram, Twitter, Pinterest, Linkedin и т.д.), красиво их оформите и ведите на регулярной основе. Показывать будни и жизнь компании гораздо органичнее в Facebook или Instagram, и обновление контента будет динамичнее происходить.
Исключения или необходимость есть всегда, нужно лишь точно понимать зачем вам такой раздел, и самое главное соотностить полученные выгоды к затраченным ресурсам.
Если бюджет ограничен, сократите объем работы, но не качество. Остановитесь на лендинге или вовсе не делайте раздел «о нас» на старте, всегда можно вернуться к этому вопросу позже.</t>
  </si>
  <si>
    <t>Автоворонки продаж</t>
  </si>
  <si>
    <t>Кто я такой</t>
  </si>
  <si>
    <t>В какой сфере я эксперт</t>
  </si>
  <si>
    <t>Кокй цели я хочу добиться</t>
  </si>
  <si>
    <t>Кто мои клиенты</t>
  </si>
  <si>
    <t>Что они хотят от меня получить</t>
  </si>
  <si>
    <t>Чем я буду оличаться от конкурентов</t>
  </si>
  <si>
    <t>Веб разработчик</t>
  </si>
  <si>
    <t>Создании сайтов, оптимизации затрат</t>
  </si>
  <si>
    <t>Привлечь новых клиентов</t>
  </si>
  <si>
    <t>МСБ</t>
  </si>
  <si>
    <t>Каким они хотят меня видеть</t>
  </si>
  <si>
    <t>Как вывести бизнес в онлайн, как снизить затраты и получить вменяемый продукт</t>
  </si>
  <si>
    <t>Экспертом</t>
  </si>
  <si>
    <t>Оптимизация затрат при разработке сайта</t>
  </si>
  <si>
    <t>Вторник</t>
  </si>
  <si>
    <t>Среда</t>
  </si>
  <si>
    <t>Четверг</t>
  </si>
  <si>
    <t>Суббота</t>
  </si>
  <si>
    <t>Воскресенье</t>
  </si>
  <si>
    <t>Понедельник</t>
  </si>
  <si>
    <t>Домен</t>
  </si>
  <si>
    <t>Глоссарий</t>
  </si>
  <si>
    <t>Работа с текстом</t>
  </si>
  <si>
    <t>Миссия, цели и стратегия</t>
  </si>
  <si>
    <t>Стэйклхолдеры проекта</t>
  </si>
  <si>
    <t>Кто такие ПМы?</t>
  </si>
  <si>
    <t>Фриланс биржи. https://vc.ru/services/144013-o-nabolevshem-uskorenie-i-optimizaciya-wordpress</t>
  </si>
  <si>
    <t>Если ничего не объясню, по тексту ниже будет же понятно о чём буду писать?</t>
  </si>
  <si>
    <t>Айдентика — Визуальный образ для точной идентификации бренда.</t>
  </si>
  <si>
    <t>Фирстиль — Графическая оболочка бренда.</t>
  </si>
  <si>
    <t>Брендбук — Руководство по работе с фирменным стилем.</t>
  </si>
  <si>
    <t>Макет — Визуальное представление страницы сайта, как правило, в графическом редакторе.</t>
  </si>
  <si>
    <t>Адаптив — Способность сайта к работе на устройствах с разными диагоналями дисплея.</t>
  </si>
  <si>
    <t>Экран — Часть макета которая, отображена на дисплее за один раз. Иногда называют блоком.</t>
  </si>
  <si>
    <t>Страница — Одна страница сайта состоящая из нескольких экранов.</t>
  </si>
  <si>
    <t>Доменное имя — Название сайта.</t>
  </si>
  <si>
    <t>Сервер — Компьютер для хранения и обеспечения доступа к информации.</t>
  </si>
  <si>
    <t>Хостинг — Услуга по предоставлению места на сервере.</t>
  </si>
  <si>
    <t>IP адрес — Уникальный сетевой адрес по которому размещён сайт.</t>
  </si>
  <si>
    <t>DNS сервер (domain name server) — Сервер где хранятся имена сайтов и их сетевые адреса. Другими словами, домен = IP адрес.</t>
  </si>
  <si>
    <t>HTML (hypertext markup language) — Язык разметки текста. Составляет основу интернет-страницы.</t>
  </si>
  <si>
    <t>CSS (cascading style sheets) — Таблица стилей. При помощи её стилизуется документ html.</t>
  </si>
  <si>
    <t>CMS (content management system) — Система управления контентом сайта.</t>
  </si>
  <si>
    <t>SEO — Search Engine Optimization или оптимизация под поисковые системы. </t>
  </si>
  <si>
    <t>Ранжирование — Упорядоченная поисковая выдача по запросу пользователя. Другими словами, сортировка сайта исходя из запроса.</t>
  </si>
  <si>
    <t>Релевантность — Соответствие поисковой выдаче запросу.</t>
  </si>
  <si>
    <t>CTR (click through rate) — Процент посетителей которые кликнули по объявлению.</t>
  </si>
  <si>
    <t>CPC (cost per click) — Стоимость клика в рекламной кампании.</t>
  </si>
  <si>
    <t>SMM (social media marketing) — Маркетинг в социальных сетях.</t>
  </si>
  <si>
    <t>Конверсия — Соотношение количества посетителей сайта к целевому действую, измеряется в процентах.</t>
  </si>
  <si>
    <t>CTA (call to action) — Призыв к действию. Как правило кнопка на сайте с мольбой о покупке или другом целевом действии.</t>
  </si>
  <si>
    <t>Лид — Совокупность методов для привлечения целевого посетителя на сайт.</t>
  </si>
  <si>
    <t>Органический трафик — Посетители которые приходят на сайт из неоплаченных каналов (как правило это поисковая выдача).</t>
  </si>
  <si>
    <t>Google Analytics — Сервис сбора статистики посещаемости сайта от Google.</t>
  </si>
  <si>
    <t>Тошнота текста — Частота повторения одинаковых слов в текстовом документе.</t>
  </si>
  <si>
    <t>ЧПУ — Человекоподобный URL. Прописанный латиницей  адрес в понятном для человека виде.</t>
  </si>
  <si>
    <t>Домен это адрес сайта в интернете. Лично моё мнение, это важная инвестиция при выводе бизнеса в онлайн, наряду со страничками в соцсетях.
Основная концепция в этом всем, которую не все знают, но для общего понимания о ней следует знать — домен не покупается, а регистрируется. Под этим следует понимать право владения и управления доменным именем в течение определённого периода.
Несколько простых шагов при регистрации помогут снизить возможные риски (потеря прав на домен) в случае различных форс-мажорных ситуаций:
1. Регистрируйте доменное имя только у аккредитованных регистраторов;
2. Регистрируйте на себя, указывайте реальные данные (если переживаете за приватность, у регистраторов есть дополнительная услуга по скрытию сведений о владельце);
3. Оплатите домен на 3-5 лет;
4. Сразу при оформлении настройте в ЛК регистратора автопродление и уведомление не менее чем за две недели об окончании срока аренды;
5. Домен в подарок — удостоверьтесь, что в нём указаны ваши данные, у вас есть все необходимые права доступа. По возможности сразу, не откладывая в долгий ящик, передайте его в свою учётную запись у аккредитованного регистратора;
6. При покупке у третьих лиц пользуйтесь услугой «передачи домена»;
7. Укажите резервный адрес электронной почты в ЛК регистратора.
В них нет ничего сложного, они не требуют много времени на реализацию, главное — побороть лень и потратить полчаса на исключение возможных потерь в будущем.
Дополнительные варианты защиты, которые применяются — это регистрация пула доменных имён, созвучных с основным, с возможными вариантами ошибок и опечаток которые могут случайно допустить потенциальные клиенты, или специально использовать злоумышленники в фишинговых сайтах. Не скажу что это необходимая статья затрат для #МСБ, но знать о таких вещах всё же нужно. 
Ещё один важный момент при выборе и регистрации доменного имени — его доступность в разных зонах.
К примеру: локальный бизнес в Киеве принял решение вести торговлю онлайн по Украине. Регистрирует доменное имя в зонах com.ua, biz.ua, kiev.ua, основной сайт размещает на com.ua, и ставит редирект с двух остальных доменов на основной (это значит что введя в адресной строке браузера имя сайта и домен kiev.ua, вы попадёте всё равно на сайт размещённый по адресу com.ua). В какой-то момент времени бизнес выходит на рынок, скажем одной из областей с локальным предложением. Создаёт лендинг с этим предложением и размещает его в доменной зоне kh.ua, но доменное имя такое же, как и на основном сайте. Для этого сайта отдельная стратегия SEO продвижения, отдельная настройка контекстной рекламы, и весь трафик из области направлен на локальный сайт. Или же весь трафик идёт на основной сайт, а с него редирект по географическому признаку.
Вариантов работы с трафиком, техник продаж существует огромная масса, поэтому при выборе доменного желательно прорабатывать варианты развития бизнеса, и если не сразу регистрировать пул доменных имён, то как минимум удостовериться, что они свободны и доступны к регистрации.</t>
  </si>
  <si>
    <t>Сила слова убийственна. Знали это еще в Древнем Риме. Знал это и генерал Шарль Де Голль, поддерживающий свою страну силой слова находясь за многие километры от нее. Правильно подобранные слова располагают к себе.
Где найти хорошего автора и писателя? Этим вопросом задаются предприниматели у которых бизнес идет хорошо и есть средства на этих самых авторов. Начинающие бизнесмены, и повальное большинство #МСБ думают сначала где взять деньги, чтобы искать авторов и зачастую сами ведут свои социальные сети, пишут посты в них, обновляют тексты и описания на своих сайтах. Но ведь не все из нас талантливые писатели или хоть что-то в этом знающие, да и когда разбираться, если нужно заниматься поставками, складом, финансами, продажами и еще много чем? Есть ряд простых правил и сервисов которые помогут ваш текст сделать стройнее и вкуснее.
Приведу то, что зашло лично мне, и пользуюсь этим постоянно:
1. После точки или запятой всегда ставьте пробел. 
2. Не допускайте двойных пробелов
3. Дефис это дефис, а тире это тире, не стоит путать
4. Используйте только кавычки елочки
5. Грамматических ошибок быть ни в коем случае не должно
Есть такая рассылка "Стандарты Мильчина". Она основана на "Справочнике издателя и автора". В рассылке собраны и рассказаны доступным языком основные правила работы с текстом. Стоит не дорого, советую приобрести и почитать.
Сервис "Главред" -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Второй сервис которым я пользуюсь при работе с текстом это "Орфограммка". Я использую ее для проверки орфографии, пунктуации и благозвучия текста. Сервис хоть и платный, но стоит не дорого.</t>
  </si>
  <si>
    <t xml:space="preserve">Выбирая платформу или технологию на который будет разработан сайт я всегда советую исходить из трех простох правил: 
1) Решает ваши задачи в разрезе будущих двух лет (в зависимости от того, насколько далеко расписаны у вас стратегические цели). Сразу проработайте возможные варианты автоматизации процессов, интеграцию с социальными сетями, добавление тарфиного калькулятора, подключение склада работающего под управлением систем складского учета и т.д.
2) Когда выбирают промышленную технику исходят из критериев ее ремонтопригодности и доступности специалистов и ЗИП. Тут все точно также. При выборе платформы нужно оценить объем рынка компаний и фрилансеров которые работают непосредственно с выбранной или предложенной платформой. И чем он больше, тем качественней и дешевле вы будете получать услугу, по причине высокой конкуренции на рынке, и проще осуществить замену исполнителей.
3) Наличие документации и сообщества. На старте нового проекта, зачастую владелец сам ведет свой сайт. Даже если вы и не собираетесь этогоделать, ситуации бывают разные, поэтому не стоит упускать из виду такой важный момент.
Tilda
Readymag
Ecwid
WIX
Squarespace
Webflow
Wfolio
EditorX
Divi
Elementor
https://vc.ru/services/146312-dvizhenie-no-code-konec-programmistov-razbiraem-plyusy-i-minusy
Знакомство
Эпоха no-code (программирование без использования кода) уже находится на самом своем пике. Перетаскивая элементы мышкой в окне браузера можно создать полноценный рабочий веб-сайт.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Проблема
Единственной сложностью при таком обилии вариантов, становиться выбор подходящей платформы.
Решение
Кульминация
Знакомство
Эпоха no-code (программирование без использования кода) уже находится на самом своем пике. Наибольшим спросом no-code конструкторы пользуются у начинающих интернет-предпринимателей. С их помощью, перетаскивая элементы мышкой в окне браузера можно за два дня без команды разработчиков и дизайнеров запустить свой магазин, создать лендинг к мероприятию или продукту, приложение или чат-бот.
Проблема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Единственной сложностью при таком обилии вариантов, становиться выбор подходящей платформы. Тут же сразу скажу, что эти решения подходят только на старте бизнеса или для MVP. Сложный функционал, большое количество посетителей, товаров, возможности оптимизации скорости работы сайта, сложные процессы автоматизации ведения бизнеса при помощи такого сайта. Все это невозможно реализовать на конструкторе.
Решение
1) Наличие рынка специалистов, работающих с выбранной платформой (за счет высокой конкуренции качество работ растет, их стоимость падает, срок подбора нового специалиста для работы над вашим проектом сокращается).
2) Наличие документации, обучающих курсов, тренингов, коммьюнити (если вы будете самостоятельно работать с конструктором, то будет где почитать и у кого спросить, как сделать ту или иную вещь).
3) Базовый функционал платформы должен позволять решить поставленные задачи.
Кульминация
Если вы хорошо владеете английским, тогда первый и второй пункты вас не касаются. Для вас доступен огромнейший выбор конструкторов и исполнителей.
Лично мои фавориты среди конструкторов сайтов это Tilda. Могу еще добавить специфический конструктор сайтов Wfolio – конструктор сайтов и облачный диск для фотографов.
Условная Тильда в купе с Ecwid и amoCRM позволит создать достаточно сильный магазин не уступающий к примеру тем же решениям от Shopify или Squarespace.
Тильда – платформа лендингов, благодаря большой библиотеки готовых блоков можно собрать сайт самостоятельно без привлечения дизайнера. Есть отличные возможности для создания магазина (ведение товаров в одном месте, возможен импорт из csv и yml файлов, встроенная функция подключения amoCRM, возможность интеграции с Ecwid, интеграция сервисов доставки и оплаты).
Shopify – мастодонт среди конструкторов для электронной коммерции. Большая коллекция шаблонов для интернет-магазинов, отличный функционал. Один минус платформы в том, что она изначально ориентирована на западный рынок, по умолчанию не умеет работать с нашими сервисами доставки, большая часть документации на английском, хороших русскоговорящих специалистов мало.
Readymag – в своей идеологии сервис для создания интернет-журналов и презентаций. Конечно на нем создают большое количество лендингов, сайтов с WOW-анимацией, но вот его идеология усложняет разработку сайта на нем. Практически нет шаблонов и сложность найти хороших специалистов. Если нет знаний в дизайне, на нем ничего стоящего самому не разработать.
</t>
  </si>
  <si>
    <t>Как выбрать конструктор сайта</t>
  </si>
  <si>
    <t>Текст на сайтах остаётся главным источником информации. Даже несмотря на то, что сейчас основной тренд — визуальная подача контента, а обилие анимации на сайтах такое, что способно вызвать приступ даже у здорового человека. Благодаря хорошему тексту можно расположить к себе, превратить посетителя в клиента. За пять абзацев на странице рассказать историю и получить приверженца бренда. 
Другое утверждение — начинающие бизнесмены зачастую сами ведут свои социальные сети, пишут посты в них, обновляют тексты и описания на своих сайтах. Но ведь не все талантливые писатели. Да и когда найти время, чтобы разобраться, если нужно заниматься поставками, складом, финансами, продажами и ещё много чем? В этом поможет ряд простых правил и сервисов, используя которые сделаете текст стройнее и чище.
Приведу то, что зашло мне, и пользуюсь этим постоянно:
1.Сервис «Главред»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2.Сервис «Орфограммка». Использую для проверки орфографии, пунктуации и благозвучия текста. Сервис хоть и платный, но стоит недорого.
3.Рассылка «Стандарты Мильчина». Основана на «Справочнике издателя и автора». В рассылке собраны и рассказаны доступным языком базовые правила работы с текстом. Стоит недорого, советую приобрести и почитать;
Пять правил, которые применяю постоянно при написании текста:
1. После точки или запятой ставьте пробел;
2. Не допускайте двойных пробелов;
3. Дефис это дефис, а тире это тире, не стоит путать;
4. Используйте только кавычки ёлочки;
5. Грамматических ошибок ни в коем случае не должно быть.
Главное, выработайте у себя привычку каждый текст проверять и перечитывать перед публикацией. Ваши посетители и клиенты скажут спасибо.</t>
  </si>
  <si>
    <t>Типы лицензий и базы контента</t>
  </si>
  <si>
    <t>Эпоха no-code (программирование без использования кода) уже находится на самом своём пике. Наибольший спрос на no-code конструкторы веб-сайтов. С их помощью, перетаскивая элементы мышкой в окне браузера, можно за два дня без команды разработчиков и дизайнеров запустить интернет-магазин, лендинг к мероприятию или продукту, приложение или чат-бот.
Конструкторов сайтов уже создано огромное количество, каждый под определённую ЦА и проблему. Все они реализуют практически одинаковую функциональность, только разными методами. Сложностью при таком обилии вариантов, становится выбор подходящей платформы. Тут же сразу скажу, что эти решения актуальны только в начале бизнеса или для MVP. Сложный «функционал», большое количество посетителей, товаров, возможности оптимизации скорости работы сайта, автоматизации ведения бизнеса, всё это невозможно осуществить на конструкторе.
Выбирать конструктор следует не из того, понравился ли вам его логотип, продающая реклама, где говориться, что на нём создано n-е количество сайтов или интерфейс, а исходя из практичности. 
Вот несколько правил, которыми следует воспользоваться:
1)     Базовый «функционал» платформы решает поставленные задачи;
2)     Наличие документации, обучающих курсов, тренингов, сообщества (если вы будете самостоятельно работать с конструктором, то будет где почитать и у кого спросить, как сделать ту или иную фичу);
3)     Наличие рынка специалистов, работающих с выбранной платформой (за счёт конкуренции качество работ растёт, стоимость падает, срок подбора нового специалиста для работы над проектом сокращается).
Лично мой фаворит среди конструкторов сайтов это Tilda. Могу ещё добавить специфическую платформу Wfolio – конструктор сайтов и облачный диск для фотографов.
Помимо конструкторов сайтов, существуют аналогичные сервисы для создания мобильных приложений, чат-ботов и логотипов. А вишенка на торте, это готовые сервисы для веб-скрапинга (советую погуглить), они позволят вам получить преимущество в конкурентной гонке.
Итого: без команды разработчиков и с минимальными вложениями создать сайт, мобильное приложение, чат-бот и наладить автоматический сбор данных можно самостоятельно. Минус в том, что без специальных знаний или команды получиться Жигули. Это машина? - Да. Она ездит? - Да. Этого достаточно чтобы протестировать идею, и возможно заполучить несколько постоянных клиентов. Для начала большего и не нужно.
Веб-сайты
Tilda, Readymag, Webflow, EditorX, Shopify, SquareSpace, Wix, Ukit, Хорошоп, Sheet2Site.
Логотипы
Ziro, Wix Logo Maker, Turbologo, Logomaster.
Чат-боты
ManyChat, BroBot, Aimylogic.
Мобильные приложения
Bubble, Adalo.
Дополнительные сервисы
Ecwid, Discuss, Zapier, Memberstack, Typeform, Jivo.
E-mail рассылки
Get Responce, MailChimp, EmailFactory, MakeMail.
Веб-скраппинг
Octoparse, Importio.</t>
  </si>
  <si>
    <t>Заветные слова. Free to commercial use</t>
  </si>
  <si>
    <t>Creative Commons Attribution CC BY - Разрешено свободное использование произведения, при условии указания его автора.
Creative Commons Attribution-ShareAlike CC BY-SA -  Разрешено свободное использование произведения, при условии указания его автора. Также все производные произведения, должны распространяться под лицензией CC BY-SA.
Creative Commons Attribution-NoDerivs CC BY-ND - Разрешено свободное использование произведения, при условии указания его автора. Кроме того, запрещается вносить в произведение какие-либо изменения или как-либо нарушать его целостность.
Creative Commons Attribution Non-Commercial CC BY-NC - Разрешено свободное использование произведения, при условии указания его автора, но только в некоммерческих целях.
Creative Commons Attribution-NonCommercial-ShareAlike CC BY-NC-SA - Разрешено свободное использование произведения, при условии указания его автора, но только в некоммерческих целях. Также все производные произведения, должны распространяться под лицензией CC BY-NC-SA.
Attribution-NonCommercial-NoDerivs CC BY-NC-ND - Разрешено свободное использование произведения, при условии указания его автора, но только в некоммерческих целях. Кроме того, запрещается вносить в произведение какие-либо изменения или как-либо нарушать его целостность.
CC0 CC0 - Протокол, представляющий из себя лицензию, максимально приближенную к досрочному переводу произведения в общественное достояние. Протокол даёт возможность автору отказывается от всех авторских и смежных прав на произведение, а также от всех связанных с ними претензий и исков по отношению к произведению насколько это возможно в рамках законодательства. Соответственно, пользователи получают возможность свободно использовать такое произведение, не указывая даже имя автора.</t>
  </si>
  <si>
    <t>Open Font License — свободная и открытая лицензия для использования с шрифтами.</t>
  </si>
  <si>
    <t>GNU General Public License - лицензия на свободное программное обеспечение, по которой автор передаёт программное обеспечение в общественную собственность.</t>
  </si>
  <si>
    <t>GNU Free Documentation License (GFDL) — лицензия, ориентированная на документацию и литературные произведения, содержит ряд положений, регулирующих использование произведений в печатной форме.</t>
  </si>
  <si>
    <t>Лицензия X11 (англ. X11 License) — лицензия открытого и свободного программного обеспечения, разработанная Массачусетским технологическим институтом. Лицензия MIT является одной из самых ранних свободных лицензий, так как она относительно проста и иллюстрирует некоторые из основных принципов свободного лицензирования[1]. Она является разрешительной лицензией, то есть позволяет программистам использовать лицензируемый код в закрытом программном обеспечении при условии, что текст лицензии предоставляется вместе с этим программным обеспечением.</t>
  </si>
  <si>
    <t>Лицензия BSD (англ. BSD license, Berkeley Software Distribution license — Программная лицензия университета Беркли) — лицензионное соглашение, впервые применённое для распространения UNIX-подобных операционных систем BSD.</t>
  </si>
  <si>
    <t>Лицензия Apache (англ. Apache License[Прим. 1]) — лицензия на свободное программное обеспечение Apache Software Foundation.</t>
  </si>
  <si>
    <t>Если вы для своего сайта контент не создаёте, а скачиваете его с просторов интернета, то делайте это экологично. Незаконное использование чужого произведения испортит репутацию бизнеса или приведёт к судебным искам. 
📌 Не используйте изображения полученные из поисковых систем. Их качество хуже некуда, а происхождение нужно ещё отследить.
📌 Всегда выясняйте, по какой лицензии распространяется произведение. Зачастую мимо глаз уходит тот момент что указано «free to personal use» — это значит что можно использовать только в личных или ознакомительных целях, и ни в коем случае не в коммерческих.
📌 «Commercial use allowed» — проверяйте какой тип лицензии подразумевается. От этого зависит, как можно использовать материал в коммерческих целях.
📌 Если биржи используют свои лицензионные соглашения, в обязательном порядке их изучить перед скачиванием контента.
Наиболее популярный типовой договор, который применяется это Creative Commons.
☝️ Creative Commons, сокращённо CC — некоммерческая организация, которая создала бесплатные для использования типовые договоры.
1⃣ Creative Commons (CC0) — Протокол, представляющий из себя лицензию, максимально приближённую к досрочному переводу произведения в общественное достояние. Соответственно, пользователи получают возможность свободно использовать такое произведение, не указывая даже имя автора.
2⃣ Creative Commons Attribution (CC BY) — Разрешено свободное использование произведения, при условии указания его автора.
3⃣ Creative Commons Attribution-ShareAlike (CC BY-SA) — Разрешено свободное использование произведения, при условии указания его автора. Также все производные произведения, должны распространяться под лицензией CC BY-SA.
4⃣ Creative Commons Attribution-NoDerivs (CC BY-ND) — Разрешено свободное использование произведения, при условии указания его автора. Кроме того, запрещается вносить в произведение какие-либо изменения или как-либо нарушать его целостность.
5⃣ Creative Commons Attribution Non-Commercial (CC BY-NC) — Разрешено свободное использование произведения, при условии указания его автора, но только в некоммерческих целях.
6⃣ Creative Commons Attribution-NonCommercial-ShareAlike (CC BY-NC-SA) — Разрешено свободное использование произведения, при условии указания его автора, но только в некоммерческих целях. Также все производные произведения, должны распространяться под лицензией CC BY-NC-SA.
7⃣ Attribution-NonCommercial-NoDerivs (CC BY-NC-ND) — Разрешено свободное использование произведения, при условии указания его автора, но только в некоммерческих целях. Кроме того, запрещается вносить в произведение какие-либо изменения или нарушать его целостность.
Фотостоки:
🔥 unsplash.com, pexels.com, flickr.com, pixabay.com
Видеостоки:
🔥 coverr.co, videvo.net, mixkit.co
Иллюстрации:
🔥 freepik.com, shutterstock.com
☑ Каждый раз, используя чужое произведение, проверяйте по какой лицензии оно распространяется, и не давайте ввести себя в заблуждение заветной надписи "free to use". Уважайте чужой труд.</t>
  </si>
  <si>
    <t>Лицензии и стоки</t>
  </si>
  <si>
    <t>UTM метка</t>
  </si>
  <si>
    <t>Личное (сертефикат курсов)</t>
  </si>
  <si>
    <t>Театр начинается с вешалки, бизнес с идеи, а реклама в интернете с UTM-метки.
UTM-метка (Urchin Tracking Module) — специализированный параметр в URL (адрес), используемый для отслеживания эффективности рекламных кампаний в интернете, а также источника трафика.
Параметры UTM используются для сортировки данных в системе аналитики, сопоставления информации о сессиях пользователей с рекламными расходами, чтобы оценить окупаемость каналов.
UTM метка состоит из отслеживаемого параметра и его значения. В ссылку добавляется пять параметров. Три обязательных параметра позволят определить источник трафика (utm_source), тип рекламы (utm_medium) и название рекламной кампании (utm_campaign).
Пример: https://victory.net.ua/?utm_source=google&amp;utm_medium=banner&amp;utm_campaign=fb_ads; После адреса вашего сайта ставиться знак "?" и перечисляются параметры и значения метки.
Две статьи посвящённые UTM меткам и работе с ними: «Для чего нужны UTM-метки. Как отследить эффективность сайта» и «Как правильно настроить UTM-метки для оценки эффективности SMM». В них достаточно информации чтобы разобраться подробнее. Ещё там приведены ссылки на инструменты по работе с метками.
Этот, с первого взгляда, казалось бы, скромный инструмент позволяет перераспределять и экономить рекламный бюджет. А ещё принимать решения на основе фактов и статистики, прогнозировать доходы и расходы.</t>
  </si>
  <si>
    <t>-</t>
  </si>
  <si>
    <t>Зачем мне фирменный стиль и брендбук, если я не крупный бренд? Нужно ли тратить полгода и кругленькую сумму на команду художников, маркетологов и фокус-группы? Должен ли он быть как у Mastercard, Apple или Google? Нет, но на них нужно равняться, а брендбук обязан учитывать ваше позиционирование, каналы продвижения и коммуникации с клиентом.
Он нужен подрядчику, чтобы знать что именно вы от него ждёте. Вам, чтобы ставить чёткие задачи дизайнеру и принимать работу.
Необходимый минимум:
Логотип (монохромный и цветной варианты), типографика (шесть стилей для заголовков, по одному для основного текста, второстепенного, ссылок и подписей) для десктопной и мобильной версий. Цветовая палитра (градации серого для текста, основной, акцентный и второстепенный цвета). Наборы иконок (социальных сетей, «примитивы» и эмоджи). Остальные элементы зависят от среды бренда.
В дальнейшем, комбинации базовых элементов образуют дизайн-систему. А это уже конкурентное преимущество, т.к. система позволит ускорить процесс разработки и сократить на него затраты.
К примеру, вы продвигаете товары или услуги в Instagram, тогда из базовых элементов создаётся аватарка (по сути, из логотипа), иконки (уже есть набор иконок и их не нужно гуглить), дизайн поста (цветовая палитра определена) и сетка (правила компоновки заданы).
Новые страницы сайта, лендинги для продвижения отдельных товаров, собираются как конструктор на основе готовых блоков (эти блоки создаются из уже определённых элементов компоновки, цветовой палитры и типографики). Это придаст целостности визуальной коммуникации вашего бренда. 
Главное, относитесь к этому не как к игрушке и просто картинкам, а как к инструменту, который экономит время и нервы.</t>
  </si>
  <si>
    <t>Рассылки</t>
  </si>
  <si>
    <t>Рассылка (e-mail, sms) — это способ оставаться на связи с одними клиентами, других информировать о своей деятельности, третьих мотивировать на повторные покупки.
Для запуска рассылки штат дизайнеров и программистов уже не нужен. No-code решения обойдутся дешевле и быстрее. При таком варианте можно самостоятельно протестировать гипотезы и оценить обратную связь. Для коммерческого проекта все же лучше нанимать специально обученных людей.
Условно рассылку можно разделить на такие категории:
Коммерческие рассылки (распродажа, скидки, акции);
Информационные рассылки (особенности продукта или услуги, обзоры событий и т.д.);
Триггерные рассылки (совершил определенное действие, наступила определенная дата, купил товаров на определенную сумму и т.д.);
Реактивационные рассылки (направлены на возобновление взаимодействия с клиентом через письма. Такие письма ставят вопрос ребром: «давай дружить или расходиться».).
Сервисов на рынке огромное количество, выбирать нужно исходя из задач и бюджета. Причем в такой же последовательности. Наиболее популярные:
MailChimp,
UniSender,
Turbosms,
SendPulse.
При выборе сервиса для рассылки, обратите внимание на те опции, которые он предоставляет. К примеру, для меня важно следующее:
Сначала отправка в мессенджеры а потом по смс,
Служба поддержки,
Интеграция с CRM-системой,
Таргетированные SMS,
Индивидуальная подпись.
Обязательно в каждом письме должна быть возможность отписаться от рассылки. Как правило, это реализуется в виде отдельной ссылке в конце письма, ведущей на страницу управления рассылкой. Это самый важный пункт. Нет ничего страшнее чем негативный пользовательский опыт и антипатия к бренду из за навязчивого сервиса.</t>
  </si>
  <si>
    <t>Рассылка (e-mail, sms) — это способ оставаться на связи с одними клиентами, других информировать о своей деятельности, третьих мотивировать на повторные покупки.
Для запуска рассылки штат дизайнеров и программистов уже не нужен. No-code решения обойдутся дешевле и быстрее. При таком варианте можно самостоятельно протестировать гипотезы и оценить обратную связь. Для коммерческого проекта все же лучше нанимать специально обученных людей.
Условно рассылку можно разделить на такие категории:
Коммерческие рассылки (распродажа, скидки, акции);
Информационные рассылки (особенности продукта или услуги, обзоры событий и т.д.);
Триггерные рассылки (совершил определенное действие, наступила определенная дата, купил товаров на определенную сумму и т.д.);
Реактивационные рассылки (направлены на возобновление взаимодействия с клиентом через письма. Такие письма ставят вопрос ребром: «давай дружить или расходиться».).
Сервисов на рынке огромное количество, выбирать нужно исходя из задач и бюджета. Причем в такой же последовательности. Наиболее популярные:
MailChimp,
UniSender,
Turbosms,
SendPulse.
При выборе сервиса для рассылки, обратите внимание на те опции, которые он предоставляет. К примеру, для меня важно следующее:
Сначала отправка в мессенджеры а потом по смс,
Служба поддержки,
Интеграция с CRM-системой,
Таргетированные SMS,
Индивидуальная подпись.
Обязательно в каждом письме предусмотрите возможность отписаться от рассылки. Как правило, это реализуется в виде отдельной ссылки в конце письма, ведущей на страницу управления рассылкой. Это самый важный пункт. Нет ничего страшнее, чем, негативный пользовательский опыт и антипатия к бренду из-за навязчивого сервиса.</t>
  </si>
  <si>
    <t>Маркетинг рассылки</t>
  </si>
  <si>
    <t>Почта для домена</t>
  </si>
  <si>
    <t>Электронная почта уже давно утратила былое величие и уступила позиции мессенджерам, и скорее служит представительским аксессуаром, показывая ваши серьёзные намерения перед клиентом.
Если вы используете почту для бизнеса — личные адреса ни в коем случае не подходят для деловой переписки. Адрес в доменной зоне gmail.com или i.ua выглядят не профессионально. Добавим сюда тот факт, что ёмкое и короткое имя вряд ли удастся зарегистрировать. Адреса blonde95@gmail.com или oknadveri_optom@i.ua вызывают недоумение у получателя, а возможно, и сомнения, не мошенники ли перед ним.
Я всегда рассматриваю корпоративную почту как ручку «Parker». Подпись конечно можно поставить и обычной, шариковой ручкой из ларька, но вот дорогая ручка свидетельствует об успешности и серьёзности бизнеса, и как следствие о его надёжности.
Вывод один — для ведения бизнеса нужен корпоративный почтовый ящик. Всё что для этого необходимо — доменное имя.
Сервисы «почта для домена» и их стоимость:
1) G Suite – удобный сервис от google. Тарифный план от 6$/мес. за пользователя, интеграция со всеми сервисами корпорации. (https://workspace.google.com/intl/ru/pricing.html);
2) Office365 – сервис от Microsoft. Тарифный план от 5$/мес. за пользователя. Интеграция с сервисами мелкомягких (календарь, облако, коммуникации). (https://www.microsoft.com/uk-ua/microsoft-365/business);
3) Хостинг – Можно арендовать хостинг, и на нём развернуть свою почту. Нужны ли технические знания для этого? – Нет. На каждом уважающем себя хостинге присутствуют подробные инструкции и служба поддержки, которая проведёт за ручку.
Преимущества такого почтового ящика:
1)      Уникальные имена,
2)      Собственный домен ассоциирующийся с вашей фирмой,
3)      Повышает уровень доверия клиента.
Как это выглядит на практике: у меня есть домен victory.net.ua. И теперь я могу создать ящики с любым названием (hello@victory.net.ua), так как в этом пространстве имён ещё ни одно не занято. Если вы продвигаете личный бренд, тогда регистрируете домен по вашей фамилии, а имя ящика по вашему имени – yevhen@tereshchenkov.com.
Такая почта, это отличный маркетинговый инструмент и рост доверия к вам в глазах клиентов. Если же на текущий момент ваш бизнес обходится мессенджерами, стоимость владения такой почтой низкая, чтобы отказывать себе в ней.</t>
  </si>
  <si>
    <t>Куки больше не нужны</t>
  </si>
  <si>
    <t>Электронная почта уже давно утратила былое величие и уступила позиции мессенджерам в повседневной переписке. Для деловой же активности корпоративный электронный ящик — мастхэв, независимо от того будете им пользоваться или нет.
Важно помнить — личные адреса ни в коем случае не подходят для деловой переписки. Адрес в доменной зоне «gmail.com» или «i.ua» выглядят не профессионально. Добавим сюда тот факт, что ёмкое и короткое имя вряд ли удастся зарегистрировать. Адреса «blonde95@gmail.com» или «oknadveri_optom@i.ua» вызывают недоумение у получателя, а возможно, и сомнения, не мошенники ли перед ним.
Красивый адрес корпоративной почты это как ручка «Parker». Подпись, конечно, можно поставить и обычной, шариковой ручкой из ларька, но вот дорогая ручка свидетельствует об успешности и серьёзности бизнеса, и как следствие о его надёжности.
Вывод один — для ведения бизнеса нужен корпоративный почтовый ящик. Для этого необходимо доменное имя и немного времени. Настроить всё достаточно легко: сначала арендуем домен, затем выбираем почтовый сервис, определяемся с тарифным планом, регистрируемся, добавляем домен в настройках и создаём почтовый ящик с каким угодно именем. На каждом сервисе предоставляющем такие услуги есть пошаговые инструкции.
Сервисы «почта для домена» которыми пользуюсь я:
1) «Google Workspace» — удобный сервис от «Google». Тарифный план от 6$/мес. за пользователя, интеграция со всеми сервисами корпорации. (https://workspace.google.com/intl/ru/pricing.html);
2) «Office365» — сервис от «Microsoft». Тарифный план от 5$/мес. за пользователя. Интеграция с сервисами мелкомягких (календарь, облако, коммуникации). (https://www.microsoft.com/uk-ua/microsoft-365/business);
3) Хостинг — можно арендовать хостинг, и на нём развернуть свою почту. Нужны ли технические знания для этого? – Нет. На каждом уважающем себя хостинге присутствуют подробные инструкции и служба поддержки, которая проведёт за ручку и поможет всё настроить.
Преимущества такого почтового ящика:
1) Уникальные имена;
2) Собственный домен, ассоциирующийся с вашим брендом;
3) Повышает уровень доверия у клиента.
Как это выглядит на практике: у меня есть домен victory.net.ua. И теперь я могу создать ящики с любым названием (hello@victory.net.ua), так как в этом пространстве имён ещё ни одно не занято. Если вы продвигаете личный бренд, тогда регистрируете домен по вашей фамилии, а имя ящика по вашему имени — «yevhen@tereshchenkov.com».
Такая почта, это отличный маркетинговый инструмент и рост доверия к вам в глазах клиентов.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</si>
</sst>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u/>
      <sz val="11"/>
      <color theme="1"/>
      <name val="Calibri"/>
      <family val="2"/>
      <charset val="20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5" tint="-0.249977111117893"/>
        <bgColor indexed="64"/>
      </patternFill>
    </fill>
    <fill>
      <patternFill patternType="solid">
        <fgColor rgb="FF92D05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right style="thin">
        <color rgb="FF000000"/>
      </right>
      <top/>
      <bottom/>
      <diagonal/>
    </border>
    <border>
      <left style="thin">
        <color rgb="FF000000"/>
      </left>
      <right style="medium">
        <color indexed="64"/>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thin">
        <color rgb="FF000000"/>
      </bottom>
      <diagonal/>
    </border>
    <border>
      <left/>
      <right style="thin">
        <color rgb="FF000000"/>
      </right>
      <top/>
      <bottom style="thin">
        <color rgb="FF000000"/>
      </bottom>
      <diagonal/>
    </border>
    <border>
      <left style="thin">
        <color rgb="FF000000"/>
      </left>
      <right style="medium">
        <color indexed="64"/>
      </right>
      <top style="medium">
        <color indexed="64"/>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7">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16" fillId="0" borderId="10" xfId="0" applyFont="1" applyBorder="1" applyAlignment="1">
      <alignment horizontal="right"/>
    </xf>
    <xf numFmtId="0" fontId="0" fillId="0" borderId="10" xfId="0" applyBorder="1" applyAlignment="1">
      <alignment horizontal="left"/>
    </xf>
    <xf numFmtId="0" fontId="16" fillId="0" borderId="10" xfId="0" applyFont="1" applyBorder="1"/>
    <xf numFmtId="164" fontId="0" fillId="0" borderId="10" xfId="0" applyNumberFormat="1" applyBorder="1"/>
    <xf numFmtId="1" fontId="0" fillId="0" borderId="10" xfId="0" applyNumberFormat="1" applyBorder="1"/>
    <xf numFmtId="164" fontId="0" fillId="33" borderId="10" xfId="0" applyNumberFormat="1" applyFill="1" applyBorder="1"/>
    <xf numFmtId="164" fontId="0" fillId="34" borderId="10" xfId="0" applyNumberFormat="1" applyFill="1" applyBorder="1"/>
    <xf numFmtId="164" fontId="0" fillId="35" borderId="10" xfId="0" applyNumberFormat="1" applyFill="1" applyBorder="1"/>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8" fillId="0" borderId="14" xfId="0" applyFont="1" applyBorder="1" applyAlignment="1">
      <alignment vertical="center" wrapText="1"/>
    </xf>
    <xf numFmtId="0" fontId="18" fillId="0" borderId="16" xfId="0" applyFont="1" applyBorder="1" applyAlignment="1">
      <alignment vertical="center" wrapText="1"/>
    </xf>
    <xf numFmtId="0" fontId="18" fillId="0" borderId="18" xfId="0" applyFont="1" applyBorder="1" applyAlignment="1">
      <alignment vertical="center" wrapText="1"/>
    </xf>
    <xf numFmtId="0" fontId="0" fillId="0" borderId="0" xfId="0" applyAlignment="1">
      <alignment wrapText="1"/>
    </xf>
    <xf numFmtId="0" fontId="0" fillId="0" borderId="10" xfId="0" applyBorder="1" applyAlignment="1">
      <alignment horizontal="center" vertical="center"/>
    </xf>
    <xf numFmtId="0" fontId="0" fillId="0" borderId="10" xfId="0" applyBorder="1" applyAlignment="1">
      <alignment wrapText="1"/>
    </xf>
    <xf numFmtId="0" fontId="0" fillId="36" borderId="0" xfId="0" applyFill="1"/>
    <xf numFmtId="0" fontId="0" fillId="36" borderId="10" xfId="0" applyFill="1" applyBorder="1" applyAlignment="1">
      <alignment horizontal="center" vertical="center"/>
    </xf>
    <xf numFmtId="0" fontId="0" fillId="0" borderId="0" xfId="0" applyAlignment="1">
      <alignment horizontal="center" vertical="center"/>
    </xf>
    <xf numFmtId="0" fontId="0" fillId="37" borderId="0" xfId="0" applyFill="1" applyAlignment="1">
      <alignment horizontal="center" vertical="center"/>
    </xf>
    <xf numFmtId="0" fontId="0" fillId="0" borderId="0" xfId="0" applyFill="1" applyBorder="1" applyAlignment="1">
      <alignment horizontal="center" vertical="center"/>
    </xf>
    <xf numFmtId="0" fontId="0" fillId="37" borderId="0" xfId="0" applyFill="1"/>
    <xf numFmtId="0" fontId="0" fillId="0" borderId="0" xfId="0" applyFill="1" applyBorder="1" applyAlignment="1">
      <alignment wrapText="1"/>
    </xf>
    <xf numFmtId="0" fontId="0" fillId="0" borderId="0" xfId="0" applyAlignment="1">
      <alignment horizontal="center" vertical="center"/>
    </xf>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xf>
    <xf numFmtId="0" fontId="0" fillId="0" borderId="0" xfId="0" applyAlignment="1">
      <alignment horizontal="center" vertical="center"/>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Терещенков Евгений Александрович" refreshedDate="44278.55520451389" createdVersion="6" refreshedVersion="6" minRefreshableVersion="3" recordCount="280">
  <cacheSource type="worksheet">
    <worksheetSource ref="A1:M1048576" sheet="zen_2021-03-23_dumpof_transacti"/>
  </cacheSource>
  <cacheFields count="13">
    <cacheField name="date" numFmtId="0">
      <sharedItems containsNonDate="0" containsDate="1" containsString="0" containsBlank="1" minDate="2021-01-23T00:00:00" maxDate="2021-03-24T00:00:00"/>
    </cacheField>
    <cacheField name="categoryName" numFmtId="0">
      <sharedItems containsBlank="1" count="22">
        <s v="Подарки"/>
        <s v="Продукты"/>
        <s v="Машина"/>
        <s v="Забота о себе"/>
        <s v="Кафе и рестораны"/>
        <s v="Дети"/>
        <s v="Уборка"/>
        <s v="Платежи, комиссии"/>
        <s v="Зарплата"/>
        <s v="Корректировка"/>
        <s v="Здоровье и фитнес"/>
        <m/>
        <s v="Покупки: одежда, техника"/>
        <s v="Бытовая химия "/>
        <s v="Подарок"/>
        <s v="Нова пошта"/>
        <s v="Работы по сайту "/>
        <s v="Веб разработка"/>
        <s v="Образование"/>
        <s v="Проезд"/>
        <s v="Забота о себе, Отдых и развлечения" u="1"/>
        <s v="Отдых и развлечения" u="1"/>
      </sharedItems>
    </cacheField>
    <cacheField name="payee" numFmtId="0">
      <sharedItems containsBlank="1"/>
    </cacheField>
    <cacheField name="comment" numFmtId="0">
      <sharedItems containsBlank="1"/>
    </cacheField>
    <cacheField name="outcomeAccountName" numFmtId="0">
      <sharedItems containsBlank="1"/>
    </cacheField>
    <cacheField name="outcome" numFmtId="0">
      <sharedItems containsString="0" containsBlank="1" containsNumber="1" minValue="0" maxValue="7000"/>
    </cacheField>
    <cacheField name="outcomeCurrencyShortTitle" numFmtId="0">
      <sharedItems containsBlank="1"/>
    </cacheField>
    <cacheField name="incomeAccountName" numFmtId="0">
      <sharedItems containsBlank="1"/>
    </cacheField>
    <cacheField name="income" numFmtId="0">
      <sharedItems containsString="0" containsBlank="1" containsNumber="1" minValue="0" maxValue="13459"/>
    </cacheField>
    <cacheField name="incomeCurrencyShortTitle" numFmtId="0">
      <sharedItems containsBlank="1"/>
    </cacheField>
    <cacheField name="createdDate" numFmtId="0">
      <sharedItems containsNonDate="0" containsDate="1" containsString="0" containsBlank="1" minDate="2021-01-23T14:12:40" maxDate="2021-03-23T07:01:43"/>
    </cacheField>
    <cacheField name="changedDate" numFmtId="0">
      <sharedItems containsNonDate="0" containsDate="1" containsString="0" containsBlank="1" minDate="2021-01-23T14:13:07" maxDate="2021-03-23T07:01:38"/>
    </cacheField>
    <cacheField name="qrCod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0">
  <r>
    <d v="2021-03-23T00:00:00"/>
    <x v="0"/>
    <s v="Црс"/>
    <s v="Др"/>
    <s v="Наличные"/>
    <n v="100"/>
    <s v="UAH"/>
    <s v="Наличные"/>
    <n v="0"/>
    <s v="UAH"/>
    <d v="2021-03-23T07:01:43"/>
    <d v="2021-03-23T07:01:38"/>
    <m/>
  </r>
  <r>
    <d v="2021-03-23T00:00:00"/>
    <x v="1"/>
    <s v="АТБ"/>
    <m/>
    <s v="ПУМБ ЗП"/>
    <n v="28"/>
    <s v="UAH"/>
    <s v="ПУМБ ЗП"/>
    <n v="0"/>
    <s v="UAH"/>
    <d v="2021-03-23T07:01:29"/>
    <d v="2021-03-23T07:01:38"/>
    <m/>
  </r>
  <r>
    <d v="2021-03-22T00:00:00"/>
    <x v="1"/>
    <s v="Щырый Кум"/>
    <m/>
    <s v="ПУМБ ЗП"/>
    <n v="250"/>
    <s v="UAH"/>
    <s v="ПУМБ ЗП"/>
    <n v="0"/>
    <s v="UAH"/>
    <d v="2021-03-22T15:45:08"/>
    <d v="2021-03-22T15:45:11"/>
    <m/>
  </r>
  <r>
    <d v="2021-03-22T00:00:00"/>
    <x v="0"/>
    <s v="Берлога Студия"/>
    <s v="Фотосессия"/>
    <s v="ПУМБ ЗП"/>
    <n v="1100"/>
    <s v="UAH"/>
    <s v="ПУМБ ЗП"/>
    <n v="0"/>
    <s v="UAH"/>
    <d v="2021-03-22T15:11:06"/>
    <d v="2021-03-22T15:11:28"/>
    <m/>
  </r>
  <r>
    <d v="2021-03-22T00:00:00"/>
    <x v="1"/>
    <s v="Лига"/>
    <s v="Масло растительное"/>
    <s v="ПУМБ ЗП"/>
    <n v="55"/>
    <s v="UAH"/>
    <s v="ПУМБ ЗП"/>
    <n v="0"/>
    <s v="UAH"/>
    <d v="2021-03-22T15:10:43"/>
    <d v="2021-03-22T15:11:28"/>
    <m/>
  </r>
  <r>
    <d v="2021-03-22T00:00:00"/>
    <x v="0"/>
    <s v="Магазин Шариков"/>
    <s v="Шарики"/>
    <s v="ПУМБ ЗП"/>
    <n v="40"/>
    <s v="UAH"/>
    <s v="ПУМБ ЗП"/>
    <n v="0"/>
    <s v="UAH"/>
    <d v="2021-03-22T15:10:15"/>
    <d v="2021-03-22T15:11:28"/>
    <m/>
  </r>
  <r>
    <d v="2021-03-22T00:00:00"/>
    <x v="2"/>
    <s v="Паралель"/>
    <s v="Бензин "/>
    <s v="ПУМБ ЗП"/>
    <n v="300"/>
    <s v="UAH"/>
    <s v="ПУМБ ЗП"/>
    <n v="0"/>
    <s v="UAH"/>
    <d v="2021-03-22T15:09:53"/>
    <d v="2021-03-22T15:11:28"/>
    <m/>
  </r>
  <r>
    <d v="2021-03-22T00:00:00"/>
    <x v="1"/>
    <s v="Семейная Пекарня"/>
    <m/>
    <s v="ПУМБ ЗП"/>
    <n v="90"/>
    <s v="UAH"/>
    <s v="ПУМБ ЗП"/>
    <n v="0"/>
    <s v="UAH"/>
    <d v="2021-03-22T15:09:29"/>
    <d v="2021-03-22T15:11:28"/>
    <m/>
  </r>
  <r>
    <d v="2021-03-21T00:00:00"/>
    <x v="1"/>
    <s v="Амстор"/>
    <m/>
    <s v="ПУМБ ЗП"/>
    <n v="176"/>
    <s v="UAH"/>
    <s v="ПУМБ ЗП"/>
    <n v="0"/>
    <s v="UAH"/>
    <d v="2021-03-21T14:33:42"/>
    <d v="2021-03-21T14:33:54"/>
    <m/>
  </r>
  <r>
    <d v="2021-03-21T00:00:00"/>
    <x v="0"/>
    <s v="Эпицентр"/>
    <m/>
    <s v="ПУМБ ЗП"/>
    <n v="460"/>
    <s v="UAH"/>
    <s v="ПУМБ ЗП"/>
    <n v="0"/>
    <s v="UAH"/>
    <d v="2021-03-21T14:33:24"/>
    <d v="2021-03-21T14:33:54"/>
    <m/>
  </r>
  <r>
    <d v="2021-03-20T00:00:00"/>
    <x v="1"/>
    <s v="Рыночек У Дома"/>
    <m/>
    <s v="Наличные"/>
    <n v="100"/>
    <s v="UAH"/>
    <s v="Наличные"/>
    <n v="0"/>
    <s v="UAH"/>
    <d v="2021-03-20T20:23:58"/>
    <d v="2021-03-20T20:24:00"/>
    <m/>
  </r>
  <r>
    <d v="2021-03-20T00:00:00"/>
    <x v="3"/>
    <s v="Косметолог"/>
    <m/>
    <s v="ПУМБ ЗП"/>
    <n v="350"/>
    <s v="UAH"/>
    <s v="ПУМБ ЗП"/>
    <n v="0"/>
    <s v="UAH"/>
    <d v="2021-03-20T11:51:38"/>
    <d v="2021-03-20T11:51:41"/>
    <m/>
  </r>
  <r>
    <d v="2021-03-20T00:00:00"/>
    <x v="2"/>
    <s v="Паралель"/>
    <s v="Бензин "/>
    <s v="ПУМБ ЗП"/>
    <n v="300"/>
    <s v="UAH"/>
    <s v="ПУМБ ЗП"/>
    <n v="0"/>
    <s v="UAH"/>
    <d v="2021-03-20T10:16:32"/>
    <d v="2021-03-20T10:16:34"/>
    <m/>
  </r>
  <r>
    <d v="2021-03-20T00:00:00"/>
    <x v="4"/>
    <s v="АТБ"/>
    <m/>
    <s v="ПУМБ ЗП"/>
    <n v="80"/>
    <s v="UAH"/>
    <s v="ПУМБ ЗП"/>
    <n v="0"/>
    <s v="UAH"/>
    <d v="2021-03-20T00:18:38"/>
    <d v="2021-03-20T00:18:40"/>
    <m/>
  </r>
  <r>
    <d v="2021-03-19T00:00:00"/>
    <x v="1"/>
    <s v="Семейная Пекарня"/>
    <m/>
    <s v="ПУМБ ЗП"/>
    <n v="160"/>
    <s v="UAH"/>
    <s v="ПУМБ ЗП"/>
    <n v="0"/>
    <s v="UAH"/>
    <d v="2021-03-20T09:38:56"/>
    <d v="2021-03-20T09:39:02"/>
    <m/>
  </r>
  <r>
    <d v="2021-03-19T00:00:00"/>
    <x v="5"/>
    <s v="Panama"/>
    <m/>
    <s v="Вика приватбанк "/>
    <n v="1200"/>
    <s v="UAH"/>
    <s v="Вика приватбанк "/>
    <n v="0"/>
    <s v="UAH"/>
    <d v="2021-03-19T21:50:17"/>
    <d v="2021-03-19T21:00:00"/>
    <m/>
  </r>
  <r>
    <d v="2021-03-19T00:00:00"/>
    <x v="1"/>
    <m/>
    <m/>
    <s v="Вика приватбанк "/>
    <n v="45"/>
    <s v="UAH"/>
    <s v="Вика приватбанк "/>
    <n v="0"/>
    <s v="UAH"/>
    <d v="2021-03-19T21:47:28"/>
    <d v="2021-03-19T21:00:00"/>
    <m/>
  </r>
  <r>
    <d v="2021-03-19T00:00:00"/>
    <x v="3"/>
    <m/>
    <s v="Маникюр"/>
    <s v="Вика приватбанк "/>
    <n v="300"/>
    <s v="UAH"/>
    <s v="Вика приватбанк "/>
    <n v="0"/>
    <s v="UAH"/>
    <d v="2021-03-19T21:48:26"/>
    <d v="2021-03-19T21:00:00"/>
    <m/>
  </r>
  <r>
    <d v="2021-03-19T00:00:00"/>
    <x v="1"/>
    <m/>
    <m/>
    <s v="ПУМБ ЗП"/>
    <n v="80"/>
    <s v="UAH"/>
    <s v="ПУМБ ЗП"/>
    <n v="0"/>
    <s v="UAH"/>
    <d v="2021-03-19T21:45:21"/>
    <d v="2021-03-19T21:00:00"/>
    <m/>
  </r>
  <r>
    <d v="2021-03-19T00:00:00"/>
    <x v="1"/>
    <s v="Рынок Привоз"/>
    <m/>
    <s v="ПУМБ ЗП"/>
    <n v="600"/>
    <s v="UAH"/>
    <s v="ПУМБ ЗП"/>
    <n v="0"/>
    <s v="UAH"/>
    <d v="2021-03-19T19:03:52"/>
    <d v="2021-03-19T19:03:54"/>
    <m/>
  </r>
  <r>
    <d v="2021-03-19T00:00:00"/>
    <x v="6"/>
    <m/>
    <m/>
    <s v="ПУМБ ЗП"/>
    <n v="1000"/>
    <s v="UAH"/>
    <s v="ПУМБ ЗП"/>
    <n v="0"/>
    <s v="UAH"/>
    <d v="2021-03-19T18:27:40"/>
    <d v="2021-03-19T21:00:00"/>
    <m/>
  </r>
  <r>
    <d v="2021-03-19T00:00:00"/>
    <x v="1"/>
    <s v="Семейная Пекарня"/>
    <m/>
    <s v="ПУМБ ЗП"/>
    <n v="112"/>
    <s v="UAH"/>
    <s v="ПУМБ ЗП"/>
    <n v="0"/>
    <s v="UAH"/>
    <d v="2021-03-19T18:27:10"/>
    <d v="2021-03-19T18:27:22"/>
    <m/>
  </r>
  <r>
    <d v="2021-03-19T00:00:00"/>
    <x v="0"/>
    <s v="Берлога Студия"/>
    <s v="Фотосессия"/>
    <s v="ПУМБ ЗП"/>
    <n v="500"/>
    <s v="UAH"/>
    <s v="ПУМБ ЗП"/>
    <n v="0"/>
    <s v="UAH"/>
    <d v="2021-03-19T12:11:34"/>
    <d v="2021-03-19T12:11:37"/>
    <m/>
  </r>
  <r>
    <d v="2021-03-19T00:00:00"/>
    <x v="7"/>
    <s v="Реклама Гугл"/>
    <m/>
    <s v="ПУМБ ЗП"/>
    <n v="200"/>
    <s v="UAH"/>
    <s v="ПУМБ ЗП"/>
    <n v="0"/>
    <s v="UAH"/>
    <d v="2021-03-19T11:13:45"/>
    <d v="2021-03-19T11:13:51"/>
    <m/>
  </r>
  <r>
    <d v="2021-03-19T00:00:00"/>
    <x v="8"/>
    <s v="Азовсталь"/>
    <s v="Аванс"/>
    <s v="ПУМБ ЗП"/>
    <n v="0"/>
    <s v="UAH"/>
    <s v="ПУМБ ЗП"/>
    <n v="6000"/>
    <s v="UAH"/>
    <d v="2021-03-19T10:51:56"/>
    <d v="2021-03-19T10:52:07"/>
    <m/>
  </r>
  <r>
    <d v="2021-03-18T00:00:00"/>
    <x v="1"/>
    <m/>
    <m/>
    <s v="Вика приватбанк "/>
    <n v="200"/>
    <s v="UAH"/>
    <s v="Вика приватбанк "/>
    <n v="0"/>
    <s v="UAH"/>
    <d v="2021-03-18T20:18:02"/>
    <d v="2021-03-18T20:17:42"/>
    <m/>
  </r>
  <r>
    <d v="2021-03-18T00:00:00"/>
    <x v="3"/>
    <m/>
    <s v="Линзы"/>
    <s v="Вика приватбанк "/>
    <n v="200"/>
    <s v="UAH"/>
    <s v="Вика приватбанк "/>
    <n v="0"/>
    <s v="UAH"/>
    <d v="2021-03-18T20:17:42"/>
    <d v="2021-03-18T20:17:42"/>
    <m/>
  </r>
  <r>
    <d v="2021-03-18T00:00:00"/>
    <x v="1"/>
    <s v="Семейная Пекарня"/>
    <m/>
    <s v="Наличные"/>
    <n v="71"/>
    <s v="UAH"/>
    <s v="Наличные"/>
    <n v="0"/>
    <s v="UAH"/>
    <d v="2021-03-18T19:20:40"/>
    <d v="2021-03-18T19:21:13"/>
    <m/>
  </r>
  <r>
    <d v="2021-03-18T00:00:00"/>
    <x v="1"/>
    <s v="Рыночек У Дома"/>
    <m/>
    <s v="Наличные"/>
    <n v="194"/>
    <s v="UAH"/>
    <s v="Наличные"/>
    <n v="0"/>
    <s v="UAH"/>
    <d v="2021-03-18T19:20:30"/>
    <d v="2021-03-18T19:21:13"/>
    <m/>
  </r>
  <r>
    <d v="2021-03-17T00:00:00"/>
    <x v="8"/>
    <s v="ГБ"/>
    <m/>
    <s v="Вика приватбанк "/>
    <n v="0"/>
    <s v="UAH"/>
    <s v="Вика приватбанк "/>
    <n v="2000"/>
    <s v="UAH"/>
    <d v="2021-03-18T19:20:55"/>
    <d v="2021-03-18T20:17:38"/>
    <m/>
  </r>
  <r>
    <d v="2021-03-17T00:00:00"/>
    <x v="1"/>
    <s v="Щырый Кум"/>
    <m/>
    <s v="Наличные"/>
    <n v="160"/>
    <s v="UAH"/>
    <s v="Наличные"/>
    <n v="0"/>
    <s v="UAH"/>
    <d v="2021-03-17T22:11:30"/>
    <d v="2021-03-17T22:11:28"/>
    <m/>
  </r>
  <r>
    <d v="2021-03-16T00:00:00"/>
    <x v="9"/>
    <m/>
    <s v="Корректировка баланса"/>
    <s v="ПУМБ ЗП"/>
    <n v="0"/>
    <s v="UAH"/>
    <s v="ПУМБ ЗП"/>
    <n v="305"/>
    <s v="UAH"/>
    <d v="2021-03-16T19:23:11"/>
    <d v="2021-03-16T19:23:15"/>
    <m/>
  </r>
  <r>
    <d v="2021-03-16T00:00:00"/>
    <x v="9"/>
    <m/>
    <s v="Корректировка баланса"/>
    <s v="Приватбанк Женя"/>
    <n v="7"/>
    <s v="UAH"/>
    <s v="Приватбанк Женя"/>
    <n v="0"/>
    <s v="UAH"/>
    <d v="2021-03-16T19:23:11"/>
    <d v="2021-03-16T19:23:15"/>
    <m/>
  </r>
  <r>
    <d v="2021-03-16T00:00:00"/>
    <x v="9"/>
    <m/>
    <s v="Корректировка баланса"/>
    <s v="Наличные"/>
    <n v="0"/>
    <s v="UAH"/>
    <s v="Наличные"/>
    <n v="500"/>
    <s v="UAH"/>
    <d v="2021-03-16T19:23:11"/>
    <d v="2021-03-16T19:23:15"/>
    <m/>
  </r>
  <r>
    <d v="2021-03-16T00:00:00"/>
    <x v="1"/>
    <s v="Рыночек У Дома"/>
    <m/>
    <s v="ПУМБ ЗП"/>
    <n v="115"/>
    <s v="UAH"/>
    <s v="ПУМБ ЗП"/>
    <n v="0"/>
    <s v="UAH"/>
    <d v="2021-03-16T19:22:50"/>
    <d v="2021-03-16T19:23:15"/>
    <m/>
  </r>
  <r>
    <d v="2021-03-16T00:00:00"/>
    <x v="1"/>
    <s v="Галя Балувана"/>
    <m/>
    <s v="Наличные"/>
    <n v="105"/>
    <s v="UAH"/>
    <s v="Наличные"/>
    <n v="0"/>
    <s v="UAH"/>
    <d v="2021-03-16T17:17:52"/>
    <d v="2021-03-16T17:17:54"/>
    <m/>
  </r>
  <r>
    <d v="2021-03-16T00:00:00"/>
    <x v="1"/>
    <s v="Семейная Пекарня"/>
    <m/>
    <s v="Наличные"/>
    <n v="30"/>
    <s v="UAH"/>
    <s v="Наличные"/>
    <n v="0"/>
    <s v="UAH"/>
    <d v="2021-03-16T17:05:03"/>
    <d v="2021-03-16T17:20:26"/>
    <m/>
  </r>
  <r>
    <d v="2021-03-16T00:00:00"/>
    <x v="5"/>
    <s v="Простор"/>
    <s v="Подгузники "/>
    <s v="Наличные"/>
    <n v="239"/>
    <s v="UAH"/>
    <s v="Наличные"/>
    <n v="0"/>
    <s v="UAH"/>
    <d v="2021-03-16T17:04:38"/>
    <d v="2021-03-16T17:05:05"/>
    <m/>
  </r>
  <r>
    <d v="2021-03-15T00:00:00"/>
    <x v="1"/>
    <s v="Ермолино"/>
    <m/>
    <s v="ПУМБ ЗП"/>
    <n v="71"/>
    <s v="UAH"/>
    <s v="ПУМБ ЗП"/>
    <n v="0"/>
    <s v="UAH"/>
    <d v="2021-03-15T16:31:16"/>
    <d v="2021-03-15T16:31:39"/>
    <m/>
  </r>
  <r>
    <d v="2021-03-14T00:00:00"/>
    <x v="1"/>
    <s v="АТБ"/>
    <m/>
    <s v="ПУМБ ЗП"/>
    <n v="157"/>
    <s v="UAH"/>
    <s v="ПУМБ ЗП"/>
    <n v="0"/>
    <s v="UAH"/>
    <d v="2021-03-14T19:31:10"/>
    <d v="2021-03-14T19:31:10"/>
    <m/>
  </r>
  <r>
    <d v="2021-03-14T00:00:00"/>
    <x v="1"/>
    <s v="Рыночек У Дома"/>
    <m/>
    <s v="Наличные"/>
    <n v="120"/>
    <s v="UAH"/>
    <s v="Наличные"/>
    <n v="0"/>
    <s v="UAH"/>
    <d v="2021-03-14T19:30:58"/>
    <d v="2021-03-14T19:31:10"/>
    <m/>
  </r>
  <r>
    <d v="2021-03-14T00:00:00"/>
    <x v="1"/>
    <s v="Семейная Пекарня"/>
    <m/>
    <s v="ПУМБ ЗП"/>
    <n v="23"/>
    <s v="UAH"/>
    <s v="ПУМБ ЗП"/>
    <n v="0"/>
    <s v="UAH"/>
    <d v="2021-03-14T15:27:52"/>
    <d v="2021-03-14T15:27:58"/>
    <m/>
  </r>
  <r>
    <d v="2021-03-14T00:00:00"/>
    <x v="1"/>
    <s v="Лига"/>
    <s v="Лига"/>
    <s v="ПУМБ ЗП"/>
    <n v="120"/>
    <s v="UAH"/>
    <s v="ПУМБ ЗП"/>
    <n v="0"/>
    <s v="UAH"/>
    <d v="2021-03-14T10:50:49"/>
    <d v="2021-03-13T21:00:01"/>
    <m/>
  </r>
  <r>
    <d v="2021-03-14T00:00:00"/>
    <x v="1"/>
    <s v="Семейная пекарня "/>
    <s v="Семейная пекарня "/>
    <s v="ПУМБ ЗП"/>
    <n v="28"/>
    <s v="UAH"/>
    <s v="ПУМБ ЗП"/>
    <n v="0"/>
    <s v="UAH"/>
    <d v="2021-03-14T10:51:26"/>
    <d v="2021-03-13T21:00:01"/>
    <m/>
  </r>
  <r>
    <d v="2021-03-13T00:00:00"/>
    <x v="1"/>
    <s v="Кондитерская"/>
    <m/>
    <s v="ПУМБ ЗП"/>
    <n v="96"/>
    <s v="UAH"/>
    <s v="ПУМБ ЗП"/>
    <n v="0"/>
    <s v="UAH"/>
    <d v="2021-03-13T18:53:49"/>
    <d v="2021-03-13T18:53:47"/>
    <m/>
  </r>
  <r>
    <d v="2021-03-13T00:00:00"/>
    <x v="1"/>
    <s v="Семейная Пекарня"/>
    <m/>
    <s v="ПУМБ ЗП"/>
    <n v="27"/>
    <s v="UAH"/>
    <s v="ПУМБ ЗП"/>
    <n v="0"/>
    <s v="UAH"/>
    <d v="2021-03-13T18:44:33"/>
    <d v="2021-03-13T18:44:34"/>
    <m/>
  </r>
  <r>
    <d v="2021-03-13T00:00:00"/>
    <x v="1"/>
    <s v="Лига"/>
    <m/>
    <s v="ПУМБ ЗП"/>
    <n v="102"/>
    <s v="UAH"/>
    <s v="ПУМБ ЗП"/>
    <n v="0"/>
    <s v="UAH"/>
    <d v="2021-03-13T18:44:22"/>
    <d v="2021-03-13T18:44:34"/>
    <m/>
  </r>
  <r>
    <d v="2021-03-13T00:00:00"/>
    <x v="1"/>
    <s v="Грация"/>
    <m/>
    <s v="Вика приватбанк "/>
    <n v="120"/>
    <s v="UAH"/>
    <s v="Вика приватбанк "/>
    <n v="0"/>
    <s v="UAH"/>
    <d v="2021-03-13T18:43:51"/>
    <d v="2021-03-13T18:44:34"/>
    <m/>
  </r>
  <r>
    <d v="2021-03-12T00:00:00"/>
    <x v="3"/>
    <m/>
    <s v="Косметолог"/>
    <s v="Детские выплаты"/>
    <n v="650"/>
    <s v="UAH"/>
    <s v="Детские выплаты"/>
    <n v="0"/>
    <s v="UAH"/>
    <d v="2021-03-13T22:33:15"/>
    <d v="2021-03-13T21:00:01"/>
    <m/>
  </r>
  <r>
    <d v="2021-03-12T00:00:00"/>
    <x v="1"/>
    <s v="Галя Балувана"/>
    <m/>
    <s v="ПУМБ ЗП"/>
    <n v="259"/>
    <s v="UAH"/>
    <s v="ПУМБ ЗП"/>
    <n v="0"/>
    <s v="UAH"/>
    <d v="2021-03-12T18:59:29"/>
    <d v="2021-03-12T18:59:17"/>
    <m/>
  </r>
  <r>
    <d v="2021-03-11T00:00:00"/>
    <x v="1"/>
    <s v="Щырый Кум"/>
    <m/>
    <s v="ПУМБ ЗП"/>
    <n v="148"/>
    <s v="UAH"/>
    <s v="ПУМБ ЗП"/>
    <n v="0"/>
    <s v="UAH"/>
    <d v="2021-03-11T18:24:04"/>
    <d v="2021-03-11T18:24:22"/>
    <m/>
  </r>
  <r>
    <d v="2021-03-11T00:00:00"/>
    <x v="5"/>
    <m/>
    <s v="Лизе обувь"/>
    <s v="Вика приватбанк "/>
    <n v="600"/>
    <s v="UAH"/>
    <s v="Вика приватбанк "/>
    <n v="0"/>
    <s v="UAH"/>
    <d v="2021-03-11T17:06:43"/>
    <d v="2021-03-11T11:00:00"/>
    <m/>
  </r>
  <r>
    <d v="2021-03-10T00:00:00"/>
    <x v="1"/>
    <s v="Рыночек У Дома"/>
    <m/>
    <s v="Наличные"/>
    <n v="174"/>
    <s v="UAH"/>
    <s v="Наличные"/>
    <n v="0"/>
    <s v="UAH"/>
    <d v="2021-03-10T17:55:05"/>
    <d v="2021-03-10T17:54:42"/>
    <m/>
  </r>
  <r>
    <d v="2021-03-10T00:00:00"/>
    <x v="1"/>
    <s v="Семейная Пекарня"/>
    <m/>
    <s v="ПУМБ ЗП"/>
    <n v="88"/>
    <s v="UAH"/>
    <s v="ПУМБ ЗП"/>
    <n v="0"/>
    <s v="UAH"/>
    <d v="2021-03-10T17:54:52"/>
    <d v="2021-03-10T17:54:42"/>
    <m/>
  </r>
  <r>
    <d v="2021-03-09T00:00:00"/>
    <x v="1"/>
    <s v="Щырый Кум"/>
    <m/>
    <s v="ПУМБ ЗП"/>
    <n v="355"/>
    <s v="UAH"/>
    <s v="ПУМБ ЗП"/>
    <n v="0"/>
    <s v="UAH"/>
    <d v="2021-03-09T19:59:47"/>
    <d v="2021-03-09T19:59:49"/>
    <m/>
  </r>
  <r>
    <d v="2021-03-09T00:00:00"/>
    <x v="1"/>
    <s v="Ермолино"/>
    <m/>
    <s v="ПУМБ ЗП"/>
    <n v="30"/>
    <s v="UAH"/>
    <s v="ПУМБ ЗП"/>
    <n v="0"/>
    <s v="UAH"/>
    <d v="2021-03-09T16:56:49"/>
    <d v="2021-03-09T16:56:56"/>
    <m/>
  </r>
  <r>
    <d v="2021-03-09T00:00:00"/>
    <x v="10"/>
    <s v="Аптека"/>
    <m/>
    <s v="ПУМБ ЗП"/>
    <n v="71"/>
    <s v="UAH"/>
    <s v="ПУМБ ЗП"/>
    <n v="0"/>
    <s v="UAH"/>
    <d v="2021-03-09T16:56:37"/>
    <d v="2021-03-09T16:56:56"/>
    <m/>
  </r>
  <r>
    <d v="2021-03-09T00:00:00"/>
    <x v="9"/>
    <m/>
    <s v="Корректировка баланса"/>
    <s v="ПУМБ ЗП"/>
    <n v="0"/>
    <s v="UAH"/>
    <s v="ПУМБ ЗП"/>
    <n v="5065"/>
    <s v="UAH"/>
    <d v="2021-03-09T11:00:53"/>
    <d v="2021-03-09T11:01:06"/>
    <m/>
  </r>
  <r>
    <d v="2021-03-09T00:00:00"/>
    <x v="7"/>
    <s v="Киевстар Вика"/>
    <m/>
    <s v="ПУМБ ЗП"/>
    <n v="180"/>
    <s v="UAH"/>
    <s v="ПУМБ ЗП"/>
    <n v="0"/>
    <s v="UAH"/>
    <d v="2021-03-09T07:36:41"/>
    <d v="2021-03-09T10:58:57"/>
    <m/>
  </r>
  <r>
    <d v="2021-03-08T00:00:00"/>
    <x v="10"/>
    <s v="Аптека"/>
    <m/>
    <s v="ПУМБ ЗП"/>
    <n v="73"/>
    <s v="UAH"/>
    <s v="ПУМБ ЗП"/>
    <n v="0"/>
    <s v="UAH"/>
    <d v="2021-03-08T22:52:13"/>
    <d v="2021-03-08T22:52:06"/>
    <m/>
  </r>
  <r>
    <d v="2021-03-08T00:00:00"/>
    <x v="1"/>
    <s v="Амстор"/>
    <m/>
    <s v="ПУМБ ЗП"/>
    <n v="55"/>
    <s v="UAH"/>
    <s v="ПУМБ ЗП"/>
    <n v="0"/>
    <s v="UAH"/>
    <d v="2021-03-08T18:00:59"/>
    <d v="2021-03-08T18:00:41"/>
    <m/>
  </r>
  <r>
    <d v="2021-03-08T00:00:00"/>
    <x v="2"/>
    <s v="Окко"/>
    <s v="Бензин "/>
    <s v="ПУМБ ЗП"/>
    <n v="300"/>
    <s v="UAH"/>
    <s v="ПУМБ ЗП"/>
    <n v="0"/>
    <s v="UAH"/>
    <d v="2021-03-08T18:00:20"/>
    <d v="2021-03-08T18:00:41"/>
    <m/>
  </r>
  <r>
    <d v="2021-03-08T00:00:00"/>
    <x v="11"/>
    <m/>
    <m/>
    <s v="Детские выплаты"/>
    <n v="0"/>
    <s v="UAH"/>
    <s v="Детские выплаты"/>
    <n v="860"/>
    <s v="UAH"/>
    <d v="2021-03-08T11:57:51"/>
    <d v="2021-03-08T11:53:35"/>
    <m/>
  </r>
  <r>
    <d v="2021-03-08T00:00:00"/>
    <x v="1"/>
    <m/>
    <m/>
    <s v="Наличные"/>
    <n v="230"/>
    <s v="UAH"/>
    <s v="Наличные"/>
    <n v="0"/>
    <s v="UAH"/>
    <d v="2021-03-08T11:55:32"/>
    <d v="2021-03-08T11:53:35"/>
    <m/>
  </r>
  <r>
    <d v="2021-03-08T00:00:00"/>
    <x v="0"/>
    <s v="Амстор"/>
    <m/>
    <s v="ПУМБ ЗП"/>
    <n v="1150"/>
    <s v="UAH"/>
    <s v="ПУМБ ЗП"/>
    <n v="0"/>
    <s v="UAH"/>
    <d v="2021-03-08T11:48:36"/>
    <d v="2021-03-08T11:48:44"/>
    <m/>
  </r>
  <r>
    <d v="2021-03-08T00:00:00"/>
    <x v="12"/>
    <m/>
    <m/>
    <s v="Вика приватбанк "/>
    <n v="2000"/>
    <s v="UAH"/>
    <s v="Вика приватбанк "/>
    <n v="0"/>
    <s v="UAH"/>
    <d v="2021-03-08T11:42:43"/>
    <d v="2021-03-08T11:01:00"/>
    <m/>
  </r>
  <r>
    <d v="2021-03-08T00:00:00"/>
    <x v="13"/>
    <s v="Простор"/>
    <m/>
    <s v="ПУМБ ЗП"/>
    <n v="170"/>
    <s v="UAH"/>
    <s v="ПУМБ ЗП"/>
    <n v="0"/>
    <s v="UAH"/>
    <d v="2021-03-08T11:45:42"/>
    <d v="2021-03-08T11:01:00"/>
    <m/>
  </r>
  <r>
    <d v="2021-03-08T00:00:00"/>
    <x v="14"/>
    <m/>
    <m/>
    <s v="Наличные"/>
    <n v="0"/>
    <s v="UAH"/>
    <s v="Наличные"/>
    <n v="1100"/>
    <s v="UAH"/>
    <d v="2021-03-08T11:40:13"/>
    <d v="2021-03-08T11:01:00"/>
    <m/>
  </r>
  <r>
    <d v="2021-03-07T00:00:00"/>
    <x v="1"/>
    <s v="АТБ"/>
    <m/>
    <s v="Вика приватбанк "/>
    <n v="88"/>
    <s v="UAH"/>
    <s v="Вика приватбанк "/>
    <n v="0"/>
    <s v="UAH"/>
    <d v="2021-03-08T08:06:25"/>
    <d v="2021-03-08T08:06:28"/>
    <m/>
  </r>
  <r>
    <d v="2021-03-07T00:00:00"/>
    <x v="1"/>
    <s v="Кондитерская"/>
    <m/>
    <s v="ПУМБ ЗП"/>
    <n v="81"/>
    <s v="UAH"/>
    <s v="ПУМБ ЗП"/>
    <n v="0"/>
    <s v="UAH"/>
    <d v="2021-03-07T21:09:22"/>
    <d v="2021-03-07T21:09:26"/>
    <m/>
  </r>
  <r>
    <d v="2021-03-06T00:00:00"/>
    <x v="7"/>
    <s v="Кредиты"/>
    <m/>
    <s v="ПУМБ ЗП"/>
    <n v="3800"/>
    <s v="UAH"/>
    <s v="ПУМБ ЗП"/>
    <n v="0"/>
    <s v="UAH"/>
    <d v="2021-03-09T11:00:39"/>
    <d v="2021-03-09T11:01:06"/>
    <m/>
  </r>
  <r>
    <d v="2021-03-06T00:00:00"/>
    <x v="13"/>
    <s v="Простор"/>
    <m/>
    <s v="Наличные"/>
    <n v="260"/>
    <s v="UAH"/>
    <s v="Наличные"/>
    <n v="0"/>
    <s v="UAH"/>
    <d v="2021-03-06T21:26:45"/>
    <d v="2021-03-08T11:01:00"/>
    <m/>
  </r>
  <r>
    <d v="2021-03-06T00:00:00"/>
    <x v="10"/>
    <m/>
    <s v="Аптека"/>
    <s v="Вика приватбанк "/>
    <n v="420"/>
    <s v="UAH"/>
    <s v="Вика приватбанк "/>
    <n v="0"/>
    <s v="UAH"/>
    <d v="2021-03-06T21:14:54"/>
    <d v="2021-03-06T16:25:40"/>
    <m/>
  </r>
  <r>
    <d v="2021-03-06T00:00:00"/>
    <x v="3"/>
    <m/>
    <s v="Контактные линзы"/>
    <s v="Вика приватбанк "/>
    <n v="250"/>
    <s v="UAH"/>
    <s v="Вика приватбанк "/>
    <n v="0"/>
    <s v="UAH"/>
    <d v="2021-03-06T21:13:23"/>
    <d v="2021-03-06T16:25:40"/>
    <m/>
  </r>
  <r>
    <d v="2021-03-06T00:00:00"/>
    <x v="4"/>
    <m/>
    <m/>
    <s v="Вика приватбанк "/>
    <n v="300"/>
    <s v="UAH"/>
    <s v="Вика приватбанк "/>
    <n v="0"/>
    <s v="UAH"/>
    <d v="2021-03-06T21:12:57"/>
    <d v="2021-03-06T16:25:40"/>
    <m/>
  </r>
  <r>
    <d v="2021-03-06T00:00:00"/>
    <x v="4"/>
    <m/>
    <m/>
    <s v="Вика приватбанк "/>
    <n v="375"/>
    <s v="UAH"/>
    <s v="Вика приватбанк "/>
    <n v="0"/>
    <s v="UAH"/>
    <d v="2021-03-06T21:12:28"/>
    <d v="2021-03-06T16:25:40"/>
    <m/>
  </r>
  <r>
    <d v="2021-03-06T00:00:00"/>
    <x v="1"/>
    <m/>
    <m/>
    <s v="Вика приватбанк "/>
    <n v="14"/>
    <s v="UAH"/>
    <s v="Вика приватбанк "/>
    <n v="0"/>
    <s v="UAH"/>
    <d v="2021-03-06T21:12:06"/>
    <d v="2021-03-06T16:25:40"/>
    <m/>
  </r>
  <r>
    <d v="2021-03-06T00:00:00"/>
    <x v="14"/>
    <m/>
    <m/>
    <s v="Наличные"/>
    <n v="0"/>
    <s v="UAH"/>
    <s v="Наличные"/>
    <n v="250"/>
    <s v="UAH"/>
    <d v="2021-03-06T21:26:28"/>
    <d v="2021-03-06T16:25:40"/>
    <m/>
  </r>
  <r>
    <d v="2021-03-06T00:00:00"/>
    <x v="1"/>
    <s v="АТБ"/>
    <m/>
    <s v="ПУМБ ЗП"/>
    <n v="39"/>
    <s v="UAH"/>
    <s v="ПУМБ ЗП"/>
    <n v="0"/>
    <s v="UAH"/>
    <d v="2021-03-06T16:25:38"/>
    <d v="2021-03-06T16:25:40"/>
    <m/>
  </r>
  <r>
    <d v="2021-03-06T00:00:00"/>
    <x v="2"/>
    <s v="Окко"/>
    <s v="Бензин "/>
    <s v="ПУМБ ЗП"/>
    <n v="352"/>
    <s v="UAH"/>
    <s v="ПУМБ ЗП"/>
    <n v="0"/>
    <s v="UAH"/>
    <d v="2021-03-06T09:15:04"/>
    <d v="2021-03-06T09:15:02"/>
    <m/>
  </r>
  <r>
    <d v="2021-03-06T00:00:00"/>
    <x v="7"/>
    <s v="Пумб"/>
    <s v="Кредит"/>
    <s v="ПУМБ ЗП"/>
    <n v="3500"/>
    <s v="UAH"/>
    <s v="ПУМБ ЗП"/>
    <n v="0"/>
    <s v="UAH"/>
    <d v="2021-03-06T07:40:51"/>
    <d v="2021-03-06T07:42:26"/>
    <m/>
  </r>
  <r>
    <d v="2021-03-05T00:00:00"/>
    <x v="0"/>
    <s v="Интертоп"/>
    <m/>
    <s v="ПУМБ ЗП"/>
    <n v="2896"/>
    <s v="UAH"/>
    <s v="ПУМБ ЗП"/>
    <n v="0"/>
    <s v="UAH"/>
    <d v="2021-03-05T22:21:35"/>
    <d v="2021-03-05T22:21:40"/>
    <m/>
  </r>
  <r>
    <d v="2021-03-05T00:00:00"/>
    <x v="1"/>
    <s v="Амстор"/>
    <m/>
    <s v="ПУМБ ЗП"/>
    <n v="183"/>
    <s v="UAH"/>
    <s v="ПУМБ ЗП"/>
    <n v="0"/>
    <s v="UAH"/>
    <d v="2021-03-05T22:20:26"/>
    <d v="2021-03-05T22:21:40"/>
    <m/>
  </r>
  <r>
    <d v="2021-03-05T00:00:00"/>
    <x v="8"/>
    <s v="Азовсталь"/>
    <m/>
    <s v="ПУМБ ЗП"/>
    <n v="0"/>
    <s v="UAH"/>
    <s v="ПУМБ ЗП"/>
    <n v="9630"/>
    <s v="UAH"/>
    <d v="2021-03-05T16:25:31"/>
    <d v="2021-03-05T16:26:41"/>
    <m/>
  </r>
  <r>
    <d v="2021-03-04T00:00:00"/>
    <x v="1"/>
    <s v="Энергия Востока"/>
    <m/>
    <s v="Вика приватбанк "/>
    <n v="105"/>
    <s v="UAH"/>
    <s v="Вика приватбанк "/>
    <n v="0"/>
    <s v="UAH"/>
    <d v="2021-03-06T21:25:13"/>
    <d v="2021-03-06T16:25:40"/>
    <m/>
  </r>
  <r>
    <d v="2021-03-04T00:00:00"/>
    <x v="1"/>
    <s v="Щырый Кум"/>
    <m/>
    <s v="Вика приватбанк "/>
    <n v="223"/>
    <s v="UAH"/>
    <s v="Вика приватбанк "/>
    <n v="0"/>
    <s v="UAH"/>
    <d v="2021-03-06T21:20:14"/>
    <d v="2021-03-06T16:25:40"/>
    <m/>
  </r>
  <r>
    <d v="2021-03-04T00:00:00"/>
    <x v="3"/>
    <m/>
    <m/>
    <s v="Вика приватбанк "/>
    <n v="550"/>
    <s v="UAH"/>
    <s v="Вика приватбанк "/>
    <n v="0"/>
    <s v="UAH"/>
    <d v="2021-03-05T22:20:52"/>
    <d v="2021-03-06T16:25:40"/>
    <m/>
  </r>
  <r>
    <d v="2021-03-04T00:00:00"/>
    <x v="15"/>
    <m/>
    <m/>
    <s v="Вика приватбанк "/>
    <n v="43"/>
    <s v="UAH"/>
    <s v="Вика приватбанк "/>
    <n v="0"/>
    <s v="UAH"/>
    <d v="2021-03-04T16:25:46"/>
    <d v="2021-03-04T16:25:50"/>
    <m/>
  </r>
  <r>
    <d v="2021-03-03T00:00:00"/>
    <x v="5"/>
    <s v="Гарна Мама"/>
    <m/>
    <s v="Вика приватбанк "/>
    <n v="1423"/>
    <s v="UAH"/>
    <s v="Вика приватбанк "/>
    <n v="0"/>
    <s v="UAH"/>
    <d v="2021-03-04T16:25:39"/>
    <d v="2021-03-04T16:25:50"/>
    <m/>
  </r>
  <r>
    <d v="2021-03-03T00:00:00"/>
    <x v="5"/>
    <s v="Теплее Нет"/>
    <s v="Костюм Лиза"/>
    <s v="Вика приватбанк "/>
    <n v="490"/>
    <s v="UAH"/>
    <s v="Вика приватбанк "/>
    <n v="0"/>
    <s v="UAH"/>
    <d v="2021-03-04T16:24:46"/>
    <d v="2021-03-04T16:25:50"/>
    <m/>
  </r>
  <r>
    <d v="2021-03-03T00:00:00"/>
    <x v="8"/>
    <s v="ГБ"/>
    <m/>
    <s v="Вика приватбанк "/>
    <n v="0"/>
    <s v="UAH"/>
    <s v="Вика приватбанк "/>
    <n v="8649"/>
    <s v="UAH"/>
    <d v="2021-03-04T16:24:12"/>
    <d v="2021-03-04T16:25:50"/>
    <m/>
  </r>
  <r>
    <d v="2021-03-03T00:00:00"/>
    <x v="2"/>
    <s v="Окко"/>
    <s v="Бензин "/>
    <s v="Вика приватбанк "/>
    <n v="330"/>
    <s v="UAH"/>
    <s v="Вика приватбанк "/>
    <n v="0"/>
    <s v="UAH"/>
    <d v="2021-03-04T16:22:51"/>
    <d v="2021-03-04T16:23:04"/>
    <m/>
  </r>
  <r>
    <d v="2021-03-03T00:00:00"/>
    <x v="1"/>
    <s v="Щырый Кум"/>
    <m/>
    <s v="Вика приватбанк "/>
    <n v="632"/>
    <s v="UAH"/>
    <s v="Вика приватбанк "/>
    <n v="0"/>
    <s v="UAH"/>
    <d v="2021-03-04T16:21:35"/>
    <d v="2021-03-04T16:21:51"/>
    <m/>
  </r>
  <r>
    <d v="2021-03-03T00:00:00"/>
    <x v="1"/>
    <s v="Семейная Пекарня"/>
    <m/>
    <s v="Вика приватбанк "/>
    <n v="65"/>
    <s v="UAH"/>
    <s v="Вика приватбанк "/>
    <n v="0"/>
    <s v="UAH"/>
    <d v="2021-03-03T18:37:50"/>
    <d v="2021-03-03T18:37:59"/>
    <m/>
  </r>
  <r>
    <d v="2021-03-01T00:00:00"/>
    <x v="1"/>
    <s v="Щырый Кум"/>
    <m/>
    <s v="Вика приватбанк "/>
    <n v="334"/>
    <s v="UAH"/>
    <s v="Вика приватбанк "/>
    <n v="0"/>
    <s v="UAH"/>
    <d v="2021-03-01T18:54:54"/>
    <d v="2021-03-01T18:55:01"/>
    <m/>
  </r>
  <r>
    <d v="2021-03-01T00:00:00"/>
    <x v="7"/>
    <s v="Монобанк"/>
    <m/>
    <s v="ПУМБ ЗП"/>
    <n v="680"/>
    <s v="UAH"/>
    <s v="ПУМБ ЗП"/>
    <n v="0"/>
    <s v="UAH"/>
    <d v="2021-03-01T12:32:43"/>
    <d v="2021-03-01T12:32:52"/>
    <m/>
  </r>
  <r>
    <d v="2021-02-28T00:00:00"/>
    <x v="1"/>
    <s v="Щырый Кум"/>
    <m/>
    <s v="ПУМБ ЗП"/>
    <n v="340"/>
    <s v="UAH"/>
    <s v="ПУМБ ЗП"/>
    <n v="0"/>
    <s v="UAH"/>
    <d v="2021-02-28T18:15:58"/>
    <d v="2021-02-28T18:16:03"/>
    <m/>
  </r>
  <r>
    <d v="2021-02-28T00:00:00"/>
    <x v="9"/>
    <m/>
    <s v="Корректировка баланса"/>
    <s v="Приватбанк Женя"/>
    <n v="8"/>
    <s v="UAH"/>
    <s v="Приватбанк Женя"/>
    <n v="0"/>
    <s v="UAH"/>
    <d v="2021-02-28T12:38:12"/>
    <d v="2021-02-28T12:38:15"/>
    <m/>
  </r>
  <r>
    <d v="2021-02-28T00:00:00"/>
    <x v="9"/>
    <m/>
    <s v="Корректировка баланса"/>
    <s v="Вика приватбанк "/>
    <n v="0"/>
    <s v="UAH"/>
    <s v="Вика приватбанк "/>
    <n v="223"/>
    <s v="UAH"/>
    <d v="2021-02-28T12:38:12"/>
    <d v="2021-02-28T12:38:15"/>
    <m/>
  </r>
  <r>
    <d v="2021-02-28T00:00:00"/>
    <x v="9"/>
    <m/>
    <s v="Корректировка баланса"/>
    <s v="ПУМБ ЗП"/>
    <n v="0"/>
    <s v="UAH"/>
    <s v="ПУМБ ЗП"/>
    <n v="50"/>
    <s v="UAH"/>
    <d v="2021-02-28T12:38:12"/>
    <d v="2021-02-28T12:38:15"/>
    <m/>
  </r>
  <r>
    <d v="2021-02-28T00:00:00"/>
    <x v="10"/>
    <m/>
    <m/>
    <s v="Наличные"/>
    <n v="92"/>
    <s v="UAH"/>
    <s v="Наличные"/>
    <n v="0"/>
    <s v="UAH"/>
    <d v="2021-02-28T12:31:12"/>
    <d v="2021-02-27T11:01:01"/>
    <m/>
  </r>
  <r>
    <d v="2021-02-27T00:00:00"/>
    <x v="3"/>
    <m/>
    <m/>
    <s v="Вика приватбанк "/>
    <n v="450"/>
    <s v="UAH"/>
    <s v="Вика приватбанк "/>
    <n v="0"/>
    <s v="UAH"/>
    <d v="2021-02-28T12:29:26"/>
    <d v="2021-02-27T11:01:01"/>
    <m/>
  </r>
  <r>
    <d v="2021-02-27T00:00:00"/>
    <x v="13"/>
    <s v="Ева"/>
    <m/>
    <s v="Вика приватбанк "/>
    <n v="330"/>
    <s v="UAH"/>
    <s v="Вика приватбанк "/>
    <n v="0"/>
    <s v="UAH"/>
    <d v="2021-02-28T12:30:03"/>
    <d v="2021-02-27T11:01:01"/>
    <m/>
  </r>
  <r>
    <d v="2021-02-27T00:00:00"/>
    <x v="1"/>
    <m/>
    <m/>
    <s v="Наличные"/>
    <n v="300"/>
    <s v="UAH"/>
    <s v="Наличные"/>
    <n v="0"/>
    <s v="UAH"/>
    <d v="2021-02-28T12:33:22"/>
    <d v="2021-02-27T11:01:01"/>
    <m/>
  </r>
  <r>
    <d v="2021-02-26T00:00:00"/>
    <x v="9"/>
    <m/>
    <s v="Корректировка баланса"/>
    <s v="ПУМБ ЗП"/>
    <n v="0"/>
    <s v="UAH"/>
    <s v="ПУМБ ЗП"/>
    <n v="117"/>
    <s v="UAH"/>
    <d v="2021-02-26T16:36:17"/>
    <d v="2021-02-26T16:36:13"/>
    <m/>
  </r>
  <r>
    <d v="2021-02-26T00:00:00"/>
    <x v="4"/>
    <s v="Мясомаркет"/>
    <s v="Шаурма"/>
    <s v="ПУМБ ЗП"/>
    <n v="117"/>
    <s v="UAH"/>
    <s v="ПУМБ ЗП"/>
    <n v="0"/>
    <s v="UAH"/>
    <d v="2021-02-26T16:36:04"/>
    <d v="2021-02-26T16:36:13"/>
    <m/>
  </r>
  <r>
    <d v="2021-02-25T00:00:00"/>
    <x v="1"/>
    <m/>
    <m/>
    <s v="Вика приватбанк "/>
    <n v="74"/>
    <s v="UAH"/>
    <s v="Вика приватбанк "/>
    <n v="0"/>
    <s v="UAH"/>
    <d v="2021-02-25T22:16:34"/>
    <d v="2021-02-25T21:00:01"/>
    <m/>
  </r>
  <r>
    <d v="2021-02-25T00:00:00"/>
    <x v="1"/>
    <m/>
    <m/>
    <s v="Вика приватбанк "/>
    <n v="136"/>
    <s v="UAH"/>
    <s v="Вика приватбанк "/>
    <n v="0"/>
    <s v="UAH"/>
    <d v="2021-02-25T22:15:40"/>
    <d v="2021-02-25T21:00:01"/>
    <m/>
  </r>
  <r>
    <d v="2021-02-25T00:00:00"/>
    <x v="4"/>
    <m/>
    <m/>
    <s v="Вика приватбанк "/>
    <n v="45"/>
    <s v="UAH"/>
    <s v="Вика приватбанк "/>
    <n v="0"/>
    <s v="UAH"/>
    <d v="2021-02-25T22:10:08"/>
    <d v="2021-02-25T21:00:01"/>
    <m/>
  </r>
  <r>
    <d v="2021-02-25T00:00:00"/>
    <x v="15"/>
    <m/>
    <m/>
    <s v="Вика приватбанк "/>
    <n v="38"/>
    <s v="UAH"/>
    <s v="Вика приватбанк "/>
    <n v="0"/>
    <s v="UAH"/>
    <d v="2021-02-25T22:09:42"/>
    <d v="2021-02-25T21:00:01"/>
    <m/>
  </r>
  <r>
    <d v="2021-02-25T00:00:00"/>
    <x v="1"/>
    <m/>
    <m/>
    <s v="ПУМБ ЗП"/>
    <n v="19"/>
    <s v="UAH"/>
    <s v="ПУМБ ЗП"/>
    <n v="0"/>
    <s v="UAH"/>
    <d v="2021-02-25T22:33:39"/>
    <d v="2021-02-25T21:00:01"/>
    <m/>
  </r>
  <r>
    <d v="2021-02-25T00:00:00"/>
    <x v="2"/>
    <m/>
    <s v="Бензин "/>
    <s v="ПУМБ ЗП"/>
    <n v="300"/>
    <s v="UAH"/>
    <s v="ПУМБ ЗП"/>
    <n v="0"/>
    <s v="UAH"/>
    <d v="2021-02-25T22:17:34"/>
    <d v="2021-02-25T21:00:01"/>
    <m/>
  </r>
  <r>
    <d v="2021-02-25T00:00:00"/>
    <x v="1"/>
    <m/>
    <m/>
    <s v="Наличные"/>
    <n v="26"/>
    <s v="UAH"/>
    <s v="Наличные"/>
    <n v="0"/>
    <s v="UAH"/>
    <d v="2021-02-25T22:14:29"/>
    <d v="2021-02-25T21:00:01"/>
    <m/>
  </r>
  <r>
    <d v="2021-02-25T00:00:00"/>
    <x v="13"/>
    <s v="Ева"/>
    <m/>
    <s v="Наличные"/>
    <n v="522"/>
    <s v="UAH"/>
    <s v="Наличные"/>
    <n v="0"/>
    <s v="UAH"/>
    <d v="2021-02-25T22:12:35"/>
    <d v="2021-02-25T21:00:01"/>
    <m/>
  </r>
  <r>
    <d v="2021-02-25T00:00:00"/>
    <x v="5"/>
    <m/>
    <m/>
    <s v="Наличные"/>
    <n v="580"/>
    <s v="UAH"/>
    <s v="Наличные"/>
    <n v="0"/>
    <s v="UAH"/>
    <d v="2021-02-25T22:11:48"/>
    <d v="2021-02-25T21:00:01"/>
    <m/>
  </r>
  <r>
    <d v="2021-02-25T00:00:00"/>
    <x v="5"/>
    <m/>
    <m/>
    <s v="Наличные"/>
    <n v="72"/>
    <s v="UAH"/>
    <s v="Наличные"/>
    <n v="0"/>
    <s v="UAH"/>
    <d v="2021-02-25T22:11:20"/>
    <d v="2021-02-25T21:00:01"/>
    <m/>
  </r>
  <r>
    <d v="2021-02-25T00:00:00"/>
    <x v="16"/>
    <m/>
    <s v="Переводчик "/>
    <s v="ПУМБ ЗП"/>
    <n v="190"/>
    <s v="UAH"/>
    <s v="ПУМБ ЗП"/>
    <n v="0"/>
    <s v="UAH"/>
    <d v="2021-02-25T17:46:42"/>
    <d v="2021-02-25T17:46:45"/>
    <m/>
  </r>
  <r>
    <d v="2021-02-24T00:00:00"/>
    <x v="9"/>
    <m/>
    <s v="Корректировка баланса"/>
    <s v="ПУМБ ЗП"/>
    <n v="407"/>
    <s v="UAH"/>
    <s v="ПУМБ ЗП"/>
    <n v="0"/>
    <s v="UAH"/>
    <d v="2021-02-24T13:09:01"/>
    <d v="2021-02-24T13:09:05"/>
    <m/>
  </r>
  <r>
    <d v="2021-02-23T00:00:00"/>
    <x v="9"/>
    <m/>
    <s v="Корректировка баланса"/>
    <s v="ПУМБ ЗП"/>
    <n v="270"/>
    <s v="UAH"/>
    <s v="ПУМБ ЗП"/>
    <n v="0"/>
    <s v="UAH"/>
    <d v="2021-02-23T21:23:47"/>
    <d v="2021-02-23T21:23:34"/>
    <m/>
  </r>
  <r>
    <d v="2021-02-23T00:00:00"/>
    <x v="1"/>
    <s v="Щырый Кум"/>
    <m/>
    <s v="ПУМБ ЗП"/>
    <n v="121"/>
    <s v="UAH"/>
    <s v="ПУМБ ЗП"/>
    <n v="0"/>
    <s v="UAH"/>
    <d v="2021-02-23T21:23:07"/>
    <d v="2021-02-23T21:23:34"/>
    <m/>
  </r>
  <r>
    <d v="2021-02-23T00:00:00"/>
    <x v="1"/>
    <s v="Кондитерская"/>
    <m/>
    <s v="ПУМБ ЗП"/>
    <n v="64"/>
    <s v="UAH"/>
    <s v="ПУМБ ЗП"/>
    <n v="0"/>
    <s v="UAH"/>
    <d v="2021-02-23T21:22:53"/>
    <d v="2021-02-23T21:23:34"/>
    <m/>
  </r>
  <r>
    <d v="2021-02-22T00:00:00"/>
    <x v="12"/>
    <m/>
    <m/>
    <s v="Вика приватбанк "/>
    <n v="1100"/>
    <s v="UAH"/>
    <s v="Вика приватбанк "/>
    <n v="0"/>
    <s v="UAH"/>
    <d v="2021-02-22T23:06:16"/>
    <d v="2021-02-22T21:00:04"/>
    <m/>
  </r>
  <r>
    <d v="2021-02-22T00:00:00"/>
    <x v="6"/>
    <m/>
    <m/>
    <s v="ПУМБ ЗП"/>
    <n v="1000"/>
    <s v="UAH"/>
    <s v="ПУМБ ЗП"/>
    <n v="0"/>
    <s v="UAH"/>
    <d v="2021-02-22T23:11:31"/>
    <d v="2021-02-22T21:00:04"/>
    <m/>
  </r>
  <r>
    <d v="2021-02-22T00:00:00"/>
    <x v="2"/>
    <s v="Аквариум"/>
    <s v="Мойка"/>
    <s v="ПУМБ ЗП"/>
    <n v="340"/>
    <s v="UAH"/>
    <s v="ПУМБ ЗП"/>
    <n v="0"/>
    <s v="UAH"/>
    <d v="2021-02-22T16:35:42"/>
    <d v="2021-02-22T16:35:23"/>
    <m/>
  </r>
  <r>
    <d v="2021-02-22T00:00:00"/>
    <x v="1"/>
    <s v="Амстор"/>
    <m/>
    <s v="ПУМБ ЗП"/>
    <n v="220"/>
    <s v="UAH"/>
    <s v="ПУМБ ЗП"/>
    <n v="0"/>
    <s v="UAH"/>
    <d v="2021-02-22T15:38:09"/>
    <d v="2021-02-22T15:38:12"/>
    <m/>
  </r>
  <r>
    <d v="2021-02-22T00:00:00"/>
    <x v="4"/>
    <s v="Амстор"/>
    <s v="Кофе "/>
    <s v="ПУМБ ЗП"/>
    <n v="26"/>
    <s v="UAH"/>
    <s v="ПУМБ ЗП"/>
    <n v="0"/>
    <s v="UAH"/>
    <d v="2021-02-22T15:37:53"/>
    <d v="2021-02-22T15:38:12"/>
    <m/>
  </r>
  <r>
    <d v="2021-02-21T00:00:00"/>
    <x v="3"/>
    <m/>
    <m/>
    <s v="Вика приватбанк "/>
    <n v="580"/>
    <s v="UAH"/>
    <s v="Вика приватбанк "/>
    <n v="0"/>
    <s v="UAH"/>
    <d v="2021-02-22T23:05:22"/>
    <d v="2021-02-22T21:00:04"/>
    <m/>
  </r>
  <r>
    <d v="2021-02-21T00:00:00"/>
    <x v="4"/>
    <s v="Семейная Пекарня"/>
    <m/>
    <s v="ПУМБ ЗП"/>
    <n v="87"/>
    <s v="UAH"/>
    <s v="ПУМБ ЗП"/>
    <n v="0"/>
    <s v="UAH"/>
    <d v="2021-02-21T19:31:29"/>
    <d v="2021-02-21T19:31:31"/>
    <m/>
  </r>
  <r>
    <d v="2021-02-21T00:00:00"/>
    <x v="4"/>
    <s v="Пармезан"/>
    <s v="Кофе"/>
    <s v="ПУМБ ЗП"/>
    <n v="19"/>
    <s v="UAH"/>
    <s v="ПУМБ ЗП"/>
    <n v="0"/>
    <s v="UAH"/>
    <d v="2021-02-21T17:05:22"/>
    <d v="2021-02-21T17:05:25"/>
    <m/>
  </r>
  <r>
    <d v="2021-02-20T00:00:00"/>
    <x v="1"/>
    <s v="Щырый Кум"/>
    <m/>
    <s v="ПУМБ ЗП"/>
    <n v="314"/>
    <s v="UAH"/>
    <s v="ПУМБ ЗП"/>
    <n v="0"/>
    <s v="UAH"/>
    <d v="2021-02-21T09:13:52"/>
    <d v="2021-02-21T09:14:01"/>
    <m/>
  </r>
  <r>
    <d v="2021-02-20T00:00:00"/>
    <x v="4"/>
    <s v="Амстор"/>
    <s v="Бургеры"/>
    <s v="Наличные"/>
    <n v="341"/>
    <s v="UAH"/>
    <s v="Наличные"/>
    <n v="0"/>
    <s v="UAH"/>
    <d v="2021-02-20T12:53:58"/>
    <d v="2021-02-20T12:53:54"/>
    <m/>
  </r>
  <r>
    <d v="2021-02-20T00:00:00"/>
    <x v="1"/>
    <s v="Рынок Привоз"/>
    <s v="Мясо"/>
    <s v="Наличные"/>
    <n v="189"/>
    <s v="UAH"/>
    <s v="Наличные"/>
    <n v="0"/>
    <s v="UAH"/>
    <d v="2021-02-20T12:53:24"/>
    <d v="2021-02-20T12:53:54"/>
    <m/>
  </r>
  <r>
    <d v="2021-02-19T00:00:00"/>
    <x v="3"/>
    <s v="Косметолог"/>
    <m/>
    <s v="Вика приватбанк "/>
    <n v="650"/>
    <s v="UAH"/>
    <s v="Вика приватбанк "/>
    <n v="0"/>
    <s v="UAH"/>
    <d v="2021-02-19T22:39:08"/>
    <d v="2021-02-19T22:39:33"/>
    <m/>
  </r>
  <r>
    <d v="2021-02-19T00:00:00"/>
    <x v="1"/>
    <s v="Семейная Пекарня"/>
    <m/>
    <s v="ПУМБ ЗП"/>
    <n v="44"/>
    <s v="UAH"/>
    <s v="ПУМБ ЗП"/>
    <n v="0"/>
    <s v="UAH"/>
    <d v="2021-02-19T22:38:18"/>
    <d v="2021-02-19T22:39:33"/>
    <m/>
  </r>
  <r>
    <d v="2021-02-19T00:00:00"/>
    <x v="1"/>
    <s v="АТБ"/>
    <m/>
    <s v="ПУМБ ЗП"/>
    <n v="117"/>
    <s v="UAH"/>
    <s v="ПУМБ ЗП"/>
    <n v="0"/>
    <s v="UAH"/>
    <d v="2021-02-19T22:37:58"/>
    <d v="2021-02-19T22:39:33"/>
    <m/>
  </r>
  <r>
    <d v="2021-02-19T00:00:00"/>
    <x v="1"/>
    <s v="Энергия Востока"/>
    <m/>
    <s v="ПУМБ ЗП"/>
    <n v="189"/>
    <s v="UAH"/>
    <s v="ПУМБ ЗП"/>
    <n v="0"/>
    <s v="UAH"/>
    <d v="2021-02-19T22:37:37"/>
    <d v="2021-02-19T22:39:33"/>
    <m/>
  </r>
  <r>
    <d v="2021-02-19T00:00:00"/>
    <x v="1"/>
    <s v="Лига"/>
    <m/>
    <s v="Наличные"/>
    <n v="100"/>
    <s v="UAH"/>
    <s v="Наличные"/>
    <n v="0"/>
    <s v="UAH"/>
    <d v="2021-02-19T16:30:48"/>
    <d v="2021-02-19T16:30:50"/>
    <m/>
  </r>
  <r>
    <d v="2021-02-19T00:00:00"/>
    <x v="8"/>
    <s v="Азовсталь"/>
    <m/>
    <s v="ПУМБ ЗП"/>
    <n v="0"/>
    <s v="UAH"/>
    <s v="ПУМБ ЗП"/>
    <n v="7081"/>
    <s v="UAH"/>
    <d v="2021-02-19T15:18:24"/>
    <d v="2021-02-19T15:19:05"/>
    <m/>
  </r>
  <r>
    <d v="2021-02-18T00:00:00"/>
    <x v="1"/>
    <m/>
    <m/>
    <s v="Вика приватбанк "/>
    <n v="418"/>
    <s v="UAH"/>
    <s v="Вика приватбанк "/>
    <n v="0"/>
    <s v="UAH"/>
    <d v="2021-02-18T21:28:00"/>
    <d v="2021-02-18T21:00:01"/>
    <m/>
  </r>
  <r>
    <d v="2021-02-18T00:00:00"/>
    <x v="1"/>
    <m/>
    <m/>
    <s v="Вика приватбанк "/>
    <n v="315"/>
    <s v="UAH"/>
    <s v="Вика приватбанк "/>
    <n v="0"/>
    <s v="UAH"/>
    <d v="2021-02-18T21:27:07"/>
    <d v="2021-02-18T21:00:01"/>
    <m/>
  </r>
  <r>
    <d v="2021-02-18T00:00:00"/>
    <x v="11"/>
    <m/>
    <s v="Аванс "/>
    <s v="Вика приватбанк "/>
    <n v="0"/>
    <s v="UAH"/>
    <s v="Вика приватбанк "/>
    <n v="2000"/>
    <s v="UAH"/>
    <d v="2021-02-18T12:26:15"/>
    <d v="2021-02-18T11:00:00"/>
    <m/>
  </r>
  <r>
    <d v="2021-02-17T00:00:00"/>
    <x v="4"/>
    <s v="АТБ"/>
    <s v="Пиво"/>
    <s v="Наличные"/>
    <n v="65.2"/>
    <s v="UAH"/>
    <s v="Наличные"/>
    <n v="0"/>
    <s v="UAH"/>
    <d v="2021-02-17T23:39:53"/>
    <d v="2021-02-17T23:39:28"/>
    <m/>
  </r>
  <r>
    <d v="2021-02-17T00:00:00"/>
    <x v="1"/>
    <s v="Семейная Пекарня"/>
    <m/>
    <s v="Наличные"/>
    <n v="77.5"/>
    <s v="UAH"/>
    <s v="Наличные"/>
    <n v="0"/>
    <s v="UAH"/>
    <d v="2021-02-17T16:28:28"/>
    <d v="2021-02-17T16:28:16"/>
    <m/>
  </r>
  <r>
    <d v="2021-02-16T00:00:00"/>
    <x v="1"/>
    <s v="Щырый Кум"/>
    <m/>
    <s v="Наличные"/>
    <n v="382"/>
    <s v="UAH"/>
    <s v="Наличные"/>
    <n v="0"/>
    <s v="UAH"/>
    <d v="2021-02-17T01:31:09"/>
    <d v="2021-02-17T01:31:06"/>
    <m/>
  </r>
  <r>
    <d v="2021-02-16T00:00:00"/>
    <x v="7"/>
    <s v="Киевстар Женя"/>
    <m/>
    <s v="Вика приватбанк "/>
    <n v="200"/>
    <s v="UAH"/>
    <s v="Вика приватбанк "/>
    <n v="0"/>
    <s v="UAH"/>
    <d v="2021-02-16T15:24:00"/>
    <d v="2021-02-16T15:23:51"/>
    <m/>
  </r>
  <r>
    <d v="2021-02-16T00:00:00"/>
    <x v="7"/>
    <s v="Киевстар Женя"/>
    <m/>
    <s v="Приватбанк Женя"/>
    <n v="185"/>
    <s v="UAH"/>
    <s v="Приватбанк Женя"/>
    <n v="0"/>
    <s v="UAH"/>
    <d v="2021-02-16T15:23:44"/>
    <d v="2021-02-16T15:23:51"/>
    <m/>
  </r>
  <r>
    <d v="2021-02-15T00:00:00"/>
    <x v="1"/>
    <s v="Грация"/>
    <m/>
    <s v="Наличные"/>
    <n v="140"/>
    <s v="UAH"/>
    <s v="Наличные"/>
    <n v="0"/>
    <s v="UAH"/>
    <d v="2021-02-16T00:34:36"/>
    <d v="2021-02-16T00:34:39"/>
    <m/>
  </r>
  <r>
    <d v="2021-02-15T00:00:00"/>
    <x v="1"/>
    <s v="Семейная Пекарня"/>
    <m/>
    <s v="ПУМБ ЗП"/>
    <n v="66"/>
    <s v="UAH"/>
    <s v="ПУМБ ЗП"/>
    <n v="0"/>
    <s v="UAH"/>
    <d v="2021-02-15T19:16:11"/>
    <d v="2021-02-15T19:16:24"/>
    <m/>
  </r>
  <r>
    <d v="2021-02-15T00:00:00"/>
    <x v="1"/>
    <s v="Ермолино"/>
    <m/>
    <s v="ПУМБ ЗП"/>
    <n v="46"/>
    <s v="UAH"/>
    <s v="ПУМБ ЗП"/>
    <n v="0"/>
    <s v="UAH"/>
    <d v="2021-02-15T19:15:56"/>
    <d v="2021-02-15T19:16:24"/>
    <m/>
  </r>
  <r>
    <d v="2021-02-15T00:00:00"/>
    <x v="9"/>
    <m/>
    <s v="Корректировка баланса"/>
    <s v="ПУМБ ЗП"/>
    <n v="0"/>
    <s v="UAH"/>
    <s v="ПУМБ ЗП"/>
    <n v="128"/>
    <s v="UAH"/>
    <d v="2021-02-15T16:43:07"/>
    <d v="2021-02-15T16:43:14"/>
    <m/>
  </r>
  <r>
    <d v="2021-02-15T00:00:00"/>
    <x v="9"/>
    <m/>
    <s v="Корректировка баланса"/>
    <s v="Приватбанк Женя"/>
    <n v="185"/>
    <s v="UAH"/>
    <s v="Приватбанк Женя"/>
    <n v="0"/>
    <s v="UAH"/>
    <d v="2021-02-15T16:42:45"/>
    <d v="2021-02-15T16:43:14"/>
    <m/>
  </r>
  <r>
    <d v="2021-02-15T00:00:00"/>
    <x v="9"/>
    <m/>
    <s v="Корректировка баланса"/>
    <s v="Наличные"/>
    <n v="22"/>
    <s v="UAH"/>
    <s v="Наличные"/>
    <n v="0"/>
    <s v="UAH"/>
    <d v="2021-02-15T16:42:33"/>
    <d v="2021-02-15T16:43:14"/>
    <m/>
  </r>
  <r>
    <d v="2021-02-14T00:00:00"/>
    <x v="4"/>
    <m/>
    <m/>
    <s v="Вика приватбанк "/>
    <n v="162"/>
    <s v="UAH"/>
    <s v="Вика приватбанк "/>
    <n v="0"/>
    <s v="UAH"/>
    <d v="2021-02-14T18:12:40"/>
    <d v="2021-02-14T18:13:13"/>
    <m/>
  </r>
  <r>
    <d v="2021-02-14T00:00:00"/>
    <x v="15"/>
    <m/>
    <m/>
    <s v="Вика приватбанк "/>
    <n v="150"/>
    <s v="UAH"/>
    <s v="Вика приватбанк "/>
    <n v="0"/>
    <s v="UAH"/>
    <d v="2021-02-14T18:13:42"/>
    <d v="2021-02-14T18:13:13"/>
    <m/>
  </r>
  <r>
    <d v="2021-02-13T00:00:00"/>
    <x v="1"/>
    <m/>
    <s v="Лига"/>
    <s v="Вика приватбанк "/>
    <n v="93"/>
    <s v="UAH"/>
    <s v="Вика приватбанк "/>
    <n v="0"/>
    <s v="UAH"/>
    <d v="2021-02-13T18:04:24"/>
    <d v="2021-02-13T18:04:28"/>
    <m/>
  </r>
  <r>
    <d v="2021-02-13T00:00:00"/>
    <x v="1"/>
    <s v="Семейная пекарня"/>
    <s v="Семейная пекарня"/>
    <s v="Вика приватбанк "/>
    <n v="80"/>
    <s v="UAH"/>
    <s v="Вика приватбанк "/>
    <n v="0"/>
    <s v="UAH"/>
    <d v="2021-02-13T18:03:54"/>
    <d v="2021-02-13T18:04:28"/>
    <m/>
  </r>
  <r>
    <d v="2021-02-13T00:00:00"/>
    <x v="1"/>
    <s v="Кондитерская"/>
    <m/>
    <s v="Наличные"/>
    <n v="20"/>
    <s v="UAH"/>
    <s v="Наличные"/>
    <n v="0"/>
    <s v="UAH"/>
    <d v="2021-02-13T18:04:18"/>
    <d v="2021-02-13T18:04:28"/>
    <m/>
  </r>
  <r>
    <d v="2021-02-13T00:00:00"/>
    <x v="1"/>
    <s v="Кондитерская"/>
    <m/>
    <s v="ПУМБ ЗП"/>
    <n v="53"/>
    <s v="UAH"/>
    <s v="ПУМБ ЗП"/>
    <n v="0"/>
    <s v="UAH"/>
    <d v="2021-02-13T18:03:57"/>
    <d v="2021-02-13T18:04:28"/>
    <m/>
  </r>
  <r>
    <d v="2021-02-13T00:00:00"/>
    <x v="1"/>
    <s v="Лига"/>
    <m/>
    <s v="Наличные"/>
    <n v="88"/>
    <s v="UAH"/>
    <s v="Наличные"/>
    <n v="0"/>
    <s v="UAH"/>
    <d v="2021-02-13T18:03:30"/>
    <d v="2021-02-13T18:04:28"/>
    <m/>
  </r>
  <r>
    <d v="2021-02-13T00:00:00"/>
    <x v="17"/>
    <s v="Дима Жуков"/>
    <m/>
    <s v="Приватбанк Женя"/>
    <n v="0"/>
    <s v="UAH"/>
    <s v="Приватбанк Женя"/>
    <n v="847"/>
    <s v="UAH"/>
    <d v="2021-02-13T13:28:41"/>
    <d v="2021-02-13T13:29:07"/>
    <m/>
  </r>
  <r>
    <d v="2021-02-13T00:00:00"/>
    <x v="1"/>
    <s v="Щырый Кум"/>
    <m/>
    <s v="Вика приватбанк "/>
    <n v="233"/>
    <s v="UAH"/>
    <s v="Вика приватбанк "/>
    <n v="0"/>
    <s v="UAH"/>
    <d v="2021-02-13T02:14:45"/>
    <d v="2021-02-13T02:14:56"/>
    <m/>
  </r>
  <r>
    <d v="2021-02-12T00:00:00"/>
    <x v="15"/>
    <m/>
    <m/>
    <s v="Вика приватбанк "/>
    <n v="171"/>
    <s v="UAH"/>
    <s v="Вика приватбанк "/>
    <n v="0"/>
    <s v="UAH"/>
    <d v="2021-02-12T19:07:28"/>
    <d v="2021-02-12T18:44:49"/>
    <m/>
  </r>
  <r>
    <d v="2021-02-12T00:00:00"/>
    <x v="5"/>
    <m/>
    <m/>
    <s v="Детские выплаты"/>
    <n v="250"/>
    <s v="UAH"/>
    <s v="Детские выплаты"/>
    <n v="0"/>
    <s v="UAH"/>
    <d v="2021-02-12T18:40:53"/>
    <d v="2021-02-12T18:42:02"/>
    <m/>
  </r>
  <r>
    <d v="2021-02-12T00:00:00"/>
    <x v="3"/>
    <m/>
    <m/>
    <s v="Вика приватбанк "/>
    <n v="200"/>
    <s v="UAH"/>
    <s v="Вика приватбанк "/>
    <n v="0"/>
    <s v="UAH"/>
    <d v="2021-02-12T18:35:47"/>
    <d v="2021-02-12T18:42:02"/>
    <m/>
  </r>
  <r>
    <d v="2021-02-12T00:00:00"/>
    <x v="5"/>
    <m/>
    <m/>
    <s v="Вика приватбанк "/>
    <n v="67"/>
    <s v="UAH"/>
    <s v="Вика приватбанк "/>
    <n v="0"/>
    <s v="UAH"/>
    <d v="2021-02-12T18:38:27"/>
    <d v="2021-02-12T18:42:02"/>
    <m/>
  </r>
  <r>
    <d v="2021-02-12T00:00:00"/>
    <x v="2"/>
    <m/>
    <s v="Бензин "/>
    <s v="Вика приватбанк "/>
    <n v="500"/>
    <s v="UAH"/>
    <s v="Вика приватбанк "/>
    <n v="0"/>
    <s v="UAH"/>
    <d v="2021-02-12T18:41:53"/>
    <d v="2021-02-12T18:42:02"/>
    <m/>
  </r>
  <r>
    <d v="2021-02-12T00:00:00"/>
    <x v="4"/>
    <s v="Окко"/>
    <m/>
    <s v="ПУМБ ЗП"/>
    <n v="144.5"/>
    <s v="UAH"/>
    <s v="ПУМБ ЗП"/>
    <n v="0"/>
    <s v="UAH"/>
    <d v="2021-02-12T18:41:43"/>
    <d v="2021-02-12T18:42:02"/>
    <m/>
  </r>
  <r>
    <d v="2021-02-12T00:00:00"/>
    <x v="14"/>
    <m/>
    <m/>
    <s v="Детские выплаты"/>
    <n v="0"/>
    <s v="UAH"/>
    <s v="Детские выплаты"/>
    <n v="250"/>
    <s v="UAH"/>
    <d v="2021-02-12T18:31:55"/>
    <d v="2021-02-12T18:42:02"/>
    <m/>
  </r>
  <r>
    <d v="2021-02-12T00:00:00"/>
    <x v="1"/>
    <s v="Грация"/>
    <m/>
    <s v="Вика приватбанк "/>
    <n v="212.5"/>
    <s v="UAH"/>
    <s v="Вика приватбанк "/>
    <n v="0"/>
    <s v="UAH"/>
    <d v="2021-02-12T13:55:41"/>
    <d v="2021-02-12T13:56:04"/>
    <m/>
  </r>
  <r>
    <d v="2021-02-12T00:00:00"/>
    <x v="9"/>
    <m/>
    <s v="Корректировка баланса"/>
    <s v="Приватбанк Женя"/>
    <n v="10"/>
    <s v="UAH"/>
    <s v="Приватбанк Женя"/>
    <n v="0"/>
    <s v="UAH"/>
    <d v="2021-02-12T08:43:14"/>
    <d v="2021-02-12T08:44:05"/>
    <m/>
  </r>
  <r>
    <d v="2021-02-12T00:00:00"/>
    <x v="7"/>
    <s v="Приват24"/>
    <s v="Коммуналка"/>
    <s v="Приватбанк Женя"/>
    <n v="2940"/>
    <s v="UAH"/>
    <s v="Приватбанк Женя"/>
    <n v="0"/>
    <s v="UAH"/>
    <d v="2021-02-12T08:42:22"/>
    <d v="2021-02-12T08:44:05"/>
    <m/>
  </r>
  <r>
    <d v="2021-02-11T00:00:00"/>
    <x v="5"/>
    <m/>
    <s v="Одежда для Лизы (два костюмчик) "/>
    <s v="Вика приватбанк "/>
    <n v="430"/>
    <s v="UAH"/>
    <s v="Вика приватбанк "/>
    <n v="0"/>
    <s v="UAH"/>
    <d v="2021-02-11T18:23:49"/>
    <d v="2021-02-11T18:23:46"/>
    <m/>
  </r>
  <r>
    <d v="2021-02-11T00:00:00"/>
    <x v="1"/>
    <s v="АТБ"/>
    <m/>
    <s v="Вика приватбанк "/>
    <n v="46.5"/>
    <s v="UAH"/>
    <s v="Вика приватбанк "/>
    <n v="0"/>
    <s v="UAH"/>
    <d v="2021-02-11T18:22:59"/>
    <d v="2021-02-11T18:23:46"/>
    <m/>
  </r>
  <r>
    <d v="2021-02-11T00:00:00"/>
    <x v="1"/>
    <s v="Семейная Пекарня"/>
    <m/>
    <s v="ПУМБ ЗП"/>
    <n v="38.5"/>
    <s v="UAH"/>
    <s v="ПУМБ ЗП"/>
    <n v="0"/>
    <s v="UAH"/>
    <d v="2021-02-11T17:38:37"/>
    <d v="2021-02-11T17:38:57"/>
    <m/>
  </r>
  <r>
    <d v="2021-02-11T00:00:00"/>
    <x v="1"/>
    <s v="Наша Ряба"/>
    <m/>
    <s v="ПУМБ ЗП"/>
    <n v="39"/>
    <s v="UAH"/>
    <s v="ПУМБ ЗП"/>
    <n v="0"/>
    <s v="UAH"/>
    <d v="2021-02-11T17:38:09"/>
    <d v="2021-02-11T17:38:57"/>
    <m/>
  </r>
  <r>
    <d v="2021-02-11T00:00:00"/>
    <x v="1"/>
    <s v="Рыночек У Дома"/>
    <m/>
    <s v="Наличные"/>
    <n v="166"/>
    <s v="UAH"/>
    <s v="Наличные"/>
    <n v="0"/>
    <s v="UAH"/>
    <d v="2021-02-11T17:37:48"/>
    <d v="2021-02-11T17:38:57"/>
    <m/>
  </r>
  <r>
    <d v="2021-02-11T00:00:00"/>
    <x v="17"/>
    <s v="Дима Жуков"/>
    <s v="Сайт Олеси Иськовой"/>
    <s v="Приватбанк Женя"/>
    <n v="0"/>
    <s v="UAH"/>
    <s v="Приватбанк Женя"/>
    <n v="1791"/>
    <s v="UAH"/>
    <d v="2021-02-11T17:37:27"/>
    <d v="2021-02-11T17:38:57"/>
    <m/>
  </r>
  <r>
    <d v="2021-02-11T00:00:00"/>
    <x v="9"/>
    <m/>
    <s v="Корректировка баланса"/>
    <s v="ПУМБ ЗП"/>
    <n v="0"/>
    <s v="UAH"/>
    <s v="ПУМБ ЗП"/>
    <n v="193.5"/>
    <s v="UAH"/>
    <d v="2021-02-11T14:11:59"/>
    <d v="2021-02-11T14:12:08"/>
    <m/>
  </r>
  <r>
    <d v="2021-02-10T00:00:00"/>
    <x v="1"/>
    <s v="Экопот"/>
    <m/>
    <s v="ПУМБ ЗП"/>
    <n v="59"/>
    <s v="UAH"/>
    <s v="ПУМБ ЗП"/>
    <n v="0"/>
    <s v="UAH"/>
    <d v="2021-02-10T16:40:49"/>
    <d v="2021-02-10T16:40:55"/>
    <m/>
  </r>
  <r>
    <d v="2021-02-10T00:00:00"/>
    <x v="1"/>
    <s v="Ермолино"/>
    <m/>
    <s v="ПУМБ ЗП"/>
    <n v="51"/>
    <s v="UAH"/>
    <s v="ПУМБ ЗП"/>
    <n v="0"/>
    <s v="UAH"/>
    <d v="2021-02-10T16:40:34"/>
    <d v="2021-02-10T16:40:55"/>
    <m/>
  </r>
  <r>
    <d v="2021-02-10T00:00:00"/>
    <x v="1"/>
    <s v="Семейная Пекарня"/>
    <m/>
    <s v="ПУМБ ЗП"/>
    <n v="41"/>
    <s v="UAH"/>
    <s v="ПУМБ ЗП"/>
    <n v="0"/>
    <s v="UAH"/>
    <d v="2021-02-10T16:40:16"/>
    <d v="2021-02-10T16:40:55"/>
    <m/>
  </r>
  <r>
    <d v="2021-02-10T00:00:00"/>
    <x v="1"/>
    <s v="Рыночек У Дома"/>
    <s v="Бананы "/>
    <s v="Наличные"/>
    <n v="55"/>
    <s v="UAH"/>
    <s v="Наличные"/>
    <n v="0"/>
    <s v="UAH"/>
    <d v="2021-02-10T16:39:57"/>
    <d v="2021-02-10T16:40:55"/>
    <m/>
  </r>
  <r>
    <d v="2021-02-10T00:00:00"/>
    <x v="0"/>
    <s v="Црс"/>
    <s v="Др у коллег на работе"/>
    <s v="Наличные"/>
    <n v="200"/>
    <s v="UAH"/>
    <s v="Наличные"/>
    <n v="0"/>
    <s v="UAH"/>
    <d v="2021-02-10T15:36:53"/>
    <d v="2021-02-10T15:37:06"/>
    <m/>
  </r>
  <r>
    <d v="2021-02-09T00:00:00"/>
    <x v="12"/>
    <m/>
    <m/>
    <s v="Детские выплаты"/>
    <n v="860"/>
    <s v="UAH"/>
    <s v="Детские выплаты"/>
    <n v="0"/>
    <s v="UAH"/>
    <d v="2021-02-12T17:20:06"/>
    <d v="2021-02-12T13:56:04"/>
    <m/>
  </r>
  <r>
    <d v="2021-02-09T00:00:00"/>
    <x v="12"/>
    <m/>
    <m/>
    <s v="Вика приватбанк "/>
    <n v="630"/>
    <s v="UAH"/>
    <s v="Вика приватбанк "/>
    <n v="0"/>
    <s v="UAH"/>
    <d v="2021-02-12T17:22:11"/>
    <d v="2021-02-12T13:56:04"/>
    <m/>
  </r>
  <r>
    <d v="2021-02-09T00:00:00"/>
    <x v="15"/>
    <s v="НП 3"/>
    <m/>
    <s v="ПУМБ ЗП"/>
    <n v="84"/>
    <s v="UAH"/>
    <s v="ПУМБ ЗП"/>
    <n v="0"/>
    <s v="UAH"/>
    <d v="2021-02-09T19:16:22"/>
    <d v="2021-02-09T19:16:05"/>
    <m/>
  </r>
  <r>
    <d v="2021-02-09T00:00:00"/>
    <x v="1"/>
    <s v="Амстор"/>
    <m/>
    <s v="ПУМБ ЗП"/>
    <n v="232"/>
    <s v="UAH"/>
    <s v="ПУМБ ЗП"/>
    <n v="0"/>
    <s v="UAH"/>
    <d v="2021-02-09T17:10:46"/>
    <d v="2021-02-09T17:10:50"/>
    <m/>
  </r>
  <r>
    <d v="2021-02-09T00:00:00"/>
    <x v="1"/>
    <s v="Семейная Пекарня"/>
    <m/>
    <s v="ПУМБ ЗП"/>
    <n v="18"/>
    <s v="UAH"/>
    <s v="ПУМБ ЗП"/>
    <n v="0"/>
    <s v="UAH"/>
    <d v="2021-02-09T17:10:20"/>
    <d v="2021-02-09T17:10:50"/>
    <m/>
  </r>
  <r>
    <d v="2021-02-08T00:00:00"/>
    <x v="2"/>
    <s v="Аска"/>
    <s v="Страховка "/>
    <s v="Вика приватбанк "/>
    <n v="900"/>
    <s v="UAH"/>
    <s v="Вика приватбанк "/>
    <n v="0"/>
    <s v="UAH"/>
    <d v="2021-02-12T17:31:04"/>
    <d v="2021-02-12T17:31:26"/>
    <m/>
  </r>
  <r>
    <d v="2021-02-08T00:00:00"/>
    <x v="6"/>
    <m/>
    <m/>
    <s v="Наличные"/>
    <n v="1000"/>
    <s v="UAH"/>
    <s v="Наличные"/>
    <n v="0"/>
    <s v="UAH"/>
    <d v="2021-02-08T18:56:35"/>
    <d v="2021-02-08T18:56:46"/>
    <m/>
  </r>
  <r>
    <d v="2021-02-08T00:00:00"/>
    <x v="4"/>
    <m/>
    <m/>
    <s v="Наличные"/>
    <n v="50"/>
    <s v="UAH"/>
    <s v="Наличные"/>
    <n v="0"/>
    <s v="UAH"/>
    <d v="2021-02-08T18:55:14"/>
    <d v="2021-02-08T18:56:46"/>
    <m/>
  </r>
  <r>
    <d v="2021-02-08T00:00:00"/>
    <x v="1"/>
    <s v="Семейная Пекарня"/>
    <m/>
    <s v="ПУМБ ЗП"/>
    <n v="18"/>
    <s v="UAH"/>
    <s v="ПУМБ ЗП"/>
    <n v="0"/>
    <s v="UAH"/>
    <d v="2021-02-08T18:54:55"/>
    <d v="2021-02-08T18:56:46"/>
    <m/>
  </r>
  <r>
    <d v="2021-02-08T00:00:00"/>
    <x v="2"/>
    <s v="Сто На АРТЕМА"/>
    <m/>
    <s v="Наличные"/>
    <n v="200"/>
    <s v="UAH"/>
    <s v="Наличные"/>
    <n v="0"/>
    <s v="UAH"/>
    <d v="2021-02-08T18:54:24"/>
    <d v="2021-02-08T18:56:46"/>
    <m/>
  </r>
  <r>
    <d v="2021-02-07T00:00:00"/>
    <x v="1"/>
    <s v="Энергия Востока"/>
    <m/>
    <s v="Наличные"/>
    <n v="157"/>
    <s v="UAH"/>
    <s v="Наличные"/>
    <n v="0"/>
    <s v="UAH"/>
    <d v="2021-02-07T13:55:32"/>
    <d v="2021-02-07T13:55:25"/>
    <m/>
  </r>
  <r>
    <d v="2021-02-07T00:00:00"/>
    <x v="1"/>
    <s v="Амстор"/>
    <m/>
    <s v="ПУМБ ЗП"/>
    <n v="275"/>
    <s v="UAH"/>
    <s v="ПУМБ ЗП"/>
    <n v="0"/>
    <s v="UAH"/>
    <d v="2021-02-07T13:54:55"/>
    <d v="2021-02-07T13:55:25"/>
    <m/>
  </r>
  <r>
    <d v="2021-02-07T00:00:00"/>
    <x v="7"/>
    <s v="Кредиты"/>
    <m/>
    <s v="ПУМБ ЗП"/>
    <n v="7000"/>
    <s v="UAH"/>
    <s v="ПУМБ ЗП"/>
    <n v="0"/>
    <s v="UAH"/>
    <d v="2021-02-07T13:19:17"/>
    <d v="2021-02-07T13:19:27"/>
    <m/>
  </r>
  <r>
    <d v="2021-02-07T00:00:00"/>
    <x v="3"/>
    <m/>
    <s v="Маникюр, педикюр"/>
    <s v="Вика приватбанк "/>
    <n v="300"/>
    <s v="UAH"/>
    <s v="Вика приватбанк "/>
    <n v="0"/>
    <s v="UAH"/>
    <d v="2021-02-07T13:01:57"/>
    <d v="2021-02-07T11:19:27"/>
    <m/>
  </r>
  <r>
    <d v="2021-02-07T00:00:00"/>
    <x v="7"/>
    <s v="Hostiq"/>
    <s v="Оплата хостинга"/>
    <s v="ПУМБ ЗП"/>
    <n v="251"/>
    <s v="UAH"/>
    <s v="ПУМБ ЗП"/>
    <n v="0"/>
    <s v="UAH"/>
    <d v="2021-02-07T11:19:21"/>
    <d v="2021-02-07T11:19:27"/>
    <m/>
  </r>
  <r>
    <d v="2021-02-06T00:00:00"/>
    <x v="3"/>
    <m/>
    <s v="Косметолог"/>
    <s v="Вика приватбанк "/>
    <n v="450"/>
    <s v="UAH"/>
    <s v="Вика приватбанк "/>
    <n v="0"/>
    <s v="UAH"/>
    <d v="2021-02-07T13:05:40"/>
    <d v="2021-02-07T11:19:27"/>
    <m/>
  </r>
  <r>
    <d v="2021-02-06T00:00:00"/>
    <x v="18"/>
    <s v="Натали"/>
    <s v="Тетради"/>
    <s v="ПУМБ ЗП"/>
    <n v="150"/>
    <s v="UAH"/>
    <s v="ПУМБ ЗП"/>
    <n v="0"/>
    <s v="UAH"/>
    <d v="2021-02-06T22:06:23"/>
    <d v="2021-02-06T22:06:26"/>
    <m/>
  </r>
  <r>
    <d v="2021-02-06T00:00:00"/>
    <x v="1"/>
    <s v="Галя Балувана"/>
    <m/>
    <s v="ПУМБ ЗП"/>
    <n v="246.5"/>
    <s v="UAH"/>
    <s v="ПУМБ ЗП"/>
    <n v="0"/>
    <s v="UAH"/>
    <d v="2021-02-06T15:37:05"/>
    <d v="2021-02-06T15:37:08"/>
    <m/>
  </r>
  <r>
    <d v="2021-02-06T00:00:00"/>
    <x v="7"/>
    <s v="Киевстар Вика"/>
    <m/>
    <s v="ПУМБ ЗП"/>
    <n v="175"/>
    <s v="UAH"/>
    <s v="ПУМБ ЗП"/>
    <n v="0"/>
    <s v="UAH"/>
    <d v="2021-02-06T14:28:23"/>
    <d v="2021-02-06T14:28:24"/>
    <m/>
  </r>
  <r>
    <d v="2021-02-06T00:00:00"/>
    <x v="2"/>
    <s v="Автосити"/>
    <s v="Втулки стабилизатора"/>
    <s v="Наличные"/>
    <n v="170"/>
    <s v="UAH"/>
    <s v="Наличные"/>
    <n v="0"/>
    <s v="UAH"/>
    <d v="2021-02-06T14:21:53"/>
    <d v="2021-02-06T14:22:53"/>
    <m/>
  </r>
  <r>
    <d v="2021-02-06T00:00:00"/>
    <x v="9"/>
    <m/>
    <s v="Корректировка баланса"/>
    <s v="ПУМБ ЗП"/>
    <n v="0"/>
    <s v="UAH"/>
    <s v="ПУМБ ЗП"/>
    <n v="477"/>
    <s v="UAH"/>
    <d v="2021-02-06T13:32:07"/>
    <d v="2021-02-06T13:32:22"/>
    <m/>
  </r>
  <r>
    <d v="2021-02-05T00:00:00"/>
    <x v="2"/>
    <s v="Окко"/>
    <s v="Бензин "/>
    <s v="ПУМБ ЗП"/>
    <n v="350"/>
    <s v="UAH"/>
    <s v="ПУМБ ЗП"/>
    <n v="0"/>
    <s v="UAH"/>
    <d v="2021-02-05T20:38:36"/>
    <d v="2021-02-05T20:38:39"/>
    <m/>
  </r>
  <r>
    <d v="2021-02-05T00:00:00"/>
    <x v="15"/>
    <m/>
    <m/>
    <s v="Вика приватбанк "/>
    <n v="195"/>
    <s v="UAH"/>
    <s v="Вика приватбанк "/>
    <n v="0"/>
    <s v="UAH"/>
    <d v="2021-02-05T19:51:02"/>
    <d v="2021-02-05T19:51:04"/>
    <m/>
  </r>
  <r>
    <d v="2021-02-05T00:00:00"/>
    <x v="15"/>
    <s v="НП 3"/>
    <m/>
    <s v="ПУМБ ЗП"/>
    <n v="86"/>
    <s v="UAH"/>
    <s v="ПУМБ ЗП"/>
    <n v="0"/>
    <s v="UAH"/>
    <d v="2021-02-05T19:49:55"/>
    <d v="2021-02-05T19:50:01"/>
    <m/>
  </r>
  <r>
    <d v="2021-02-05T00:00:00"/>
    <x v="1"/>
    <s v="Энергия Востока"/>
    <m/>
    <s v="ПУМБ ЗП"/>
    <n v="167"/>
    <s v="UAH"/>
    <s v="ПУМБ ЗП"/>
    <n v="0"/>
    <s v="UAH"/>
    <d v="2021-02-05T16:28:41"/>
    <d v="2021-02-05T16:28:43"/>
    <m/>
  </r>
  <r>
    <d v="2021-02-05T00:00:00"/>
    <x v="1"/>
    <s v="Брд"/>
    <s v="Судак"/>
    <s v="ПУМБ ЗП"/>
    <n v="100"/>
    <s v="UAH"/>
    <s v="ПУМБ ЗП"/>
    <n v="0"/>
    <s v="UAH"/>
    <d v="2021-02-05T16:10:59"/>
    <d v="2021-02-05T16:11:02"/>
    <m/>
  </r>
  <r>
    <d v="2021-02-05T00:00:00"/>
    <x v="9"/>
    <m/>
    <s v="Корректировка баланса"/>
    <s v="Наличные"/>
    <n v="0"/>
    <s v="UAH"/>
    <s v="Наличные"/>
    <n v="186"/>
    <s v="UAH"/>
    <d v="2021-02-05T16:10:20"/>
    <d v="2021-02-05T16:11:02"/>
    <m/>
  </r>
  <r>
    <d v="2021-02-05T00:00:00"/>
    <x v="8"/>
    <s v="Азовсталь"/>
    <m/>
    <s v="Наличные"/>
    <n v="0"/>
    <s v="UAH"/>
    <s v="Наличные"/>
    <n v="1100"/>
    <s v="UAH"/>
    <d v="2021-02-05T16:09:56"/>
    <d v="2021-02-05T16:11:02"/>
    <m/>
  </r>
  <r>
    <d v="2021-02-05T00:00:00"/>
    <x v="8"/>
    <s v="Азовсталь"/>
    <m/>
    <s v="ПУМБ ЗП"/>
    <n v="0"/>
    <s v="UAH"/>
    <s v="ПУМБ ЗП"/>
    <n v="13459"/>
    <s v="UAH"/>
    <d v="2021-02-05T16:04:00"/>
    <d v="2021-02-05T16:04:48"/>
    <m/>
  </r>
  <r>
    <d v="2021-02-05T00:00:00"/>
    <x v="9"/>
    <m/>
    <s v="Корректировка баланса"/>
    <s v="ПУМБ ЗП"/>
    <n v="457"/>
    <s v="UAH"/>
    <s v="ПУМБ ЗП"/>
    <n v="0"/>
    <s v="UAH"/>
    <d v="2021-02-05T16:03:38"/>
    <d v="2021-02-05T16:04:48"/>
    <m/>
  </r>
  <r>
    <d v="2021-02-04T00:00:00"/>
    <x v="15"/>
    <s v="НП 3"/>
    <m/>
    <s v="Вика приватбанк "/>
    <n v="89"/>
    <s v="UAH"/>
    <s v="Вика приватбанк "/>
    <n v="0"/>
    <s v="UAH"/>
    <d v="2021-02-04T22:35:18"/>
    <d v="2021-02-04T22:35:22"/>
    <m/>
  </r>
  <r>
    <d v="2021-02-04T00:00:00"/>
    <x v="1"/>
    <s v="Щырый Кум"/>
    <m/>
    <s v="Вика приватбанк "/>
    <n v="228"/>
    <s v="UAH"/>
    <s v="Вика приватбанк "/>
    <n v="0"/>
    <s v="UAH"/>
    <d v="2021-02-04T22:34:36"/>
    <d v="2021-02-04T22:35:22"/>
    <m/>
  </r>
  <r>
    <d v="2021-02-04T00:00:00"/>
    <x v="1"/>
    <s v="Энергия Востока"/>
    <m/>
    <s v="ПУМБ ЗП"/>
    <n v="156"/>
    <s v="UAH"/>
    <s v="ПУМБ ЗП"/>
    <n v="0"/>
    <s v="UAH"/>
    <d v="2021-02-04T22:32:08"/>
    <d v="2021-02-04T22:35:22"/>
    <m/>
  </r>
  <r>
    <d v="2021-02-04T00:00:00"/>
    <x v="10"/>
    <s v="Аптека"/>
    <m/>
    <s v="ПУМБ ЗП"/>
    <n v="15.4"/>
    <s v="UAH"/>
    <s v="ПУМБ ЗП"/>
    <n v="0"/>
    <s v="UAH"/>
    <d v="2021-02-04T08:32:31"/>
    <d v="2021-02-04T08:32:07"/>
    <m/>
  </r>
  <r>
    <d v="2021-02-03T00:00:00"/>
    <x v="15"/>
    <s v="НП 3"/>
    <m/>
    <s v="ПУМБ ЗП"/>
    <n v="95"/>
    <s v="UAH"/>
    <s v="ПУМБ ЗП"/>
    <n v="0"/>
    <s v="UAH"/>
    <d v="2021-02-03T19:16:54"/>
    <d v="2021-02-03T19:16:52"/>
    <m/>
  </r>
  <r>
    <d v="2021-02-03T00:00:00"/>
    <x v="1"/>
    <s v="Семейная Пекарня"/>
    <m/>
    <s v="ПУМБ ЗП"/>
    <n v="35"/>
    <s v="UAH"/>
    <s v="ПУМБ ЗП"/>
    <n v="0"/>
    <s v="UAH"/>
    <d v="2021-02-03T18:54:27"/>
    <d v="2021-02-03T18:55:02"/>
    <m/>
  </r>
  <r>
    <d v="2021-02-03T00:00:00"/>
    <x v="1"/>
    <s v="Ермолино"/>
    <s v="Пельмени "/>
    <s v="ПУМБ ЗП"/>
    <n v="43"/>
    <s v="UAH"/>
    <s v="ПУМБ ЗП"/>
    <n v="0"/>
    <s v="UAH"/>
    <d v="2021-02-03T18:54:10"/>
    <d v="2021-02-03T18:55:02"/>
    <m/>
  </r>
  <r>
    <d v="2021-02-03T00:00:00"/>
    <x v="1"/>
    <s v="АТБ"/>
    <m/>
    <s v="ПУМБ ЗП"/>
    <n v="139.6"/>
    <s v="UAH"/>
    <s v="ПУМБ ЗП"/>
    <n v="0"/>
    <s v="UAH"/>
    <d v="2021-02-03T18:53:46"/>
    <d v="2021-02-03T18:55:02"/>
    <m/>
  </r>
  <r>
    <d v="2021-02-02T00:00:00"/>
    <x v="1"/>
    <m/>
    <m/>
    <s v="ПУМБ ЗП"/>
    <n v="20"/>
    <s v="UAH"/>
    <s v="ПУМБ ЗП"/>
    <n v="0"/>
    <s v="UAH"/>
    <d v="2021-02-02T23:52:13"/>
    <d v="2021-02-02T21:00:17"/>
    <m/>
  </r>
  <r>
    <d v="2021-02-01T00:00:00"/>
    <x v="4"/>
    <s v="Крафт Кава"/>
    <s v="Кофе "/>
    <s v="ПУМБ ЗП"/>
    <n v="34"/>
    <s v="UAH"/>
    <s v="ПУМБ ЗП"/>
    <n v="0"/>
    <s v="UAH"/>
    <d v="2021-02-01T23:30:34"/>
    <d v="2021-02-01T23:31:11"/>
    <m/>
  </r>
  <r>
    <d v="2021-02-01T00:00:00"/>
    <x v="10"/>
    <s v="Консультация Врача"/>
    <m/>
    <s v="ПУМБ ЗП"/>
    <n v="300"/>
    <s v="UAH"/>
    <s v="ПУМБ ЗП"/>
    <n v="0"/>
    <s v="UAH"/>
    <d v="2021-02-01T18:29:27"/>
    <d v="2021-02-01T18:29:42"/>
    <m/>
  </r>
  <r>
    <d v="2021-02-01T00:00:00"/>
    <x v="10"/>
    <s v="Аптека"/>
    <m/>
    <s v="ПУМБ ЗП"/>
    <n v="39"/>
    <s v="UAH"/>
    <s v="ПУМБ ЗП"/>
    <n v="0"/>
    <s v="UAH"/>
    <d v="2021-02-01T18:29:10"/>
    <d v="2021-02-01T18:29:42"/>
    <m/>
  </r>
  <r>
    <d v="2021-01-31T00:00:00"/>
    <x v="1"/>
    <s v="Грация"/>
    <m/>
    <s v="ПУМБ ЗП"/>
    <n v="57"/>
    <s v="UAH"/>
    <s v="ПУМБ ЗП"/>
    <n v="0"/>
    <s v="UAH"/>
    <d v="2021-01-31T18:48:03"/>
    <d v="2021-01-31T18:47:58"/>
    <m/>
  </r>
  <r>
    <d v="2021-01-31T00:00:00"/>
    <x v="1"/>
    <s v="Семейная Пекарня"/>
    <s v="Хлеб"/>
    <s v="ПУМБ ЗП"/>
    <n v="52"/>
    <s v="UAH"/>
    <s v="ПУМБ ЗП"/>
    <n v="0"/>
    <s v="UAH"/>
    <d v="2021-01-31T17:45:41"/>
    <d v="2021-01-31T17:45:45"/>
    <m/>
  </r>
  <r>
    <d v="2021-01-30T00:00:00"/>
    <x v="1"/>
    <s v="АТБ"/>
    <m/>
    <s v="ПУМБ ЗП"/>
    <n v="94"/>
    <s v="UAH"/>
    <s v="ПУМБ ЗП"/>
    <n v="0"/>
    <s v="UAH"/>
    <d v="2021-01-30T22:28:45"/>
    <d v="2021-01-30T22:28:47"/>
    <m/>
  </r>
  <r>
    <d v="2021-01-29T00:00:00"/>
    <x v="4"/>
    <s v="Кава На Арбате"/>
    <s v="Кофе"/>
    <s v="ПУМБ ЗП"/>
    <n v="25"/>
    <s v="UAH"/>
    <s v="ПУМБ ЗП"/>
    <n v="0"/>
    <s v="UAH"/>
    <d v="2021-01-29T19:30:12"/>
    <d v="2021-01-29T19:30:19"/>
    <m/>
  </r>
  <r>
    <d v="2021-01-29T00:00:00"/>
    <x v="1"/>
    <s v="Галя Балувана"/>
    <s v="Хинкали и сырники"/>
    <s v="ПУМБ ЗП"/>
    <n v="216"/>
    <s v="UAH"/>
    <s v="ПУМБ ЗП"/>
    <n v="0"/>
    <s v="UAH"/>
    <d v="2021-01-29T19:26:59"/>
    <d v="2021-01-29T19:27:07"/>
    <m/>
  </r>
  <r>
    <d v="2021-01-29T00:00:00"/>
    <x v="19"/>
    <m/>
    <m/>
    <s v="Наличные"/>
    <n v="24"/>
    <s v="UAH"/>
    <s v="Наличные"/>
    <n v="0"/>
    <s v="UAH"/>
    <d v="2021-01-29T19:26:24"/>
    <d v="2021-01-29T19:27:07"/>
    <m/>
  </r>
  <r>
    <d v="2021-01-29T00:00:00"/>
    <x v="1"/>
    <s v="АТБ"/>
    <s v="Морщин и шоколад"/>
    <s v="ПУМБ ЗП"/>
    <n v="61"/>
    <s v="UAH"/>
    <s v="ПУМБ ЗП"/>
    <n v="0"/>
    <s v="UAH"/>
    <d v="2021-01-29T00:14:14"/>
    <d v="2021-01-29T00:14:00"/>
    <m/>
  </r>
  <r>
    <d v="2021-01-29T00:00:00"/>
    <x v="10"/>
    <s v="Аптека"/>
    <s v="Нурофен"/>
    <s v="ПУМБ ЗП"/>
    <n v="158"/>
    <s v="UAH"/>
    <s v="ПУМБ ЗП"/>
    <n v="0"/>
    <s v="UAH"/>
    <d v="2021-01-29T00:13:48"/>
    <d v="2021-01-29T00:14:00"/>
    <m/>
  </r>
  <r>
    <d v="2021-01-28T00:00:00"/>
    <x v="9"/>
    <m/>
    <m/>
    <s v="ПУМБ ЗП"/>
    <n v="0"/>
    <s v="UAH"/>
    <s v="ПУМБ ЗП"/>
    <n v="525"/>
    <s v="UAH"/>
    <d v="2021-01-28T16:51:18"/>
    <d v="2021-01-28T16:51:27"/>
    <m/>
  </r>
  <r>
    <d v="2021-01-28T00:00:00"/>
    <x v="5"/>
    <s v="Натали"/>
    <m/>
    <s v="ПУМБ ЗП"/>
    <n v="45"/>
    <s v="UAH"/>
    <s v="ПУМБ ЗП"/>
    <n v="0"/>
    <s v="UAH"/>
    <d v="2021-01-28T16:50:57"/>
    <d v="2021-01-28T16:50:59"/>
    <m/>
  </r>
  <r>
    <d v="2021-01-28T00:00:00"/>
    <x v="1"/>
    <s v="Щырый Кум"/>
    <m/>
    <s v="ПУМБ ЗП"/>
    <n v="68"/>
    <s v="UAH"/>
    <s v="ПУМБ ЗП"/>
    <n v="0"/>
    <s v="UAH"/>
    <d v="2021-01-28T16:01:03"/>
    <d v="2021-01-28T16:01:06"/>
    <m/>
  </r>
  <r>
    <d v="2021-01-28T00:00:00"/>
    <x v="5"/>
    <s v="Ева"/>
    <s v="Подгузники "/>
    <s v="ПУМБ ЗП"/>
    <n v="402"/>
    <s v="UAH"/>
    <s v="ПУМБ ЗП"/>
    <n v="0"/>
    <s v="UAH"/>
    <d v="2021-01-28T16:00:21"/>
    <d v="2021-01-28T16:01:06"/>
    <m/>
  </r>
  <r>
    <d v="2021-01-28T00:00:00"/>
    <x v="1"/>
    <s v="Семейная Пекарня"/>
    <m/>
    <s v="ПУМБ ЗП"/>
    <n v="31"/>
    <s v="UAH"/>
    <s v="ПУМБ ЗП"/>
    <n v="0"/>
    <s v="UAH"/>
    <d v="2021-01-28T15:44:40"/>
    <d v="2021-01-28T15:44:47"/>
    <m/>
  </r>
  <r>
    <d v="2021-01-28T00:00:00"/>
    <x v="10"/>
    <s v="Аптека"/>
    <s v="Панадол и ентерожермина"/>
    <s v="ПУМБ ЗП"/>
    <n v="195"/>
    <s v="UAH"/>
    <s v="ПУМБ ЗП"/>
    <n v="0"/>
    <s v="UAH"/>
    <d v="2021-01-28T15:44:22"/>
    <d v="2021-01-28T15:44:47"/>
    <m/>
  </r>
  <r>
    <d v="2021-01-27T00:00:00"/>
    <x v="10"/>
    <s v="Аптека"/>
    <m/>
    <s v="Наличные"/>
    <n v="178"/>
    <s v="UAH"/>
    <s v="Наличные"/>
    <n v="0"/>
    <s v="UAH"/>
    <d v="2021-01-27T21:51:33"/>
    <d v="2021-01-27T21:51:33"/>
    <m/>
  </r>
  <r>
    <d v="2021-01-27T00:00:00"/>
    <x v="1"/>
    <s v="Амстор"/>
    <m/>
    <s v="ПУМБ ЗП"/>
    <n v="139"/>
    <s v="UAH"/>
    <s v="ПУМБ ЗП"/>
    <n v="0"/>
    <s v="UAH"/>
    <d v="2021-01-27T21:51:09"/>
    <d v="2021-01-27T21:51:33"/>
    <m/>
  </r>
  <r>
    <d v="2021-01-27T00:00:00"/>
    <x v="2"/>
    <s v="Сто На АРТЕМА"/>
    <m/>
    <s v="Наличные"/>
    <n v="100"/>
    <s v="UAH"/>
    <s v="Наличные"/>
    <n v="0"/>
    <s v="UAH"/>
    <d v="2021-01-27T20:01:46"/>
    <d v="2021-01-27T16:48:57"/>
    <m/>
  </r>
  <r>
    <d v="2021-01-27T00:00:00"/>
    <x v="2"/>
    <s v="Паралель"/>
    <s v="Бензин "/>
    <s v="ПУМБ ЗП"/>
    <n v="300"/>
    <s v="UAH"/>
    <s v="ПУМБ ЗП"/>
    <n v="0"/>
    <s v="UAH"/>
    <d v="2021-01-27T20:01:20"/>
    <d v="2021-01-27T16:48:57"/>
    <m/>
  </r>
  <r>
    <d v="2021-01-27T00:00:00"/>
    <x v="10"/>
    <s v="Аптека"/>
    <m/>
    <s v="ПУМБ ЗП"/>
    <n v="131"/>
    <s v="UAH"/>
    <s v="ПУМБ ЗП"/>
    <n v="0"/>
    <s v="UAH"/>
    <d v="2021-01-27T16:48:33"/>
    <d v="2021-01-27T16:48:09"/>
    <m/>
  </r>
  <r>
    <d v="2021-01-26T00:00:00"/>
    <x v="1"/>
    <m/>
    <s v="АТБ"/>
    <s v="ПУМБ ЗП"/>
    <n v="94"/>
    <s v="UAH"/>
    <s v="ПУМБ ЗП"/>
    <n v="0"/>
    <s v="UAH"/>
    <d v="2021-01-26T22:34:11"/>
    <d v="2021-01-26T21:00:21"/>
    <m/>
  </r>
  <r>
    <d v="2021-01-26T00:00:00"/>
    <x v="4"/>
    <s v="Япона Мать"/>
    <m/>
    <s v="ПУМБ ЗП"/>
    <n v="168"/>
    <s v="UAH"/>
    <s v="ПУМБ ЗП"/>
    <n v="0"/>
    <s v="UAH"/>
    <d v="2021-01-26T17:51:30"/>
    <d v="2021-01-26T17:51:36"/>
    <m/>
  </r>
  <r>
    <d v="2021-01-26T00:00:00"/>
    <x v="1"/>
    <s v="Семейная Пекарня"/>
    <m/>
    <s v="ПУМБ ЗП"/>
    <n v="66"/>
    <s v="UAH"/>
    <s v="ПУМБ ЗП"/>
    <n v="0"/>
    <s v="UAH"/>
    <d v="2021-01-26T17:51:05"/>
    <d v="2021-01-26T17:51:36"/>
    <m/>
  </r>
  <r>
    <d v="2021-01-26T00:00:00"/>
    <x v="10"/>
    <s v="Поликлиника 5"/>
    <s v="Осмотр у врача. "/>
    <s v="Наличные"/>
    <n v="200"/>
    <s v="UAH"/>
    <s v="Наличные"/>
    <n v="0"/>
    <s v="UAH"/>
    <d v="2021-01-26T15:30:57"/>
    <d v="2021-01-26T15:31:08"/>
    <m/>
  </r>
  <r>
    <d v="2021-01-26T00:00:00"/>
    <x v="8"/>
    <s v="Азовсталь"/>
    <s v="КПЭ за 4 кв. "/>
    <s v="ПУМБ ЗП"/>
    <n v="0"/>
    <s v="UAH"/>
    <s v="ПУМБ ЗП"/>
    <n v="3574"/>
    <s v="UAH"/>
    <d v="2021-01-26T15:03:38"/>
    <d v="2021-01-26T15:03:30"/>
    <m/>
  </r>
  <r>
    <d v="2021-01-25T00:00:00"/>
    <x v="18"/>
    <s v="НП 3"/>
    <s v="Отправка документов"/>
    <s v="ПУМБ ЗП"/>
    <n v="47"/>
    <s v="UAH"/>
    <s v="ПУМБ ЗП"/>
    <n v="0"/>
    <s v="UAH"/>
    <d v="2021-01-25T16:16:49"/>
    <d v="2021-01-25T16:16:57"/>
    <m/>
  </r>
  <r>
    <d v="2021-01-24T00:00:00"/>
    <x v="1"/>
    <s v="Щырый Кум"/>
    <s v="Продукты"/>
    <s v="ПУМБ ЗП"/>
    <n v="727"/>
    <s v="UAH"/>
    <s v="ПУМБ ЗП"/>
    <n v="0"/>
    <s v="UAH"/>
    <d v="2021-01-24T22:28:58"/>
    <d v="2021-01-24T22:29:33"/>
    <m/>
  </r>
  <r>
    <d v="2021-01-24T00:00:00"/>
    <x v="12"/>
    <s v="Teplee Net"/>
    <s v="Комбез дляЛизы"/>
    <s v="ПУМБ ЗП"/>
    <n v="1600"/>
    <s v="UAH"/>
    <s v="ПУМБ ЗП"/>
    <n v="0"/>
    <s v="UAH"/>
    <d v="2021-01-24T18:36:22"/>
    <d v="2021-01-24T18:36:35"/>
    <m/>
  </r>
  <r>
    <d v="2021-01-24T00:00:00"/>
    <x v="3"/>
    <s v="Чародейка"/>
    <s v="Стрижка"/>
    <s v="Наличные"/>
    <n v="100"/>
    <s v="UAH"/>
    <s v="Наличные"/>
    <n v="0"/>
    <s v="UAH"/>
    <d v="2021-01-24T16:04:32"/>
    <d v="2021-01-24T16:04:51"/>
    <m/>
  </r>
  <r>
    <d v="2021-01-24T00:00:00"/>
    <x v="1"/>
    <s v="Семейная Пекарня"/>
    <s v="Хлеб"/>
    <s v="ПУМБ ЗП"/>
    <n v="96"/>
    <s v="UAH"/>
    <s v="ПУМБ ЗП"/>
    <n v="0"/>
    <s v="UAH"/>
    <d v="2021-01-24T16:03:58"/>
    <d v="2021-01-24T16:04:51"/>
    <m/>
  </r>
  <r>
    <d v="2021-01-24T00:00:00"/>
    <x v="13"/>
    <s v="Ева"/>
    <m/>
    <s v="Наличные"/>
    <n v="200"/>
    <s v="UAH"/>
    <s v="Наличные"/>
    <n v="0"/>
    <s v="UAH"/>
    <d v="2021-01-24T12:42:26"/>
    <d v="2021-01-24T11:01:00"/>
    <m/>
  </r>
  <r>
    <d v="2021-01-23T00:00:00"/>
    <x v="18"/>
    <s v="НП 3"/>
    <s v="Доставка книги по немецкому языку"/>
    <s v="Наличные"/>
    <n v="41"/>
    <s v="UAH"/>
    <s v="Наличные"/>
    <n v="0"/>
    <s v="UAH"/>
    <d v="2021-01-24T14:33:19"/>
    <d v="2021-01-24T14:33:50"/>
    <m/>
  </r>
  <r>
    <d v="2021-01-23T00:00:00"/>
    <x v="19"/>
    <s v="Площадь НП"/>
    <m/>
    <s v="Наличные"/>
    <n v="32"/>
    <s v="UAH"/>
    <s v="Наличные"/>
    <n v="0"/>
    <s v="UAH"/>
    <d v="2021-01-24T14:32:33"/>
    <d v="2021-01-24T14:33:50"/>
    <m/>
  </r>
  <r>
    <d v="2021-01-23T00:00:00"/>
    <x v="1"/>
    <s v="Энергия Востока"/>
    <m/>
    <s v="Наличные"/>
    <n v="211"/>
    <s v="UAH"/>
    <s v="Наличные"/>
    <n v="0"/>
    <s v="UAH"/>
    <d v="2021-01-23T17:43:41"/>
    <d v="2021-01-23T17:43:54"/>
    <m/>
  </r>
  <r>
    <d v="2021-01-23T00:00:00"/>
    <x v="1"/>
    <s v="Амстор"/>
    <m/>
    <s v="ПУМБ ЗП"/>
    <n v="266"/>
    <s v="UAH"/>
    <s v="ПУМБ ЗП"/>
    <n v="0"/>
    <s v="UAH"/>
    <d v="2021-01-23T17:43:04"/>
    <d v="2021-01-23T17:43:54"/>
    <m/>
  </r>
  <r>
    <d v="2021-01-23T00:00:00"/>
    <x v="11"/>
    <m/>
    <m/>
    <s v="Наличные"/>
    <n v="0"/>
    <s v="UAH"/>
    <s v="Наличные"/>
    <n v="200"/>
    <s v="UAH"/>
    <d v="2021-01-23T14:12:40"/>
    <d v="2021-01-23T14:13:07"/>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24" firstHeaderRow="1" firstDataRow="1" firstDataCol="1"/>
  <pivotFields count="13">
    <pivotField showAll="0"/>
    <pivotField axis="axisRow" showAll="0">
      <items count="23">
        <item x="13"/>
        <item x="17"/>
        <item x="5"/>
        <item x="3"/>
        <item m="1" x="20"/>
        <item x="8"/>
        <item x="10"/>
        <item x="4"/>
        <item x="9"/>
        <item x="2"/>
        <item x="15"/>
        <item x="18"/>
        <item m="1" x="21"/>
        <item x="7"/>
        <item x="0"/>
        <item x="14"/>
        <item x="12"/>
        <item x="1"/>
        <item x="19"/>
        <item x="16"/>
        <item x="6"/>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21">
    <i>
      <x/>
    </i>
    <i>
      <x v="1"/>
    </i>
    <i>
      <x v="2"/>
    </i>
    <i>
      <x v="3"/>
    </i>
    <i>
      <x v="5"/>
    </i>
    <i>
      <x v="6"/>
    </i>
    <i>
      <x v="7"/>
    </i>
    <i>
      <x v="8"/>
    </i>
    <i>
      <x v="9"/>
    </i>
    <i>
      <x v="10"/>
    </i>
    <i>
      <x v="11"/>
    </i>
    <i>
      <x v="13"/>
    </i>
    <i>
      <x v="14"/>
    </i>
    <i>
      <x v="15"/>
    </i>
    <i>
      <x v="16"/>
    </i>
    <i>
      <x v="17"/>
    </i>
    <i>
      <x v="18"/>
    </i>
    <i>
      <x v="19"/>
    </i>
    <i>
      <x v="20"/>
    </i>
    <i>
      <x v="21"/>
    </i>
    <i t="grand">
      <x/>
    </i>
  </rowItems>
  <colItems count="1">
    <i/>
  </colItems>
  <dataFields count="1">
    <dataField name="Сумма по полю outcome"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workbookViewId="0">
      <selection activeCell="C264" sqref="C264"/>
    </sheetView>
  </sheetViews>
  <sheetFormatPr defaultRowHeight="15" x14ac:dyDescent="0.25"/>
  <cols>
    <col min="1" max="1" width="10.140625" bestFit="1" customWidth="1"/>
    <col min="2" max="2" width="34.85546875" bestFit="1" customWidth="1"/>
    <col min="3" max="3" width="19.5703125" bestFit="1" customWidth="1"/>
    <col min="4" max="4" width="35.140625" bestFit="1" customWidth="1"/>
    <col min="5" max="5" width="21.7109375" bestFit="1" customWidth="1"/>
    <col min="6" max="6" width="12.140625" customWidth="1"/>
    <col min="8" max="8" width="20.28515625" bestFit="1" customWidth="1"/>
    <col min="11" max="12" width="15.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v>44278</v>
      </c>
      <c r="B2" t="s">
        <v>13</v>
      </c>
      <c r="C2" t="s">
        <v>14</v>
      </c>
      <c r="D2" t="s">
        <v>15</v>
      </c>
      <c r="E2" t="s">
        <v>16</v>
      </c>
      <c r="F2">
        <v>100</v>
      </c>
      <c r="G2" t="s">
        <v>17</v>
      </c>
      <c r="H2" t="s">
        <v>16</v>
      </c>
      <c r="I2">
        <v>0</v>
      </c>
      <c r="J2" t="s">
        <v>17</v>
      </c>
      <c r="K2" s="2">
        <v>44278.292858796296</v>
      </c>
      <c r="L2" s="2">
        <v>44278.292800925927</v>
      </c>
    </row>
    <row r="3" spans="1:13" x14ac:dyDescent="0.25">
      <c r="A3" s="1">
        <v>44278</v>
      </c>
      <c r="B3" t="s">
        <v>18</v>
      </c>
      <c r="C3" t="s">
        <v>19</v>
      </c>
      <c r="E3" t="s">
        <v>20</v>
      </c>
      <c r="F3">
        <v>28</v>
      </c>
      <c r="G3" t="s">
        <v>17</v>
      </c>
      <c r="H3" t="s">
        <v>20</v>
      </c>
      <c r="I3">
        <v>0</v>
      </c>
      <c r="J3" t="s">
        <v>17</v>
      </c>
      <c r="K3" s="2">
        <v>44278.292696759258</v>
      </c>
      <c r="L3" s="2">
        <v>44278.292800925927</v>
      </c>
    </row>
    <row r="4" spans="1:13" x14ac:dyDescent="0.25">
      <c r="A4" s="1">
        <v>44277</v>
      </c>
      <c r="B4" t="s">
        <v>18</v>
      </c>
      <c r="C4" t="s">
        <v>21</v>
      </c>
      <c r="E4" t="s">
        <v>20</v>
      </c>
      <c r="F4">
        <v>250</v>
      </c>
      <c r="G4" t="s">
        <v>17</v>
      </c>
      <c r="H4" t="s">
        <v>20</v>
      </c>
      <c r="I4">
        <v>0</v>
      </c>
      <c r="J4" t="s">
        <v>17</v>
      </c>
      <c r="K4" s="2">
        <v>44277.656342592592</v>
      </c>
      <c r="L4" s="2">
        <v>44277.656377314815</v>
      </c>
    </row>
    <row r="5" spans="1:13" x14ac:dyDescent="0.25">
      <c r="A5" s="1">
        <v>44277</v>
      </c>
      <c r="B5" t="s">
        <v>13</v>
      </c>
      <c r="C5" t="s">
        <v>22</v>
      </c>
      <c r="D5" t="s">
        <v>23</v>
      </c>
      <c r="E5" t="s">
        <v>20</v>
      </c>
      <c r="F5">
        <v>1100</v>
      </c>
      <c r="G5" t="s">
        <v>17</v>
      </c>
      <c r="H5" t="s">
        <v>20</v>
      </c>
      <c r="I5">
        <v>0</v>
      </c>
      <c r="J5" t="s">
        <v>17</v>
      </c>
      <c r="K5" s="2">
        <v>44277.632708333331</v>
      </c>
      <c r="L5" s="2">
        <v>44277.632962962962</v>
      </c>
    </row>
    <row r="6" spans="1:13" x14ac:dyDescent="0.25">
      <c r="A6" s="1">
        <v>44277</v>
      </c>
      <c r="B6" t="s">
        <v>18</v>
      </c>
      <c r="C6" t="s">
        <v>24</v>
      </c>
      <c r="D6" t="s">
        <v>25</v>
      </c>
      <c r="E6" t="s">
        <v>20</v>
      </c>
      <c r="F6">
        <v>55</v>
      </c>
      <c r="G6" t="s">
        <v>17</v>
      </c>
      <c r="H6" t="s">
        <v>20</v>
      </c>
      <c r="I6">
        <v>0</v>
      </c>
      <c r="J6" t="s">
        <v>17</v>
      </c>
      <c r="K6" s="2">
        <v>44277.63244212963</v>
      </c>
      <c r="L6" s="2">
        <v>44277.632962962962</v>
      </c>
    </row>
    <row r="7" spans="1:13" x14ac:dyDescent="0.25">
      <c r="A7" s="1">
        <v>44277</v>
      </c>
      <c r="B7" t="s">
        <v>13</v>
      </c>
      <c r="C7" t="s">
        <v>26</v>
      </c>
      <c r="D7" t="s">
        <v>27</v>
      </c>
      <c r="E7" t="s">
        <v>20</v>
      </c>
      <c r="F7">
        <v>40</v>
      </c>
      <c r="G7" t="s">
        <v>17</v>
      </c>
      <c r="H7" t="s">
        <v>20</v>
      </c>
      <c r="I7">
        <v>0</v>
      </c>
      <c r="J7" t="s">
        <v>17</v>
      </c>
      <c r="K7" s="2">
        <v>44277.632118055553</v>
      </c>
      <c r="L7" s="2">
        <v>44277.632962962962</v>
      </c>
    </row>
    <row r="8" spans="1:13" x14ac:dyDescent="0.25">
      <c r="A8" s="1">
        <v>44277</v>
      </c>
      <c r="B8" t="s">
        <v>28</v>
      </c>
      <c r="C8" t="s">
        <v>29</v>
      </c>
      <c r="D8" t="s">
        <v>30</v>
      </c>
      <c r="E8" t="s">
        <v>20</v>
      </c>
      <c r="F8">
        <v>300</v>
      </c>
      <c r="G8" t="s">
        <v>17</v>
      </c>
      <c r="H8" t="s">
        <v>20</v>
      </c>
      <c r="I8">
        <v>0</v>
      </c>
      <c r="J8" t="s">
        <v>17</v>
      </c>
      <c r="K8" s="2">
        <v>44277.631863425922</v>
      </c>
      <c r="L8" s="2">
        <v>44277.632962962962</v>
      </c>
    </row>
    <row r="9" spans="1:13" x14ac:dyDescent="0.25">
      <c r="A9" s="1">
        <v>44277</v>
      </c>
      <c r="B9" t="s">
        <v>18</v>
      </c>
      <c r="C9" t="s">
        <v>31</v>
      </c>
      <c r="E9" t="s">
        <v>20</v>
      </c>
      <c r="F9">
        <v>90</v>
      </c>
      <c r="G9" t="s">
        <v>17</v>
      </c>
      <c r="H9" t="s">
        <v>20</v>
      </c>
      <c r="I9">
        <v>0</v>
      </c>
      <c r="J9" t="s">
        <v>17</v>
      </c>
      <c r="K9" s="2">
        <v>44277.631585648145</v>
      </c>
      <c r="L9" s="2">
        <v>44277.632962962962</v>
      </c>
    </row>
    <row r="10" spans="1:13" x14ac:dyDescent="0.25">
      <c r="A10" s="1">
        <v>44276</v>
      </c>
      <c r="B10" t="s">
        <v>18</v>
      </c>
      <c r="C10" t="s">
        <v>32</v>
      </c>
      <c r="E10" t="s">
        <v>20</v>
      </c>
      <c r="F10">
        <v>176</v>
      </c>
      <c r="G10" t="s">
        <v>17</v>
      </c>
      <c r="H10" t="s">
        <v>20</v>
      </c>
      <c r="I10">
        <v>0</v>
      </c>
      <c r="J10" t="s">
        <v>17</v>
      </c>
      <c r="K10" s="2">
        <v>44276.606736111113</v>
      </c>
      <c r="L10" s="2">
        <v>44276.606874999998</v>
      </c>
    </row>
    <row r="11" spans="1:13" x14ac:dyDescent="0.25">
      <c r="A11" s="1">
        <v>44276</v>
      </c>
      <c r="B11" t="s">
        <v>13</v>
      </c>
      <c r="C11" t="s">
        <v>33</v>
      </c>
      <c r="E11" t="s">
        <v>20</v>
      </c>
      <c r="F11">
        <v>460</v>
      </c>
      <c r="G11" t="s">
        <v>17</v>
      </c>
      <c r="H11" t="s">
        <v>20</v>
      </c>
      <c r="I11">
        <v>0</v>
      </c>
      <c r="J11" t="s">
        <v>17</v>
      </c>
      <c r="K11" s="2">
        <v>44276.606527777774</v>
      </c>
      <c r="L11" s="2">
        <v>44276.606874999998</v>
      </c>
    </row>
    <row r="12" spans="1:13" x14ac:dyDescent="0.25">
      <c r="A12" s="1">
        <v>44275</v>
      </c>
      <c r="B12" t="s">
        <v>18</v>
      </c>
      <c r="C12" t="s">
        <v>34</v>
      </c>
      <c r="E12" t="s">
        <v>16</v>
      </c>
      <c r="F12">
        <v>100</v>
      </c>
      <c r="G12" t="s">
        <v>17</v>
      </c>
      <c r="H12" t="s">
        <v>16</v>
      </c>
      <c r="I12">
        <v>0</v>
      </c>
      <c r="J12" t="s">
        <v>17</v>
      </c>
      <c r="K12" s="2">
        <v>44275.849976851852</v>
      </c>
      <c r="L12" s="2">
        <v>44275.85</v>
      </c>
    </row>
    <row r="13" spans="1:13" x14ac:dyDescent="0.25">
      <c r="A13" s="1">
        <v>44275</v>
      </c>
      <c r="B13" t="s">
        <v>35</v>
      </c>
      <c r="C13" t="s">
        <v>36</v>
      </c>
      <c r="E13" t="s">
        <v>20</v>
      </c>
      <c r="F13">
        <v>350</v>
      </c>
      <c r="G13" t="s">
        <v>17</v>
      </c>
      <c r="H13" t="s">
        <v>20</v>
      </c>
      <c r="I13">
        <v>0</v>
      </c>
      <c r="J13" t="s">
        <v>17</v>
      </c>
      <c r="K13" s="2">
        <v>44275.494189814817</v>
      </c>
      <c r="L13" s="2">
        <v>44275.49422453704</v>
      </c>
    </row>
    <row r="14" spans="1:13" x14ac:dyDescent="0.25">
      <c r="A14" s="1">
        <v>44275</v>
      </c>
      <c r="B14" t="s">
        <v>28</v>
      </c>
      <c r="C14" t="s">
        <v>29</v>
      </c>
      <c r="D14" t="s">
        <v>30</v>
      </c>
      <c r="E14" t="s">
        <v>20</v>
      </c>
      <c r="F14">
        <v>300</v>
      </c>
      <c r="G14" t="s">
        <v>17</v>
      </c>
      <c r="H14" t="s">
        <v>20</v>
      </c>
      <c r="I14">
        <v>0</v>
      </c>
      <c r="J14" t="s">
        <v>17</v>
      </c>
      <c r="K14" s="2">
        <v>44275.428148148145</v>
      </c>
      <c r="L14" s="2">
        <v>44275.428171296298</v>
      </c>
    </row>
    <row r="15" spans="1:13" x14ac:dyDescent="0.25">
      <c r="A15" s="1">
        <v>44275</v>
      </c>
      <c r="B15" t="s">
        <v>37</v>
      </c>
      <c r="C15" t="s">
        <v>19</v>
      </c>
      <c r="E15" t="s">
        <v>20</v>
      </c>
      <c r="F15">
        <v>80</v>
      </c>
      <c r="G15" t="s">
        <v>17</v>
      </c>
      <c r="H15" t="s">
        <v>20</v>
      </c>
      <c r="I15">
        <v>0</v>
      </c>
      <c r="J15" t="s">
        <v>17</v>
      </c>
      <c r="K15" s="2">
        <v>44275.012939814813</v>
      </c>
      <c r="L15" s="2">
        <v>44275.012962962966</v>
      </c>
    </row>
    <row r="16" spans="1:13" x14ac:dyDescent="0.25">
      <c r="A16" s="1">
        <v>44274</v>
      </c>
      <c r="B16" t="s">
        <v>18</v>
      </c>
      <c r="C16" t="s">
        <v>31</v>
      </c>
      <c r="E16" t="s">
        <v>20</v>
      </c>
      <c r="F16">
        <v>160</v>
      </c>
      <c r="G16" t="s">
        <v>17</v>
      </c>
      <c r="H16" t="s">
        <v>20</v>
      </c>
      <c r="I16">
        <v>0</v>
      </c>
      <c r="J16" t="s">
        <v>17</v>
      </c>
      <c r="K16" s="2">
        <v>44275.402037037034</v>
      </c>
      <c r="L16" s="2">
        <v>44275.402106481481</v>
      </c>
    </row>
    <row r="17" spans="1:12" x14ac:dyDescent="0.25">
      <c r="A17" s="1">
        <v>44274</v>
      </c>
      <c r="B17" t="s">
        <v>54</v>
      </c>
      <c r="C17" t="s">
        <v>38</v>
      </c>
      <c r="E17" t="s">
        <v>39</v>
      </c>
      <c r="F17">
        <v>1200</v>
      </c>
      <c r="G17" t="s">
        <v>17</v>
      </c>
      <c r="H17" t="s">
        <v>39</v>
      </c>
      <c r="I17">
        <v>0</v>
      </c>
      <c r="J17" t="s">
        <v>17</v>
      </c>
      <c r="K17" s="2">
        <v>44274.909918981481</v>
      </c>
      <c r="L17" s="2">
        <v>44274.875</v>
      </c>
    </row>
    <row r="18" spans="1:12" x14ac:dyDescent="0.25">
      <c r="A18" s="1">
        <v>44274</v>
      </c>
      <c r="B18" t="s">
        <v>18</v>
      </c>
      <c r="E18" t="s">
        <v>39</v>
      </c>
      <c r="F18">
        <v>45</v>
      </c>
      <c r="G18" t="s">
        <v>17</v>
      </c>
      <c r="H18" t="s">
        <v>39</v>
      </c>
      <c r="I18">
        <v>0</v>
      </c>
      <c r="J18" t="s">
        <v>17</v>
      </c>
      <c r="K18" s="2">
        <v>44274.907962962963</v>
      </c>
      <c r="L18" s="2">
        <v>44274.875</v>
      </c>
    </row>
    <row r="19" spans="1:12" x14ac:dyDescent="0.25">
      <c r="A19" s="1">
        <v>44274</v>
      </c>
      <c r="B19" t="s">
        <v>35</v>
      </c>
      <c r="D19" t="s">
        <v>40</v>
      </c>
      <c r="E19" t="s">
        <v>39</v>
      </c>
      <c r="F19">
        <v>300</v>
      </c>
      <c r="G19" t="s">
        <v>17</v>
      </c>
      <c r="H19" t="s">
        <v>39</v>
      </c>
      <c r="I19">
        <v>0</v>
      </c>
      <c r="J19" t="s">
        <v>17</v>
      </c>
      <c r="K19" s="2">
        <v>44274.908634259256</v>
      </c>
      <c r="L19" s="2">
        <v>44274.875</v>
      </c>
    </row>
    <row r="20" spans="1:12" x14ac:dyDescent="0.25">
      <c r="A20" s="1">
        <v>44274</v>
      </c>
      <c r="B20" t="s">
        <v>18</v>
      </c>
      <c r="E20" t="s">
        <v>20</v>
      </c>
      <c r="F20">
        <v>80</v>
      </c>
      <c r="G20" t="s">
        <v>17</v>
      </c>
      <c r="H20" t="s">
        <v>20</v>
      </c>
      <c r="I20">
        <v>0</v>
      </c>
      <c r="J20" t="s">
        <v>17</v>
      </c>
      <c r="K20" s="2">
        <v>44274.906493055554</v>
      </c>
      <c r="L20" s="2">
        <v>44274.875</v>
      </c>
    </row>
    <row r="21" spans="1:12" x14ac:dyDescent="0.25">
      <c r="A21" s="1">
        <v>44274</v>
      </c>
      <c r="B21" t="s">
        <v>18</v>
      </c>
      <c r="C21" t="s">
        <v>41</v>
      </c>
      <c r="E21" t="s">
        <v>20</v>
      </c>
      <c r="F21">
        <v>600</v>
      </c>
      <c r="G21" t="s">
        <v>17</v>
      </c>
      <c r="H21" t="s">
        <v>20</v>
      </c>
      <c r="I21">
        <v>0</v>
      </c>
      <c r="J21" t="s">
        <v>17</v>
      </c>
      <c r="K21" s="2">
        <v>44274.794351851851</v>
      </c>
      <c r="L21" s="2">
        <v>44274.794374999998</v>
      </c>
    </row>
    <row r="22" spans="1:12" x14ac:dyDescent="0.25">
      <c r="A22" s="1">
        <v>44274</v>
      </c>
      <c r="B22" t="s">
        <v>42</v>
      </c>
      <c r="E22" t="s">
        <v>20</v>
      </c>
      <c r="F22">
        <v>1000</v>
      </c>
      <c r="G22" t="s">
        <v>17</v>
      </c>
      <c r="H22" t="s">
        <v>20</v>
      </c>
      <c r="I22">
        <v>0</v>
      </c>
      <c r="J22" t="s">
        <v>17</v>
      </c>
      <c r="K22" s="2">
        <v>44274.769212962965</v>
      </c>
      <c r="L22" s="2">
        <v>44274.875</v>
      </c>
    </row>
    <row r="23" spans="1:12" x14ac:dyDescent="0.25">
      <c r="A23" s="1">
        <v>44274</v>
      </c>
      <c r="B23" t="s">
        <v>18</v>
      </c>
      <c r="C23" t="s">
        <v>31</v>
      </c>
      <c r="E23" t="s">
        <v>20</v>
      </c>
      <c r="F23">
        <v>112</v>
      </c>
      <c r="G23" t="s">
        <v>17</v>
      </c>
      <c r="H23" t="s">
        <v>20</v>
      </c>
      <c r="I23">
        <v>0</v>
      </c>
      <c r="J23" t="s">
        <v>17</v>
      </c>
      <c r="K23" s="2">
        <v>44274.768865740742</v>
      </c>
      <c r="L23" s="2">
        <v>44274.769004629627</v>
      </c>
    </row>
    <row r="24" spans="1:12" x14ac:dyDescent="0.25">
      <c r="A24" s="1">
        <v>44274</v>
      </c>
      <c r="B24" t="s">
        <v>13</v>
      </c>
      <c r="C24" t="s">
        <v>22</v>
      </c>
      <c r="D24" t="s">
        <v>23</v>
      </c>
      <c r="E24" t="s">
        <v>20</v>
      </c>
      <c r="F24">
        <v>500</v>
      </c>
      <c r="G24" t="s">
        <v>17</v>
      </c>
      <c r="H24" t="s">
        <v>20</v>
      </c>
      <c r="I24">
        <v>0</v>
      </c>
      <c r="J24" t="s">
        <v>17</v>
      </c>
      <c r="K24" s="2">
        <v>44274.508032407408</v>
      </c>
      <c r="L24" s="2">
        <v>44274.508067129631</v>
      </c>
    </row>
    <row r="25" spans="1:12" x14ac:dyDescent="0.25">
      <c r="A25" s="1">
        <v>44274</v>
      </c>
      <c r="B25" t="s">
        <v>43</v>
      </c>
      <c r="C25" t="s">
        <v>44</v>
      </c>
      <c r="E25" t="s">
        <v>20</v>
      </c>
      <c r="F25">
        <v>200</v>
      </c>
      <c r="G25" t="s">
        <v>17</v>
      </c>
      <c r="H25" t="s">
        <v>20</v>
      </c>
      <c r="I25">
        <v>0</v>
      </c>
      <c r="J25" t="s">
        <v>17</v>
      </c>
      <c r="K25" s="2">
        <v>44274.467881944445</v>
      </c>
      <c r="L25" s="2">
        <v>44274.467951388891</v>
      </c>
    </row>
    <row r="26" spans="1:12" x14ac:dyDescent="0.25">
      <c r="A26" s="1">
        <v>44274</v>
      </c>
      <c r="B26" t="s">
        <v>45</v>
      </c>
      <c r="C26" t="s">
        <v>46</v>
      </c>
      <c r="D26" t="s">
        <v>47</v>
      </c>
      <c r="E26" t="s">
        <v>20</v>
      </c>
      <c r="F26">
        <v>0</v>
      </c>
      <c r="G26" t="s">
        <v>17</v>
      </c>
      <c r="H26" t="s">
        <v>20</v>
      </c>
      <c r="I26">
        <v>6000</v>
      </c>
      <c r="J26" t="s">
        <v>17</v>
      </c>
      <c r="K26" s="2">
        <v>44274.452731481484</v>
      </c>
      <c r="L26" s="2">
        <v>44274.4528587963</v>
      </c>
    </row>
    <row r="27" spans="1:12" x14ac:dyDescent="0.25">
      <c r="A27" s="1">
        <v>44273</v>
      </c>
      <c r="B27" t="s">
        <v>18</v>
      </c>
      <c r="E27" t="s">
        <v>39</v>
      </c>
      <c r="F27">
        <v>200</v>
      </c>
      <c r="G27" t="s">
        <v>17</v>
      </c>
      <c r="H27" t="s">
        <v>39</v>
      </c>
      <c r="I27">
        <v>0</v>
      </c>
      <c r="J27" t="s">
        <v>17</v>
      </c>
      <c r="K27" s="2">
        <v>44273.845856481479</v>
      </c>
      <c r="L27" s="2">
        <v>44273.845625000002</v>
      </c>
    </row>
    <row r="28" spans="1:12" x14ac:dyDescent="0.25">
      <c r="A28" s="1">
        <v>44273</v>
      </c>
      <c r="B28" t="s">
        <v>35</v>
      </c>
      <c r="D28" t="s">
        <v>48</v>
      </c>
      <c r="E28" t="s">
        <v>39</v>
      </c>
      <c r="F28">
        <v>200</v>
      </c>
      <c r="G28" t="s">
        <v>17</v>
      </c>
      <c r="H28" t="s">
        <v>39</v>
      </c>
      <c r="I28">
        <v>0</v>
      </c>
      <c r="J28" t="s">
        <v>17</v>
      </c>
      <c r="K28" s="2">
        <v>44273.845625000002</v>
      </c>
      <c r="L28" s="2">
        <v>44273.845625000002</v>
      </c>
    </row>
    <row r="29" spans="1:12" x14ac:dyDescent="0.25">
      <c r="A29" s="1">
        <v>44273</v>
      </c>
      <c r="B29" t="s">
        <v>18</v>
      </c>
      <c r="C29" t="s">
        <v>31</v>
      </c>
      <c r="E29" t="s">
        <v>16</v>
      </c>
      <c r="F29">
        <v>71</v>
      </c>
      <c r="G29" t="s">
        <v>17</v>
      </c>
      <c r="H29" t="s">
        <v>16</v>
      </c>
      <c r="I29">
        <v>0</v>
      </c>
      <c r="J29" t="s">
        <v>17</v>
      </c>
      <c r="K29" s="2">
        <v>44273.806018518517</v>
      </c>
      <c r="L29" s="2">
        <v>44273.806400462963</v>
      </c>
    </row>
    <row r="30" spans="1:12" x14ac:dyDescent="0.25">
      <c r="A30" s="1">
        <v>44273</v>
      </c>
      <c r="B30" t="s">
        <v>18</v>
      </c>
      <c r="C30" t="s">
        <v>34</v>
      </c>
      <c r="E30" t="s">
        <v>16</v>
      </c>
      <c r="F30">
        <v>194</v>
      </c>
      <c r="G30" t="s">
        <v>17</v>
      </c>
      <c r="H30" t="s">
        <v>16</v>
      </c>
      <c r="I30">
        <v>0</v>
      </c>
      <c r="J30" t="s">
        <v>17</v>
      </c>
      <c r="K30" s="2">
        <v>44273.805902777778</v>
      </c>
      <c r="L30" s="2">
        <v>44273.806400462963</v>
      </c>
    </row>
    <row r="31" spans="1:12" x14ac:dyDescent="0.25">
      <c r="A31" s="1">
        <v>44272</v>
      </c>
      <c r="B31" t="s">
        <v>45</v>
      </c>
      <c r="C31" t="s">
        <v>49</v>
      </c>
      <c r="E31" t="s">
        <v>39</v>
      </c>
      <c r="F31">
        <v>0</v>
      </c>
      <c r="G31" t="s">
        <v>17</v>
      </c>
      <c r="H31" t="s">
        <v>39</v>
      </c>
      <c r="I31">
        <v>2000</v>
      </c>
      <c r="J31" t="s">
        <v>17</v>
      </c>
      <c r="K31" s="2">
        <v>44273.806192129632</v>
      </c>
      <c r="L31" s="2">
        <v>44273.845578703702</v>
      </c>
    </row>
    <row r="32" spans="1:12" x14ac:dyDescent="0.25">
      <c r="A32" s="1">
        <v>44272</v>
      </c>
      <c r="B32" t="s">
        <v>18</v>
      </c>
      <c r="C32" t="s">
        <v>21</v>
      </c>
      <c r="E32" t="s">
        <v>16</v>
      </c>
      <c r="F32">
        <v>160</v>
      </c>
      <c r="G32" t="s">
        <v>17</v>
      </c>
      <c r="H32" t="s">
        <v>16</v>
      </c>
      <c r="I32">
        <v>0</v>
      </c>
      <c r="J32" t="s">
        <v>17</v>
      </c>
      <c r="K32" s="2">
        <v>44272.92465277778</v>
      </c>
      <c r="L32" s="2">
        <v>44272.924629629626</v>
      </c>
    </row>
    <row r="33" spans="1:12" x14ac:dyDescent="0.25">
      <c r="A33" s="1">
        <v>44271</v>
      </c>
      <c r="B33" t="s">
        <v>50</v>
      </c>
      <c r="D33" t="s">
        <v>51</v>
      </c>
      <c r="E33" t="s">
        <v>20</v>
      </c>
      <c r="F33">
        <v>0</v>
      </c>
      <c r="G33" t="s">
        <v>17</v>
      </c>
      <c r="H33" t="s">
        <v>20</v>
      </c>
      <c r="I33">
        <v>305</v>
      </c>
      <c r="J33" t="s">
        <v>17</v>
      </c>
      <c r="K33" s="2">
        <v>44271.807766203703</v>
      </c>
      <c r="L33" s="2">
        <v>44271.807812500003</v>
      </c>
    </row>
    <row r="34" spans="1:12" x14ac:dyDescent="0.25">
      <c r="A34" s="1">
        <v>44271</v>
      </c>
      <c r="B34" t="s">
        <v>50</v>
      </c>
      <c r="D34" t="s">
        <v>51</v>
      </c>
      <c r="E34" t="s">
        <v>52</v>
      </c>
      <c r="F34">
        <v>7</v>
      </c>
      <c r="G34" t="s">
        <v>17</v>
      </c>
      <c r="H34" t="s">
        <v>52</v>
      </c>
      <c r="I34">
        <v>0</v>
      </c>
      <c r="J34" t="s">
        <v>17</v>
      </c>
      <c r="K34" s="2">
        <v>44271.807766203703</v>
      </c>
      <c r="L34" s="2">
        <v>44271.807812500003</v>
      </c>
    </row>
    <row r="35" spans="1:12" x14ac:dyDescent="0.25">
      <c r="A35" s="1">
        <v>44271</v>
      </c>
      <c r="B35" t="s">
        <v>50</v>
      </c>
      <c r="D35" t="s">
        <v>51</v>
      </c>
      <c r="E35" t="s">
        <v>16</v>
      </c>
      <c r="F35">
        <v>0</v>
      </c>
      <c r="G35" t="s">
        <v>17</v>
      </c>
      <c r="H35" t="s">
        <v>16</v>
      </c>
      <c r="I35">
        <v>500</v>
      </c>
      <c r="J35" t="s">
        <v>17</v>
      </c>
      <c r="K35" s="2">
        <v>44271.807766203703</v>
      </c>
      <c r="L35" s="2">
        <v>44271.807812500003</v>
      </c>
    </row>
    <row r="36" spans="1:12" x14ac:dyDescent="0.25">
      <c r="A36" s="1">
        <v>44271</v>
      </c>
      <c r="B36" t="s">
        <v>18</v>
      </c>
      <c r="C36" t="s">
        <v>34</v>
      </c>
      <c r="E36" t="s">
        <v>20</v>
      </c>
      <c r="F36">
        <v>115</v>
      </c>
      <c r="G36" t="s">
        <v>17</v>
      </c>
      <c r="H36" t="s">
        <v>20</v>
      </c>
      <c r="I36">
        <v>0</v>
      </c>
      <c r="J36" t="s">
        <v>17</v>
      </c>
      <c r="K36" s="2">
        <v>44271.807523148149</v>
      </c>
      <c r="L36" s="2">
        <v>44271.807812500003</v>
      </c>
    </row>
    <row r="37" spans="1:12" x14ac:dyDescent="0.25">
      <c r="A37" s="1">
        <v>44271</v>
      </c>
      <c r="B37" t="s">
        <v>18</v>
      </c>
      <c r="C37" t="s">
        <v>53</v>
      </c>
      <c r="E37" t="s">
        <v>16</v>
      </c>
      <c r="F37">
        <v>105</v>
      </c>
      <c r="G37" t="s">
        <v>17</v>
      </c>
      <c r="H37" t="s">
        <v>16</v>
      </c>
      <c r="I37">
        <v>0</v>
      </c>
      <c r="J37" t="s">
        <v>17</v>
      </c>
      <c r="K37" s="2">
        <v>44271.72074074074</v>
      </c>
      <c r="L37" s="2">
        <v>44271.720763888887</v>
      </c>
    </row>
    <row r="38" spans="1:12" x14ac:dyDescent="0.25">
      <c r="A38" s="1">
        <v>44271</v>
      </c>
      <c r="B38" t="s">
        <v>18</v>
      </c>
      <c r="C38" t="s">
        <v>31</v>
      </c>
      <c r="E38" t="s">
        <v>16</v>
      </c>
      <c r="F38">
        <v>30</v>
      </c>
      <c r="G38" t="s">
        <v>17</v>
      </c>
      <c r="H38" t="s">
        <v>16</v>
      </c>
      <c r="I38">
        <v>0</v>
      </c>
      <c r="J38" t="s">
        <v>17</v>
      </c>
      <c r="K38" s="2">
        <v>44271.711840277778</v>
      </c>
      <c r="L38" s="2">
        <v>44271.72252314815</v>
      </c>
    </row>
    <row r="39" spans="1:12" x14ac:dyDescent="0.25">
      <c r="A39" s="1">
        <v>44271</v>
      </c>
      <c r="B39" t="s">
        <v>54</v>
      </c>
      <c r="C39" t="s">
        <v>55</v>
      </c>
      <c r="D39" t="s">
        <v>56</v>
      </c>
      <c r="E39" t="s">
        <v>16</v>
      </c>
      <c r="F39">
        <v>239</v>
      </c>
      <c r="G39" t="s">
        <v>17</v>
      </c>
      <c r="H39" t="s">
        <v>16</v>
      </c>
      <c r="I39">
        <v>0</v>
      </c>
      <c r="J39" t="s">
        <v>17</v>
      </c>
      <c r="K39" s="2">
        <v>44271.711550925924</v>
      </c>
      <c r="L39" s="2">
        <v>44271.711863425924</v>
      </c>
    </row>
    <row r="40" spans="1:12" x14ac:dyDescent="0.25">
      <c r="A40" s="1">
        <v>44270</v>
      </c>
      <c r="B40" t="s">
        <v>18</v>
      </c>
      <c r="C40" t="s">
        <v>57</v>
      </c>
      <c r="E40" t="s">
        <v>20</v>
      </c>
      <c r="F40">
        <v>71</v>
      </c>
      <c r="G40" t="s">
        <v>17</v>
      </c>
      <c r="H40" t="s">
        <v>20</v>
      </c>
      <c r="I40">
        <v>0</v>
      </c>
      <c r="J40" t="s">
        <v>17</v>
      </c>
      <c r="K40" s="2">
        <v>44270.688379629632</v>
      </c>
      <c r="L40" s="2">
        <v>44270.688645833332</v>
      </c>
    </row>
    <row r="41" spans="1:12" x14ac:dyDescent="0.25">
      <c r="A41" s="1">
        <v>44269</v>
      </c>
      <c r="B41" t="s">
        <v>18</v>
      </c>
      <c r="C41" t="s">
        <v>19</v>
      </c>
      <c r="E41" t="s">
        <v>20</v>
      </c>
      <c r="F41">
        <v>157</v>
      </c>
      <c r="G41" t="s">
        <v>17</v>
      </c>
      <c r="H41" t="s">
        <v>20</v>
      </c>
      <c r="I41">
        <v>0</v>
      </c>
      <c r="J41" t="s">
        <v>17</v>
      </c>
      <c r="K41" s="2">
        <v>44269.813310185185</v>
      </c>
      <c r="L41" s="2">
        <v>44269.813310185185</v>
      </c>
    </row>
    <row r="42" spans="1:12" x14ac:dyDescent="0.25">
      <c r="A42" s="1">
        <v>44269</v>
      </c>
      <c r="B42" t="s">
        <v>18</v>
      </c>
      <c r="C42" t="s">
        <v>34</v>
      </c>
      <c r="E42" t="s">
        <v>16</v>
      </c>
      <c r="F42">
        <v>120</v>
      </c>
      <c r="G42" t="s">
        <v>17</v>
      </c>
      <c r="H42" t="s">
        <v>16</v>
      </c>
      <c r="I42">
        <v>0</v>
      </c>
      <c r="J42" t="s">
        <v>17</v>
      </c>
      <c r="K42" s="2">
        <v>44269.813171296293</v>
      </c>
      <c r="L42" s="2">
        <v>44269.813310185185</v>
      </c>
    </row>
    <row r="43" spans="1:12" x14ac:dyDescent="0.25">
      <c r="A43" s="1">
        <v>44269</v>
      </c>
      <c r="B43" t="s">
        <v>18</v>
      </c>
      <c r="C43" t="s">
        <v>31</v>
      </c>
      <c r="E43" t="s">
        <v>20</v>
      </c>
      <c r="F43">
        <v>23</v>
      </c>
      <c r="G43" t="s">
        <v>17</v>
      </c>
      <c r="H43" t="s">
        <v>20</v>
      </c>
      <c r="I43">
        <v>0</v>
      </c>
      <c r="J43" t="s">
        <v>17</v>
      </c>
      <c r="K43" s="2">
        <v>44269.64435185185</v>
      </c>
      <c r="L43" s="2">
        <v>44269.644421296296</v>
      </c>
    </row>
    <row r="44" spans="1:12" x14ac:dyDescent="0.25">
      <c r="A44" s="1">
        <v>44269</v>
      </c>
      <c r="B44" t="s">
        <v>18</v>
      </c>
      <c r="C44" t="s">
        <v>24</v>
      </c>
      <c r="D44" t="s">
        <v>24</v>
      </c>
      <c r="E44" t="s">
        <v>20</v>
      </c>
      <c r="F44">
        <v>120</v>
      </c>
      <c r="G44" t="s">
        <v>17</v>
      </c>
      <c r="H44" t="s">
        <v>20</v>
      </c>
      <c r="I44">
        <v>0</v>
      </c>
      <c r="J44" t="s">
        <v>17</v>
      </c>
      <c r="K44" s="2">
        <v>44269.451956018522</v>
      </c>
      <c r="L44" s="2">
        <v>44268.875011574077</v>
      </c>
    </row>
    <row r="45" spans="1:12" x14ac:dyDescent="0.25">
      <c r="A45" s="1">
        <v>44269</v>
      </c>
      <c r="B45" t="s">
        <v>18</v>
      </c>
      <c r="C45" t="s">
        <v>58</v>
      </c>
      <c r="D45" t="s">
        <v>58</v>
      </c>
      <c r="E45" t="s">
        <v>20</v>
      </c>
      <c r="F45">
        <v>28</v>
      </c>
      <c r="G45" t="s">
        <v>17</v>
      </c>
      <c r="H45" t="s">
        <v>20</v>
      </c>
      <c r="I45">
        <v>0</v>
      </c>
      <c r="J45" t="s">
        <v>17</v>
      </c>
      <c r="K45" s="2">
        <v>44269.452384259261</v>
      </c>
      <c r="L45" s="2">
        <v>44268.875011574077</v>
      </c>
    </row>
    <row r="46" spans="1:12" x14ac:dyDescent="0.25">
      <c r="A46" s="1">
        <v>44268</v>
      </c>
      <c r="B46" t="s">
        <v>18</v>
      </c>
      <c r="C46" t="s">
        <v>59</v>
      </c>
      <c r="E46" t="s">
        <v>20</v>
      </c>
      <c r="F46">
        <v>96</v>
      </c>
      <c r="G46" t="s">
        <v>17</v>
      </c>
      <c r="H46" t="s">
        <v>20</v>
      </c>
      <c r="I46">
        <v>0</v>
      </c>
      <c r="J46" t="s">
        <v>17</v>
      </c>
      <c r="K46" s="2">
        <v>44268.787372685183</v>
      </c>
      <c r="L46" s="2">
        <v>44268.787349537037</v>
      </c>
    </row>
    <row r="47" spans="1:12" x14ac:dyDescent="0.25">
      <c r="A47" s="1">
        <v>44268</v>
      </c>
      <c r="B47" t="s">
        <v>18</v>
      </c>
      <c r="C47" t="s">
        <v>31</v>
      </c>
      <c r="E47" t="s">
        <v>20</v>
      </c>
      <c r="F47">
        <v>27</v>
      </c>
      <c r="G47" t="s">
        <v>17</v>
      </c>
      <c r="H47" t="s">
        <v>20</v>
      </c>
      <c r="I47">
        <v>0</v>
      </c>
      <c r="J47" t="s">
        <v>17</v>
      </c>
      <c r="K47" s="2">
        <v>44268.7809375</v>
      </c>
      <c r="L47" s="2">
        <v>44268.780949074076</v>
      </c>
    </row>
    <row r="48" spans="1:12" x14ac:dyDescent="0.25">
      <c r="A48" s="1">
        <v>44268</v>
      </c>
      <c r="B48" t="s">
        <v>18</v>
      </c>
      <c r="C48" t="s">
        <v>24</v>
      </c>
      <c r="E48" t="s">
        <v>20</v>
      </c>
      <c r="F48">
        <v>102</v>
      </c>
      <c r="G48" t="s">
        <v>17</v>
      </c>
      <c r="H48" t="s">
        <v>20</v>
      </c>
      <c r="I48">
        <v>0</v>
      </c>
      <c r="J48" t="s">
        <v>17</v>
      </c>
      <c r="K48" s="2">
        <v>44268.780810185184</v>
      </c>
      <c r="L48" s="2">
        <v>44268.780949074076</v>
      </c>
    </row>
    <row r="49" spans="1:12" x14ac:dyDescent="0.25">
      <c r="A49" s="1">
        <v>44268</v>
      </c>
      <c r="B49" t="s">
        <v>18</v>
      </c>
      <c r="C49" t="s">
        <v>60</v>
      </c>
      <c r="E49" t="s">
        <v>39</v>
      </c>
      <c r="F49">
        <v>120</v>
      </c>
      <c r="G49" t="s">
        <v>17</v>
      </c>
      <c r="H49" t="s">
        <v>39</v>
      </c>
      <c r="I49">
        <v>0</v>
      </c>
      <c r="J49" t="s">
        <v>17</v>
      </c>
      <c r="K49" s="2">
        <v>44268.780451388891</v>
      </c>
      <c r="L49" s="2">
        <v>44268.780949074076</v>
      </c>
    </row>
    <row r="50" spans="1:12" x14ac:dyDescent="0.25">
      <c r="A50" s="1">
        <v>44267</v>
      </c>
      <c r="B50" t="s">
        <v>35</v>
      </c>
      <c r="D50" t="s">
        <v>36</v>
      </c>
      <c r="E50" t="s">
        <v>61</v>
      </c>
      <c r="F50">
        <v>650</v>
      </c>
      <c r="G50" t="s">
        <v>17</v>
      </c>
      <c r="H50" t="s">
        <v>61</v>
      </c>
      <c r="I50">
        <v>0</v>
      </c>
      <c r="J50" t="s">
        <v>17</v>
      </c>
      <c r="K50" s="2">
        <v>44268.939756944441</v>
      </c>
      <c r="L50" s="2">
        <v>44268.875011574077</v>
      </c>
    </row>
    <row r="51" spans="1:12" x14ac:dyDescent="0.25">
      <c r="A51" s="1">
        <v>44267</v>
      </c>
      <c r="B51" t="s">
        <v>18</v>
      </c>
      <c r="C51" t="s">
        <v>53</v>
      </c>
      <c r="E51" t="s">
        <v>20</v>
      </c>
      <c r="F51">
        <v>259</v>
      </c>
      <c r="G51" t="s">
        <v>17</v>
      </c>
      <c r="H51" t="s">
        <v>20</v>
      </c>
      <c r="I51">
        <v>0</v>
      </c>
      <c r="J51" t="s">
        <v>17</v>
      </c>
      <c r="K51" s="2">
        <v>44267.791307870371</v>
      </c>
      <c r="L51" s="2">
        <v>44267.791168981479</v>
      </c>
    </row>
    <row r="52" spans="1:12" x14ac:dyDescent="0.25">
      <c r="A52" s="1">
        <v>44266</v>
      </c>
      <c r="B52" t="s">
        <v>18</v>
      </c>
      <c r="C52" t="s">
        <v>21</v>
      </c>
      <c r="E52" t="s">
        <v>20</v>
      </c>
      <c r="F52">
        <v>148</v>
      </c>
      <c r="G52" t="s">
        <v>17</v>
      </c>
      <c r="H52" t="s">
        <v>20</v>
      </c>
      <c r="I52">
        <v>0</v>
      </c>
      <c r="J52" t="s">
        <v>17</v>
      </c>
      <c r="K52" s="2">
        <v>44266.766712962963</v>
      </c>
      <c r="L52" s="2">
        <v>44266.766921296294</v>
      </c>
    </row>
    <row r="53" spans="1:12" x14ac:dyDescent="0.25">
      <c r="A53" s="1">
        <v>44266</v>
      </c>
      <c r="B53" t="s">
        <v>54</v>
      </c>
      <c r="D53" t="s">
        <v>62</v>
      </c>
      <c r="E53" t="s">
        <v>39</v>
      </c>
      <c r="F53">
        <v>600</v>
      </c>
      <c r="G53" t="s">
        <v>17</v>
      </c>
      <c r="H53" t="s">
        <v>39</v>
      </c>
      <c r="I53">
        <v>0</v>
      </c>
      <c r="J53" t="s">
        <v>17</v>
      </c>
      <c r="K53" s="2">
        <v>44266.712997685187</v>
      </c>
      <c r="L53" s="2">
        <v>44266.458333333336</v>
      </c>
    </row>
    <row r="54" spans="1:12" x14ac:dyDescent="0.25">
      <c r="A54" s="1">
        <v>44265</v>
      </c>
      <c r="B54" t="s">
        <v>18</v>
      </c>
      <c r="C54" t="s">
        <v>34</v>
      </c>
      <c r="E54" t="s">
        <v>16</v>
      </c>
      <c r="F54">
        <v>174</v>
      </c>
      <c r="G54" t="s">
        <v>17</v>
      </c>
      <c r="H54" t="s">
        <v>16</v>
      </c>
      <c r="I54">
        <v>0</v>
      </c>
      <c r="J54" t="s">
        <v>17</v>
      </c>
      <c r="K54" s="2">
        <v>44265.74658564815</v>
      </c>
      <c r="L54" s="2">
        <v>44265.746319444443</v>
      </c>
    </row>
    <row r="55" spans="1:12" x14ac:dyDescent="0.25">
      <c r="A55" s="1">
        <v>44265</v>
      </c>
      <c r="B55" t="s">
        <v>18</v>
      </c>
      <c r="C55" t="s">
        <v>31</v>
      </c>
      <c r="E55" t="s">
        <v>20</v>
      </c>
      <c r="F55">
        <v>88</v>
      </c>
      <c r="G55" t="s">
        <v>17</v>
      </c>
      <c r="H55" t="s">
        <v>20</v>
      </c>
      <c r="I55">
        <v>0</v>
      </c>
      <c r="J55" t="s">
        <v>17</v>
      </c>
      <c r="K55" s="2">
        <v>44265.746435185189</v>
      </c>
      <c r="L55" s="2">
        <v>44265.746319444443</v>
      </c>
    </row>
    <row r="56" spans="1:12" x14ac:dyDescent="0.25">
      <c r="A56" s="1">
        <v>44264</v>
      </c>
      <c r="B56" t="s">
        <v>18</v>
      </c>
      <c r="C56" t="s">
        <v>21</v>
      </c>
      <c r="E56" t="s">
        <v>20</v>
      </c>
      <c r="F56">
        <v>355</v>
      </c>
      <c r="G56" t="s">
        <v>17</v>
      </c>
      <c r="H56" t="s">
        <v>20</v>
      </c>
      <c r="I56">
        <v>0</v>
      </c>
      <c r="J56" t="s">
        <v>17</v>
      </c>
      <c r="K56" s="2">
        <v>44264.833182870374</v>
      </c>
      <c r="L56" s="2">
        <v>44264.83320601852</v>
      </c>
    </row>
    <row r="57" spans="1:12" x14ac:dyDescent="0.25">
      <c r="A57" s="1">
        <v>44264</v>
      </c>
      <c r="B57" t="s">
        <v>18</v>
      </c>
      <c r="C57" t="s">
        <v>57</v>
      </c>
      <c r="E57" t="s">
        <v>20</v>
      </c>
      <c r="F57">
        <v>30</v>
      </c>
      <c r="G57" t="s">
        <v>17</v>
      </c>
      <c r="H57" t="s">
        <v>20</v>
      </c>
      <c r="I57">
        <v>0</v>
      </c>
      <c r="J57" t="s">
        <v>17</v>
      </c>
      <c r="K57" s="2">
        <v>44264.706122685187</v>
      </c>
      <c r="L57" s="2">
        <v>44264.706203703703</v>
      </c>
    </row>
    <row r="58" spans="1:12" x14ac:dyDescent="0.25">
      <c r="A58" s="1">
        <v>44264</v>
      </c>
      <c r="B58" t="s">
        <v>63</v>
      </c>
      <c r="C58" t="s">
        <v>64</v>
      </c>
      <c r="E58" t="s">
        <v>20</v>
      </c>
      <c r="F58">
        <v>71</v>
      </c>
      <c r="G58" t="s">
        <v>17</v>
      </c>
      <c r="H58" t="s">
        <v>20</v>
      </c>
      <c r="I58">
        <v>0</v>
      </c>
      <c r="J58" t="s">
        <v>17</v>
      </c>
      <c r="K58" s="2">
        <v>44264.705983796295</v>
      </c>
      <c r="L58" s="2">
        <v>44264.706203703703</v>
      </c>
    </row>
    <row r="59" spans="1:12" x14ac:dyDescent="0.25">
      <c r="A59" s="1">
        <v>44264</v>
      </c>
      <c r="B59" t="s">
        <v>50</v>
      </c>
      <c r="D59" t="s">
        <v>51</v>
      </c>
      <c r="E59" t="s">
        <v>20</v>
      </c>
      <c r="F59">
        <v>0</v>
      </c>
      <c r="G59" t="s">
        <v>17</v>
      </c>
      <c r="H59" t="s">
        <v>20</v>
      </c>
      <c r="I59">
        <v>5065</v>
      </c>
      <c r="J59" t="s">
        <v>17</v>
      </c>
      <c r="K59" s="2">
        <v>44264.45894675926</v>
      </c>
      <c r="L59" s="2">
        <v>44264.459097222221</v>
      </c>
    </row>
    <row r="60" spans="1:12" x14ac:dyDescent="0.25">
      <c r="A60" s="1">
        <v>44264</v>
      </c>
      <c r="B60" t="s">
        <v>43</v>
      </c>
      <c r="C60" t="s">
        <v>65</v>
      </c>
      <c r="E60" t="s">
        <v>20</v>
      </c>
      <c r="F60">
        <v>180</v>
      </c>
      <c r="G60" t="s">
        <v>17</v>
      </c>
      <c r="H60" t="s">
        <v>20</v>
      </c>
      <c r="I60">
        <v>0</v>
      </c>
      <c r="J60" t="s">
        <v>17</v>
      </c>
      <c r="K60" s="2">
        <v>44264.317141203705</v>
      </c>
      <c r="L60" s="2">
        <v>44264.457604166666</v>
      </c>
    </row>
    <row r="61" spans="1:12" x14ac:dyDescent="0.25">
      <c r="A61" s="1">
        <v>44263</v>
      </c>
      <c r="B61" t="s">
        <v>63</v>
      </c>
      <c r="C61" t="s">
        <v>64</v>
      </c>
      <c r="E61" t="s">
        <v>20</v>
      </c>
      <c r="F61">
        <v>73</v>
      </c>
      <c r="G61" t="s">
        <v>17</v>
      </c>
      <c r="H61" t="s">
        <v>20</v>
      </c>
      <c r="I61">
        <v>0</v>
      </c>
      <c r="J61" t="s">
        <v>17</v>
      </c>
      <c r="K61" s="2">
        <v>44263.952928240738</v>
      </c>
      <c r="L61" s="2">
        <v>44263.952847222223</v>
      </c>
    </row>
    <row r="62" spans="1:12" x14ac:dyDescent="0.25">
      <c r="A62" s="1">
        <v>44263</v>
      </c>
      <c r="B62" t="s">
        <v>18</v>
      </c>
      <c r="C62" t="s">
        <v>32</v>
      </c>
      <c r="E62" t="s">
        <v>20</v>
      </c>
      <c r="F62">
        <v>55</v>
      </c>
      <c r="G62" t="s">
        <v>17</v>
      </c>
      <c r="H62" t="s">
        <v>20</v>
      </c>
      <c r="I62">
        <v>0</v>
      </c>
      <c r="J62" t="s">
        <v>17</v>
      </c>
      <c r="K62" s="2">
        <v>44263.75068287037</v>
      </c>
      <c r="L62" s="2">
        <v>44263.750474537039</v>
      </c>
    </row>
    <row r="63" spans="1:12" x14ac:dyDescent="0.25">
      <c r="A63" s="1">
        <v>44263</v>
      </c>
      <c r="B63" t="s">
        <v>28</v>
      </c>
      <c r="C63" t="s">
        <v>66</v>
      </c>
      <c r="D63" t="s">
        <v>30</v>
      </c>
      <c r="E63" t="s">
        <v>20</v>
      </c>
      <c r="F63">
        <v>300</v>
      </c>
      <c r="G63" t="s">
        <v>17</v>
      </c>
      <c r="H63" t="s">
        <v>20</v>
      </c>
      <c r="I63">
        <v>0</v>
      </c>
      <c r="J63" t="s">
        <v>17</v>
      </c>
      <c r="K63" s="2">
        <v>44263.750231481485</v>
      </c>
      <c r="L63" s="2">
        <v>44263.750474537039</v>
      </c>
    </row>
    <row r="64" spans="1:12" x14ac:dyDescent="0.25">
      <c r="A64" s="1">
        <v>44263</v>
      </c>
      <c r="E64" t="s">
        <v>61</v>
      </c>
      <c r="F64">
        <v>0</v>
      </c>
      <c r="G64" t="s">
        <v>17</v>
      </c>
      <c r="H64" t="s">
        <v>61</v>
      </c>
      <c r="I64">
        <v>860</v>
      </c>
      <c r="J64" t="s">
        <v>17</v>
      </c>
      <c r="K64" s="2">
        <v>44263.498506944445</v>
      </c>
      <c r="L64" s="2">
        <v>44263.49554398148</v>
      </c>
    </row>
    <row r="65" spans="1:12" x14ac:dyDescent="0.25">
      <c r="A65" s="1">
        <v>44263</v>
      </c>
      <c r="B65" t="s">
        <v>18</v>
      </c>
      <c r="E65" t="s">
        <v>16</v>
      </c>
      <c r="F65">
        <v>230</v>
      </c>
      <c r="G65" t="s">
        <v>17</v>
      </c>
      <c r="H65" t="s">
        <v>16</v>
      </c>
      <c r="I65">
        <v>0</v>
      </c>
      <c r="J65" t="s">
        <v>17</v>
      </c>
      <c r="K65" s="2">
        <v>44263.496898148151</v>
      </c>
      <c r="L65" s="2">
        <v>44263.49554398148</v>
      </c>
    </row>
    <row r="66" spans="1:12" x14ac:dyDescent="0.25">
      <c r="A66" s="1">
        <v>44263</v>
      </c>
      <c r="B66" t="s">
        <v>13</v>
      </c>
      <c r="C66" t="s">
        <v>32</v>
      </c>
      <c r="E66" t="s">
        <v>20</v>
      </c>
      <c r="F66">
        <v>1150</v>
      </c>
      <c r="G66" t="s">
        <v>17</v>
      </c>
      <c r="H66" t="s">
        <v>20</v>
      </c>
      <c r="I66">
        <v>0</v>
      </c>
      <c r="J66" t="s">
        <v>17</v>
      </c>
      <c r="K66" s="2">
        <v>44263.492083333331</v>
      </c>
      <c r="L66" s="2">
        <v>44263.492175925923</v>
      </c>
    </row>
    <row r="67" spans="1:12" x14ac:dyDescent="0.25">
      <c r="A67" s="1">
        <v>44263</v>
      </c>
      <c r="B67" t="s">
        <v>67</v>
      </c>
      <c r="E67" t="s">
        <v>39</v>
      </c>
      <c r="F67">
        <v>2000</v>
      </c>
      <c r="G67" t="s">
        <v>17</v>
      </c>
      <c r="H67" t="s">
        <v>39</v>
      </c>
      <c r="I67">
        <v>0</v>
      </c>
      <c r="J67" t="s">
        <v>17</v>
      </c>
      <c r="K67" s="2">
        <v>44263.487997685188</v>
      </c>
      <c r="L67" s="2">
        <v>44263.459027777775</v>
      </c>
    </row>
    <row r="68" spans="1:12" x14ac:dyDescent="0.25">
      <c r="A68" s="1">
        <v>44263</v>
      </c>
      <c r="B68" t="s">
        <v>68</v>
      </c>
      <c r="C68" t="s">
        <v>55</v>
      </c>
      <c r="E68" t="s">
        <v>20</v>
      </c>
      <c r="F68">
        <v>170</v>
      </c>
      <c r="G68" t="s">
        <v>17</v>
      </c>
      <c r="H68" t="s">
        <v>20</v>
      </c>
      <c r="I68">
        <v>0</v>
      </c>
      <c r="J68" t="s">
        <v>17</v>
      </c>
      <c r="K68" s="2">
        <v>44263.490069444444</v>
      </c>
      <c r="L68" s="2">
        <v>44263.459027777775</v>
      </c>
    </row>
    <row r="69" spans="1:12" x14ac:dyDescent="0.25">
      <c r="A69" s="1">
        <v>44263</v>
      </c>
      <c r="B69" t="s">
        <v>69</v>
      </c>
      <c r="E69" t="s">
        <v>16</v>
      </c>
      <c r="F69">
        <v>0</v>
      </c>
      <c r="G69" t="s">
        <v>17</v>
      </c>
      <c r="H69" t="s">
        <v>16</v>
      </c>
      <c r="I69">
        <v>1100</v>
      </c>
      <c r="J69" t="s">
        <v>17</v>
      </c>
      <c r="K69" s="2">
        <v>44263.486261574071</v>
      </c>
      <c r="L69" s="2">
        <v>44263.459027777775</v>
      </c>
    </row>
    <row r="70" spans="1:12" x14ac:dyDescent="0.25">
      <c r="A70" s="1">
        <v>44262</v>
      </c>
      <c r="B70" t="s">
        <v>18</v>
      </c>
      <c r="C70" t="s">
        <v>19</v>
      </c>
      <c r="E70" t="s">
        <v>39</v>
      </c>
      <c r="F70">
        <v>88</v>
      </c>
      <c r="G70" t="s">
        <v>17</v>
      </c>
      <c r="H70" t="s">
        <v>39</v>
      </c>
      <c r="I70">
        <v>0</v>
      </c>
      <c r="J70" t="s">
        <v>17</v>
      </c>
      <c r="K70" s="2">
        <v>44263.337789351855</v>
      </c>
      <c r="L70" s="2">
        <v>44263.337824074071</v>
      </c>
    </row>
    <row r="71" spans="1:12" x14ac:dyDescent="0.25">
      <c r="A71" s="1">
        <v>44262</v>
      </c>
      <c r="B71" t="s">
        <v>18</v>
      </c>
      <c r="C71" t="s">
        <v>59</v>
      </c>
      <c r="E71" t="s">
        <v>20</v>
      </c>
      <c r="F71">
        <v>81</v>
      </c>
      <c r="G71" t="s">
        <v>17</v>
      </c>
      <c r="H71" t="s">
        <v>20</v>
      </c>
      <c r="I71">
        <v>0</v>
      </c>
      <c r="J71" t="s">
        <v>17</v>
      </c>
      <c r="K71" s="2">
        <v>44262.881504629629</v>
      </c>
      <c r="L71" s="2">
        <v>44262.881550925929</v>
      </c>
    </row>
    <row r="72" spans="1:12" x14ac:dyDescent="0.25">
      <c r="A72" s="1">
        <v>44261</v>
      </c>
      <c r="B72" t="s">
        <v>43</v>
      </c>
      <c r="C72" t="s">
        <v>70</v>
      </c>
      <c r="E72" t="s">
        <v>20</v>
      </c>
      <c r="F72">
        <v>3800</v>
      </c>
      <c r="G72" t="s">
        <v>17</v>
      </c>
      <c r="H72" t="s">
        <v>20</v>
      </c>
      <c r="I72">
        <v>0</v>
      </c>
      <c r="J72" t="s">
        <v>17</v>
      </c>
      <c r="K72" s="2">
        <v>44264.458784722221</v>
      </c>
      <c r="L72" s="2">
        <v>44264.459097222221</v>
      </c>
    </row>
    <row r="73" spans="1:12" x14ac:dyDescent="0.25">
      <c r="A73" s="1">
        <v>44261</v>
      </c>
      <c r="B73" t="s">
        <v>68</v>
      </c>
      <c r="C73" t="s">
        <v>55</v>
      </c>
      <c r="E73" t="s">
        <v>16</v>
      </c>
      <c r="F73">
        <v>260</v>
      </c>
      <c r="G73" t="s">
        <v>17</v>
      </c>
      <c r="H73" t="s">
        <v>16</v>
      </c>
      <c r="I73">
        <v>0</v>
      </c>
      <c r="J73" t="s">
        <v>17</v>
      </c>
      <c r="K73" s="2">
        <v>44261.893576388888</v>
      </c>
      <c r="L73" s="2">
        <v>44263.459027777775</v>
      </c>
    </row>
    <row r="74" spans="1:12" x14ac:dyDescent="0.25">
      <c r="A74" s="1">
        <v>44261</v>
      </c>
      <c r="B74" t="s">
        <v>63</v>
      </c>
      <c r="D74" t="s">
        <v>64</v>
      </c>
      <c r="E74" t="s">
        <v>39</v>
      </c>
      <c r="F74">
        <v>420</v>
      </c>
      <c r="G74" t="s">
        <v>17</v>
      </c>
      <c r="H74" t="s">
        <v>39</v>
      </c>
      <c r="I74">
        <v>0</v>
      </c>
      <c r="J74" t="s">
        <v>17</v>
      </c>
      <c r="K74" s="2">
        <v>44261.885347222225</v>
      </c>
      <c r="L74" s="2">
        <v>44261.684490740743</v>
      </c>
    </row>
    <row r="75" spans="1:12" x14ac:dyDescent="0.25">
      <c r="A75" s="1">
        <v>44261</v>
      </c>
      <c r="B75" t="s">
        <v>35</v>
      </c>
      <c r="D75" t="s">
        <v>71</v>
      </c>
      <c r="E75" t="s">
        <v>39</v>
      </c>
      <c r="F75">
        <v>250</v>
      </c>
      <c r="G75" t="s">
        <v>17</v>
      </c>
      <c r="H75" t="s">
        <v>39</v>
      </c>
      <c r="I75">
        <v>0</v>
      </c>
      <c r="J75" t="s">
        <v>17</v>
      </c>
      <c r="K75" s="2">
        <v>44261.884293981479</v>
      </c>
      <c r="L75" s="2">
        <v>44261.684490740743</v>
      </c>
    </row>
    <row r="76" spans="1:12" x14ac:dyDescent="0.25">
      <c r="A76" s="1">
        <v>44261</v>
      </c>
      <c r="B76" t="s">
        <v>37</v>
      </c>
      <c r="E76" t="s">
        <v>39</v>
      </c>
      <c r="F76">
        <v>300</v>
      </c>
      <c r="G76" t="s">
        <v>17</v>
      </c>
      <c r="H76" t="s">
        <v>39</v>
      </c>
      <c r="I76">
        <v>0</v>
      </c>
      <c r="J76" t="s">
        <v>17</v>
      </c>
      <c r="K76" s="2">
        <v>44261.883993055555</v>
      </c>
      <c r="L76" s="2">
        <v>44261.684490740743</v>
      </c>
    </row>
    <row r="77" spans="1:12" x14ac:dyDescent="0.25">
      <c r="A77" s="1">
        <v>44261</v>
      </c>
      <c r="B77" t="s">
        <v>37</v>
      </c>
      <c r="E77" t="s">
        <v>39</v>
      </c>
      <c r="F77">
        <v>375</v>
      </c>
      <c r="G77" t="s">
        <v>17</v>
      </c>
      <c r="H77" t="s">
        <v>39</v>
      </c>
      <c r="I77">
        <v>0</v>
      </c>
      <c r="J77" t="s">
        <v>17</v>
      </c>
      <c r="K77" s="2">
        <v>44261.883657407408</v>
      </c>
      <c r="L77" s="2">
        <v>44261.684490740743</v>
      </c>
    </row>
    <row r="78" spans="1:12" x14ac:dyDescent="0.25">
      <c r="A78" s="1">
        <v>44261</v>
      </c>
      <c r="B78" t="s">
        <v>18</v>
      </c>
      <c r="E78" t="s">
        <v>39</v>
      </c>
      <c r="F78">
        <v>14</v>
      </c>
      <c r="G78" t="s">
        <v>17</v>
      </c>
      <c r="H78" t="s">
        <v>39</v>
      </c>
      <c r="I78">
        <v>0</v>
      </c>
      <c r="J78" t="s">
        <v>17</v>
      </c>
      <c r="K78" s="2">
        <v>44261.883402777778</v>
      </c>
      <c r="L78" s="2">
        <v>44261.684490740743</v>
      </c>
    </row>
    <row r="79" spans="1:12" x14ac:dyDescent="0.25">
      <c r="A79" s="1">
        <v>44261</v>
      </c>
      <c r="B79" t="s">
        <v>69</v>
      </c>
      <c r="E79" t="s">
        <v>16</v>
      </c>
      <c r="F79">
        <v>0</v>
      </c>
      <c r="G79" t="s">
        <v>17</v>
      </c>
      <c r="H79" t="s">
        <v>16</v>
      </c>
      <c r="I79">
        <v>250</v>
      </c>
      <c r="J79" t="s">
        <v>17</v>
      </c>
      <c r="K79" s="2">
        <v>44261.893379629626</v>
      </c>
      <c r="L79" s="2">
        <v>44261.684490740743</v>
      </c>
    </row>
    <row r="80" spans="1:12" x14ac:dyDescent="0.25">
      <c r="A80" s="1">
        <v>44261</v>
      </c>
      <c r="B80" t="s">
        <v>18</v>
      </c>
      <c r="C80" t="s">
        <v>19</v>
      </c>
      <c r="E80" t="s">
        <v>20</v>
      </c>
      <c r="F80">
        <v>39</v>
      </c>
      <c r="G80" t="s">
        <v>17</v>
      </c>
      <c r="H80" t="s">
        <v>20</v>
      </c>
      <c r="I80">
        <v>0</v>
      </c>
      <c r="J80" t="s">
        <v>17</v>
      </c>
      <c r="K80" s="2">
        <v>44261.684467592589</v>
      </c>
      <c r="L80" s="2">
        <v>44261.684490740743</v>
      </c>
    </row>
    <row r="81" spans="1:12" x14ac:dyDescent="0.25">
      <c r="A81" s="1">
        <v>44261</v>
      </c>
      <c r="B81" t="s">
        <v>28</v>
      </c>
      <c r="C81" t="s">
        <v>66</v>
      </c>
      <c r="D81" t="s">
        <v>30</v>
      </c>
      <c r="E81" t="s">
        <v>20</v>
      </c>
      <c r="F81">
        <v>352</v>
      </c>
      <c r="G81" t="s">
        <v>17</v>
      </c>
      <c r="H81" t="s">
        <v>20</v>
      </c>
      <c r="I81">
        <v>0</v>
      </c>
      <c r="J81" t="s">
        <v>17</v>
      </c>
      <c r="K81" s="2">
        <v>44261.385462962964</v>
      </c>
      <c r="L81" s="2">
        <v>44261.385439814818</v>
      </c>
    </row>
    <row r="82" spans="1:12" x14ac:dyDescent="0.25">
      <c r="A82" s="1">
        <v>44261</v>
      </c>
      <c r="B82" t="s">
        <v>43</v>
      </c>
      <c r="C82" t="s">
        <v>72</v>
      </c>
      <c r="D82" t="s">
        <v>73</v>
      </c>
      <c r="E82" t="s">
        <v>20</v>
      </c>
      <c r="F82">
        <v>3500</v>
      </c>
      <c r="G82" t="s">
        <v>17</v>
      </c>
      <c r="H82" t="s">
        <v>20</v>
      </c>
      <c r="I82">
        <v>0</v>
      </c>
      <c r="J82" t="s">
        <v>17</v>
      </c>
      <c r="K82" s="2">
        <v>44261.320034722223</v>
      </c>
      <c r="L82" s="2">
        <v>44261.321134259262</v>
      </c>
    </row>
    <row r="83" spans="1:12" x14ac:dyDescent="0.25">
      <c r="A83" s="1">
        <v>44260</v>
      </c>
      <c r="B83" t="s">
        <v>13</v>
      </c>
      <c r="C83" t="s">
        <v>74</v>
      </c>
      <c r="E83" t="s">
        <v>20</v>
      </c>
      <c r="F83">
        <v>2896</v>
      </c>
      <c r="G83" t="s">
        <v>17</v>
      </c>
      <c r="H83" t="s">
        <v>20</v>
      </c>
      <c r="I83">
        <v>0</v>
      </c>
      <c r="J83" t="s">
        <v>17</v>
      </c>
      <c r="K83" s="2">
        <v>44260.931655092594</v>
      </c>
      <c r="L83" s="2">
        <v>44260.931712962964</v>
      </c>
    </row>
    <row r="84" spans="1:12" x14ac:dyDescent="0.25">
      <c r="A84" s="1">
        <v>44260</v>
      </c>
      <c r="B84" t="s">
        <v>18</v>
      </c>
      <c r="C84" t="s">
        <v>32</v>
      </c>
      <c r="E84" t="s">
        <v>20</v>
      </c>
      <c r="F84">
        <v>183</v>
      </c>
      <c r="G84" t="s">
        <v>17</v>
      </c>
      <c r="H84" t="s">
        <v>20</v>
      </c>
      <c r="I84">
        <v>0</v>
      </c>
      <c r="J84" t="s">
        <v>17</v>
      </c>
      <c r="K84" s="2">
        <v>44260.930856481478</v>
      </c>
      <c r="L84" s="2">
        <v>44260.931712962964</v>
      </c>
    </row>
    <row r="85" spans="1:12" x14ac:dyDescent="0.25">
      <c r="A85" s="1">
        <v>44260</v>
      </c>
      <c r="B85" t="s">
        <v>45</v>
      </c>
      <c r="C85" t="s">
        <v>46</v>
      </c>
      <c r="E85" t="s">
        <v>20</v>
      </c>
      <c r="F85">
        <v>0</v>
      </c>
      <c r="G85" t="s">
        <v>17</v>
      </c>
      <c r="H85" t="s">
        <v>20</v>
      </c>
      <c r="I85">
        <v>9630</v>
      </c>
      <c r="J85" t="s">
        <v>17</v>
      </c>
      <c r="K85" s="2">
        <v>44260.684386574074</v>
      </c>
      <c r="L85" s="2">
        <v>44260.685196759259</v>
      </c>
    </row>
    <row r="86" spans="1:12" x14ac:dyDescent="0.25">
      <c r="A86" s="1">
        <v>44259</v>
      </c>
      <c r="B86" t="s">
        <v>18</v>
      </c>
      <c r="C86" t="s">
        <v>75</v>
      </c>
      <c r="E86" t="s">
        <v>39</v>
      </c>
      <c r="F86">
        <v>105</v>
      </c>
      <c r="G86" t="s">
        <v>17</v>
      </c>
      <c r="H86" t="s">
        <v>39</v>
      </c>
      <c r="I86">
        <v>0</v>
      </c>
      <c r="J86" t="s">
        <v>17</v>
      </c>
      <c r="K86" s="2">
        <v>44261.892511574071</v>
      </c>
      <c r="L86" s="2">
        <v>44261.684490740743</v>
      </c>
    </row>
    <row r="87" spans="1:12" x14ac:dyDescent="0.25">
      <c r="A87" s="1">
        <v>44259</v>
      </c>
      <c r="B87" t="s">
        <v>18</v>
      </c>
      <c r="C87" t="s">
        <v>21</v>
      </c>
      <c r="E87" t="s">
        <v>39</v>
      </c>
      <c r="F87">
        <v>223</v>
      </c>
      <c r="G87" t="s">
        <v>17</v>
      </c>
      <c r="H87" t="s">
        <v>39</v>
      </c>
      <c r="I87">
        <v>0</v>
      </c>
      <c r="J87" t="s">
        <v>17</v>
      </c>
      <c r="K87" s="2">
        <v>44261.889050925929</v>
      </c>
      <c r="L87" s="2">
        <v>44261.684490740743</v>
      </c>
    </row>
    <row r="88" spans="1:12" x14ac:dyDescent="0.25">
      <c r="A88" s="1">
        <v>44259</v>
      </c>
      <c r="B88" t="s">
        <v>35</v>
      </c>
      <c r="E88" t="s">
        <v>39</v>
      </c>
      <c r="F88">
        <v>550</v>
      </c>
      <c r="G88" t="s">
        <v>17</v>
      </c>
      <c r="H88" t="s">
        <v>39</v>
      </c>
      <c r="I88">
        <v>0</v>
      </c>
      <c r="J88" t="s">
        <v>17</v>
      </c>
      <c r="K88" s="2">
        <v>44260.931157407409</v>
      </c>
      <c r="L88" s="2">
        <v>44261.684490740743</v>
      </c>
    </row>
    <row r="89" spans="1:12" x14ac:dyDescent="0.25">
      <c r="A89" s="1">
        <v>44259</v>
      </c>
      <c r="B89" t="s">
        <v>76</v>
      </c>
      <c r="E89" t="s">
        <v>39</v>
      </c>
      <c r="F89">
        <v>43</v>
      </c>
      <c r="G89" t="s">
        <v>17</v>
      </c>
      <c r="H89" t="s">
        <v>39</v>
      </c>
      <c r="I89">
        <v>0</v>
      </c>
      <c r="J89" t="s">
        <v>17</v>
      </c>
      <c r="K89" s="2">
        <v>44259.684560185182</v>
      </c>
      <c r="L89" s="2">
        <v>44259.684606481482</v>
      </c>
    </row>
    <row r="90" spans="1:12" x14ac:dyDescent="0.25">
      <c r="A90" s="1">
        <v>44258</v>
      </c>
      <c r="B90" t="s">
        <v>54</v>
      </c>
      <c r="C90" t="s">
        <v>77</v>
      </c>
      <c r="E90" t="s">
        <v>39</v>
      </c>
      <c r="F90">
        <v>1423</v>
      </c>
      <c r="G90" t="s">
        <v>17</v>
      </c>
      <c r="H90" t="s">
        <v>39</v>
      </c>
      <c r="I90">
        <v>0</v>
      </c>
      <c r="J90" t="s">
        <v>17</v>
      </c>
      <c r="K90" s="2">
        <v>44259.684479166666</v>
      </c>
      <c r="L90" s="2">
        <v>44259.684606481482</v>
      </c>
    </row>
    <row r="91" spans="1:12" x14ac:dyDescent="0.25">
      <c r="A91" s="1">
        <v>44258</v>
      </c>
      <c r="B91" t="s">
        <v>54</v>
      </c>
      <c r="C91" t="s">
        <v>78</v>
      </c>
      <c r="D91" t="s">
        <v>79</v>
      </c>
      <c r="E91" t="s">
        <v>39</v>
      </c>
      <c r="F91">
        <v>490</v>
      </c>
      <c r="G91" t="s">
        <v>17</v>
      </c>
      <c r="H91" t="s">
        <v>39</v>
      </c>
      <c r="I91">
        <v>0</v>
      </c>
      <c r="J91" t="s">
        <v>17</v>
      </c>
      <c r="K91" s="2">
        <v>44259.683865740742</v>
      </c>
      <c r="L91" s="2">
        <v>44259.684606481482</v>
      </c>
    </row>
    <row r="92" spans="1:12" x14ac:dyDescent="0.25">
      <c r="A92" s="1">
        <v>44258</v>
      </c>
      <c r="B92" t="s">
        <v>45</v>
      </c>
      <c r="C92" t="s">
        <v>49</v>
      </c>
      <c r="E92" t="s">
        <v>39</v>
      </c>
      <c r="F92">
        <v>0</v>
      </c>
      <c r="G92" t="s">
        <v>17</v>
      </c>
      <c r="H92" t="s">
        <v>39</v>
      </c>
      <c r="I92">
        <v>8649</v>
      </c>
      <c r="J92" t="s">
        <v>17</v>
      </c>
      <c r="K92" s="2">
        <v>44259.683472222219</v>
      </c>
      <c r="L92" s="2">
        <v>44259.684606481482</v>
      </c>
    </row>
    <row r="93" spans="1:12" x14ac:dyDescent="0.25">
      <c r="A93" s="1">
        <v>44258</v>
      </c>
      <c r="B93" t="s">
        <v>28</v>
      </c>
      <c r="C93" t="s">
        <v>66</v>
      </c>
      <c r="D93" t="s">
        <v>30</v>
      </c>
      <c r="E93" t="s">
        <v>39</v>
      </c>
      <c r="F93">
        <v>330</v>
      </c>
      <c r="G93" t="s">
        <v>17</v>
      </c>
      <c r="H93" t="s">
        <v>39</v>
      </c>
      <c r="I93">
        <v>0</v>
      </c>
      <c r="J93" t="s">
        <v>17</v>
      </c>
      <c r="K93" s="2">
        <v>44259.682534722226</v>
      </c>
      <c r="L93" s="2">
        <v>44259.682685185187</v>
      </c>
    </row>
    <row r="94" spans="1:12" x14ac:dyDescent="0.25">
      <c r="A94" s="1">
        <v>44258</v>
      </c>
      <c r="B94" t="s">
        <v>18</v>
      </c>
      <c r="C94" t="s">
        <v>21</v>
      </c>
      <c r="E94" t="s">
        <v>39</v>
      </c>
      <c r="F94">
        <v>632</v>
      </c>
      <c r="G94" t="s">
        <v>17</v>
      </c>
      <c r="H94" t="s">
        <v>39</v>
      </c>
      <c r="I94">
        <v>0</v>
      </c>
      <c r="J94" t="s">
        <v>17</v>
      </c>
      <c r="K94" s="2">
        <v>44259.681655092594</v>
      </c>
      <c r="L94" s="2">
        <v>44259.681840277779</v>
      </c>
    </row>
    <row r="95" spans="1:12" x14ac:dyDescent="0.25">
      <c r="A95" s="1">
        <v>44258</v>
      </c>
      <c r="B95" t="s">
        <v>18</v>
      </c>
      <c r="C95" t="s">
        <v>31</v>
      </c>
      <c r="E95" t="s">
        <v>39</v>
      </c>
      <c r="F95">
        <v>65</v>
      </c>
      <c r="G95" t="s">
        <v>17</v>
      </c>
      <c r="H95" t="s">
        <v>39</v>
      </c>
      <c r="I95">
        <v>0</v>
      </c>
      <c r="J95" t="s">
        <v>17</v>
      </c>
      <c r="K95" s="2">
        <v>44258.776273148149</v>
      </c>
      <c r="L95" s="2">
        <v>44258.776377314818</v>
      </c>
    </row>
    <row r="96" spans="1:12" x14ac:dyDescent="0.25">
      <c r="A96" s="1">
        <v>44256</v>
      </c>
      <c r="B96" t="s">
        <v>18</v>
      </c>
      <c r="C96" t="s">
        <v>21</v>
      </c>
      <c r="E96" t="s">
        <v>39</v>
      </c>
      <c r="F96">
        <v>334</v>
      </c>
      <c r="G96" t="s">
        <v>17</v>
      </c>
      <c r="H96" t="s">
        <v>39</v>
      </c>
      <c r="I96">
        <v>0</v>
      </c>
      <c r="J96" t="s">
        <v>17</v>
      </c>
      <c r="K96" s="2">
        <v>44256.788124999999</v>
      </c>
      <c r="L96" s="2">
        <v>44256.788206018522</v>
      </c>
    </row>
    <row r="97" spans="1:12" x14ac:dyDescent="0.25">
      <c r="A97" s="1">
        <v>44256</v>
      </c>
      <c r="B97" t="s">
        <v>43</v>
      </c>
      <c r="C97" t="s">
        <v>80</v>
      </c>
      <c r="E97" t="s">
        <v>20</v>
      </c>
      <c r="F97">
        <v>680</v>
      </c>
      <c r="G97" t="s">
        <v>17</v>
      </c>
      <c r="H97" t="s">
        <v>20</v>
      </c>
      <c r="I97">
        <v>0</v>
      </c>
      <c r="J97" t="s">
        <v>17</v>
      </c>
      <c r="K97" s="2">
        <v>44256.522719907407</v>
      </c>
      <c r="L97" s="2">
        <v>44256.522824074076</v>
      </c>
    </row>
    <row r="98" spans="1:12" x14ac:dyDescent="0.25">
      <c r="A98" s="1">
        <v>44255</v>
      </c>
      <c r="B98" t="s">
        <v>18</v>
      </c>
      <c r="C98" t="s">
        <v>21</v>
      </c>
      <c r="E98" t="s">
        <v>20</v>
      </c>
      <c r="F98">
        <v>340</v>
      </c>
      <c r="G98" t="s">
        <v>17</v>
      </c>
      <c r="H98" t="s">
        <v>20</v>
      </c>
      <c r="I98">
        <v>0</v>
      </c>
      <c r="J98" t="s">
        <v>17</v>
      </c>
      <c r="K98" s="2">
        <v>44255.761087962965</v>
      </c>
      <c r="L98" s="2">
        <v>44255.761145833334</v>
      </c>
    </row>
    <row r="99" spans="1:12" x14ac:dyDescent="0.25">
      <c r="A99" s="1">
        <v>44255</v>
      </c>
      <c r="B99" t="s">
        <v>50</v>
      </c>
      <c r="D99" t="s">
        <v>51</v>
      </c>
      <c r="E99" t="s">
        <v>52</v>
      </c>
      <c r="F99">
        <v>8</v>
      </c>
      <c r="G99" t="s">
        <v>17</v>
      </c>
      <c r="H99" t="s">
        <v>52</v>
      </c>
      <c r="I99">
        <v>0</v>
      </c>
      <c r="J99" t="s">
        <v>17</v>
      </c>
      <c r="K99" s="2">
        <v>44255.52652777778</v>
      </c>
      <c r="L99" s="2">
        <v>44255.526562500003</v>
      </c>
    </row>
    <row r="100" spans="1:12" x14ac:dyDescent="0.25">
      <c r="A100" s="1">
        <v>44255</v>
      </c>
      <c r="B100" t="s">
        <v>50</v>
      </c>
      <c r="D100" t="s">
        <v>51</v>
      </c>
      <c r="E100" t="s">
        <v>39</v>
      </c>
      <c r="F100">
        <v>0</v>
      </c>
      <c r="G100" t="s">
        <v>17</v>
      </c>
      <c r="H100" t="s">
        <v>39</v>
      </c>
      <c r="I100">
        <v>223</v>
      </c>
      <c r="J100" t="s">
        <v>17</v>
      </c>
      <c r="K100" s="2">
        <v>44255.52652777778</v>
      </c>
      <c r="L100" s="2">
        <v>44255.526562500003</v>
      </c>
    </row>
    <row r="101" spans="1:12" x14ac:dyDescent="0.25">
      <c r="A101" s="1">
        <v>44255</v>
      </c>
      <c r="B101" t="s">
        <v>50</v>
      </c>
      <c r="D101" t="s">
        <v>51</v>
      </c>
      <c r="E101" t="s">
        <v>20</v>
      </c>
      <c r="F101">
        <v>0</v>
      </c>
      <c r="G101" t="s">
        <v>17</v>
      </c>
      <c r="H101" t="s">
        <v>20</v>
      </c>
      <c r="I101">
        <v>50</v>
      </c>
      <c r="J101" t="s">
        <v>17</v>
      </c>
      <c r="K101" s="2">
        <v>44255.52652777778</v>
      </c>
      <c r="L101" s="2">
        <v>44255.526562500003</v>
      </c>
    </row>
    <row r="102" spans="1:12" x14ac:dyDescent="0.25">
      <c r="A102" s="1">
        <v>44255</v>
      </c>
      <c r="B102" t="s">
        <v>63</v>
      </c>
      <c r="E102" t="s">
        <v>16</v>
      </c>
      <c r="F102">
        <v>92</v>
      </c>
      <c r="G102" t="s">
        <v>17</v>
      </c>
      <c r="H102" t="s">
        <v>16</v>
      </c>
      <c r="I102">
        <v>0</v>
      </c>
      <c r="J102" t="s">
        <v>17</v>
      </c>
      <c r="K102" s="2">
        <v>44255.521666666667</v>
      </c>
      <c r="L102" s="2">
        <v>44254.459039351852</v>
      </c>
    </row>
    <row r="103" spans="1:12" x14ac:dyDescent="0.25">
      <c r="A103" s="1">
        <v>44254</v>
      </c>
      <c r="B103" t="s">
        <v>35</v>
      </c>
      <c r="E103" t="s">
        <v>39</v>
      </c>
      <c r="F103">
        <v>450</v>
      </c>
      <c r="G103" t="s">
        <v>17</v>
      </c>
      <c r="H103" t="s">
        <v>39</v>
      </c>
      <c r="I103">
        <v>0</v>
      </c>
      <c r="J103" t="s">
        <v>17</v>
      </c>
      <c r="K103" s="2">
        <v>44255.520439814813</v>
      </c>
      <c r="L103" s="2">
        <v>44254.459039351852</v>
      </c>
    </row>
    <row r="104" spans="1:12" x14ac:dyDescent="0.25">
      <c r="A104" s="1">
        <v>44254</v>
      </c>
      <c r="B104" t="s">
        <v>68</v>
      </c>
      <c r="C104" t="s">
        <v>130</v>
      </c>
      <c r="E104" t="s">
        <v>39</v>
      </c>
      <c r="F104">
        <v>330</v>
      </c>
      <c r="G104" t="s">
        <v>17</v>
      </c>
      <c r="H104" t="s">
        <v>39</v>
      </c>
      <c r="I104">
        <v>0</v>
      </c>
      <c r="J104" t="s">
        <v>17</v>
      </c>
      <c r="K104" s="2">
        <v>44255.520868055559</v>
      </c>
      <c r="L104" s="2">
        <v>44254.459039351852</v>
      </c>
    </row>
    <row r="105" spans="1:12" x14ac:dyDescent="0.25">
      <c r="A105" s="1">
        <v>44254</v>
      </c>
      <c r="B105" t="s">
        <v>18</v>
      </c>
      <c r="E105" t="s">
        <v>16</v>
      </c>
      <c r="F105">
        <v>300</v>
      </c>
      <c r="G105" t="s">
        <v>17</v>
      </c>
      <c r="H105" t="s">
        <v>16</v>
      </c>
      <c r="I105">
        <v>0</v>
      </c>
      <c r="J105" t="s">
        <v>17</v>
      </c>
      <c r="K105" s="2">
        <v>44255.5231712963</v>
      </c>
      <c r="L105" s="2">
        <v>44254.459039351852</v>
      </c>
    </row>
    <row r="106" spans="1:12" x14ac:dyDescent="0.25">
      <c r="A106" s="1">
        <v>44253</v>
      </c>
      <c r="B106" t="s">
        <v>50</v>
      </c>
      <c r="D106" t="s">
        <v>51</v>
      </c>
      <c r="E106" t="s">
        <v>20</v>
      </c>
      <c r="F106">
        <v>0</v>
      </c>
      <c r="G106" t="s">
        <v>17</v>
      </c>
      <c r="H106" t="s">
        <v>20</v>
      </c>
      <c r="I106">
        <v>117</v>
      </c>
      <c r="J106" t="s">
        <v>17</v>
      </c>
      <c r="K106" s="2">
        <v>44253.691863425927</v>
      </c>
      <c r="L106" s="2">
        <v>44253.691817129627</v>
      </c>
    </row>
    <row r="107" spans="1:12" x14ac:dyDescent="0.25">
      <c r="A107" s="1">
        <v>44253</v>
      </c>
      <c r="B107" t="s">
        <v>37</v>
      </c>
      <c r="C107" t="s">
        <v>81</v>
      </c>
      <c r="D107" t="s">
        <v>82</v>
      </c>
      <c r="E107" t="s">
        <v>20</v>
      </c>
      <c r="F107">
        <v>117</v>
      </c>
      <c r="G107" t="s">
        <v>17</v>
      </c>
      <c r="H107" t="s">
        <v>20</v>
      </c>
      <c r="I107">
        <v>0</v>
      </c>
      <c r="J107" t="s">
        <v>17</v>
      </c>
      <c r="K107" s="2">
        <v>44253.691712962966</v>
      </c>
      <c r="L107" s="2">
        <v>44253.691817129627</v>
      </c>
    </row>
    <row r="108" spans="1:12" x14ac:dyDescent="0.25">
      <c r="A108" s="1">
        <v>44252</v>
      </c>
      <c r="B108" t="s">
        <v>18</v>
      </c>
      <c r="E108" t="s">
        <v>39</v>
      </c>
      <c r="F108">
        <v>74</v>
      </c>
      <c r="G108" t="s">
        <v>17</v>
      </c>
      <c r="H108" t="s">
        <v>39</v>
      </c>
      <c r="I108">
        <v>0</v>
      </c>
      <c r="J108" t="s">
        <v>17</v>
      </c>
      <c r="K108" s="2">
        <v>44252.928171296298</v>
      </c>
      <c r="L108" s="2">
        <v>44252.875011574077</v>
      </c>
    </row>
    <row r="109" spans="1:12" x14ac:dyDescent="0.25">
      <c r="A109" s="1">
        <v>44252</v>
      </c>
      <c r="B109" t="s">
        <v>18</v>
      </c>
      <c r="E109" t="s">
        <v>39</v>
      </c>
      <c r="F109">
        <v>136</v>
      </c>
      <c r="G109" t="s">
        <v>17</v>
      </c>
      <c r="H109" t="s">
        <v>39</v>
      </c>
      <c r="I109">
        <v>0</v>
      </c>
      <c r="J109" t="s">
        <v>17</v>
      </c>
      <c r="K109" s="2">
        <v>44252.927546296298</v>
      </c>
      <c r="L109" s="2">
        <v>44252.875011574077</v>
      </c>
    </row>
    <row r="110" spans="1:12" x14ac:dyDescent="0.25">
      <c r="A110" s="1">
        <v>44252</v>
      </c>
      <c r="B110" t="s">
        <v>37</v>
      </c>
      <c r="E110" t="s">
        <v>39</v>
      </c>
      <c r="F110">
        <v>45</v>
      </c>
      <c r="G110" t="s">
        <v>17</v>
      </c>
      <c r="H110" t="s">
        <v>39</v>
      </c>
      <c r="I110">
        <v>0</v>
      </c>
      <c r="J110" t="s">
        <v>17</v>
      </c>
      <c r="K110" s="2">
        <v>44252.923703703702</v>
      </c>
      <c r="L110" s="2">
        <v>44252.875011574077</v>
      </c>
    </row>
    <row r="111" spans="1:12" x14ac:dyDescent="0.25">
      <c r="A111" s="1">
        <v>44252</v>
      </c>
      <c r="B111" t="s">
        <v>76</v>
      </c>
      <c r="E111" t="s">
        <v>39</v>
      </c>
      <c r="F111">
        <v>38</v>
      </c>
      <c r="G111" t="s">
        <v>17</v>
      </c>
      <c r="H111" t="s">
        <v>39</v>
      </c>
      <c r="I111">
        <v>0</v>
      </c>
      <c r="J111" t="s">
        <v>17</v>
      </c>
      <c r="K111" s="2">
        <v>44252.923402777778</v>
      </c>
      <c r="L111" s="2">
        <v>44252.875011574077</v>
      </c>
    </row>
    <row r="112" spans="1:12" x14ac:dyDescent="0.25">
      <c r="A112" s="1">
        <v>44252</v>
      </c>
      <c r="B112" t="s">
        <v>18</v>
      </c>
      <c r="E112" t="s">
        <v>20</v>
      </c>
      <c r="F112">
        <v>19</v>
      </c>
      <c r="G112" t="s">
        <v>17</v>
      </c>
      <c r="H112" t="s">
        <v>20</v>
      </c>
      <c r="I112">
        <v>0</v>
      </c>
      <c r="J112" t="s">
        <v>17</v>
      </c>
      <c r="K112" s="2">
        <v>44252.940034722225</v>
      </c>
      <c r="L112" s="2">
        <v>44252.875011574077</v>
      </c>
    </row>
    <row r="113" spans="1:12" x14ac:dyDescent="0.25">
      <c r="A113" s="1">
        <v>44252</v>
      </c>
      <c r="B113" t="s">
        <v>28</v>
      </c>
      <c r="D113" t="s">
        <v>30</v>
      </c>
      <c r="E113" t="s">
        <v>20</v>
      </c>
      <c r="F113">
        <v>300</v>
      </c>
      <c r="G113" t="s">
        <v>17</v>
      </c>
      <c r="H113" t="s">
        <v>20</v>
      </c>
      <c r="I113">
        <v>0</v>
      </c>
      <c r="J113" t="s">
        <v>17</v>
      </c>
      <c r="K113" s="2">
        <v>44252.928865740738</v>
      </c>
      <c r="L113" s="2">
        <v>44252.875011574077</v>
      </c>
    </row>
    <row r="114" spans="1:12" x14ac:dyDescent="0.25">
      <c r="A114" s="1">
        <v>44252</v>
      </c>
      <c r="B114" t="s">
        <v>18</v>
      </c>
      <c r="E114" t="s">
        <v>16</v>
      </c>
      <c r="F114">
        <v>26</v>
      </c>
      <c r="G114" t="s">
        <v>17</v>
      </c>
      <c r="H114" t="s">
        <v>16</v>
      </c>
      <c r="I114">
        <v>0</v>
      </c>
      <c r="J114" t="s">
        <v>17</v>
      </c>
      <c r="K114" s="2">
        <v>44252.926724537036</v>
      </c>
      <c r="L114" s="2">
        <v>44252.875011574077</v>
      </c>
    </row>
    <row r="115" spans="1:12" x14ac:dyDescent="0.25">
      <c r="A115" s="1">
        <v>44252</v>
      </c>
      <c r="B115" t="s">
        <v>68</v>
      </c>
      <c r="C115" t="s">
        <v>130</v>
      </c>
      <c r="E115" t="s">
        <v>16</v>
      </c>
      <c r="F115">
        <v>522</v>
      </c>
      <c r="G115" t="s">
        <v>17</v>
      </c>
      <c r="H115" t="s">
        <v>16</v>
      </c>
      <c r="I115">
        <v>0</v>
      </c>
      <c r="J115" t="s">
        <v>17</v>
      </c>
      <c r="K115" s="2">
        <v>44252.925405092596</v>
      </c>
      <c r="L115" s="2">
        <v>44252.875011574077</v>
      </c>
    </row>
    <row r="116" spans="1:12" x14ac:dyDescent="0.25">
      <c r="A116" s="1">
        <v>44252</v>
      </c>
      <c r="B116" t="s">
        <v>54</v>
      </c>
      <c r="E116" t="s">
        <v>16</v>
      </c>
      <c r="F116">
        <v>580</v>
      </c>
      <c r="G116" t="s">
        <v>17</v>
      </c>
      <c r="H116" t="s">
        <v>16</v>
      </c>
      <c r="I116">
        <v>0</v>
      </c>
      <c r="J116" t="s">
        <v>17</v>
      </c>
      <c r="K116" s="2">
        <v>44252.924861111111</v>
      </c>
      <c r="L116" s="2">
        <v>44252.875011574077</v>
      </c>
    </row>
    <row r="117" spans="1:12" x14ac:dyDescent="0.25">
      <c r="A117" s="1">
        <v>44252</v>
      </c>
      <c r="B117" t="s">
        <v>54</v>
      </c>
      <c r="E117" t="s">
        <v>16</v>
      </c>
      <c r="F117">
        <v>72</v>
      </c>
      <c r="G117" t="s">
        <v>17</v>
      </c>
      <c r="H117" t="s">
        <v>16</v>
      </c>
      <c r="I117">
        <v>0</v>
      </c>
      <c r="J117" t="s">
        <v>17</v>
      </c>
      <c r="K117" s="2">
        <v>44252.924537037034</v>
      </c>
      <c r="L117" s="2">
        <v>44252.875011574077</v>
      </c>
    </row>
    <row r="118" spans="1:12" x14ac:dyDescent="0.25">
      <c r="A118" s="1">
        <v>44252</v>
      </c>
      <c r="B118" t="s">
        <v>84</v>
      </c>
      <c r="D118" t="s">
        <v>85</v>
      </c>
      <c r="E118" t="s">
        <v>20</v>
      </c>
      <c r="F118">
        <v>190</v>
      </c>
      <c r="G118" t="s">
        <v>17</v>
      </c>
      <c r="H118" t="s">
        <v>20</v>
      </c>
      <c r="I118">
        <v>0</v>
      </c>
      <c r="J118" t="s">
        <v>17</v>
      </c>
      <c r="K118" s="2">
        <v>44252.740763888891</v>
      </c>
      <c r="L118" s="2">
        <v>44252.740798611114</v>
      </c>
    </row>
    <row r="119" spans="1:12" x14ac:dyDescent="0.25">
      <c r="A119" s="1">
        <v>44251</v>
      </c>
      <c r="B119" t="s">
        <v>50</v>
      </c>
      <c r="D119" t="s">
        <v>51</v>
      </c>
      <c r="E119" t="s">
        <v>20</v>
      </c>
      <c r="F119">
        <v>407</v>
      </c>
      <c r="G119" t="s">
        <v>17</v>
      </c>
      <c r="H119" t="s">
        <v>20</v>
      </c>
      <c r="I119">
        <v>0</v>
      </c>
      <c r="J119" t="s">
        <v>17</v>
      </c>
      <c r="K119" s="2">
        <v>44251.54792824074</v>
      </c>
      <c r="L119" s="2">
        <v>44251.547974537039</v>
      </c>
    </row>
    <row r="120" spans="1:12" x14ac:dyDescent="0.25">
      <c r="A120" s="1">
        <v>44250</v>
      </c>
      <c r="B120" t="s">
        <v>50</v>
      </c>
      <c r="D120" t="s">
        <v>51</v>
      </c>
      <c r="E120" t="s">
        <v>20</v>
      </c>
      <c r="F120">
        <v>270</v>
      </c>
      <c r="G120" t="s">
        <v>17</v>
      </c>
      <c r="H120" t="s">
        <v>20</v>
      </c>
      <c r="I120">
        <v>0</v>
      </c>
      <c r="J120" t="s">
        <v>17</v>
      </c>
      <c r="K120" s="2">
        <v>44250.891516203701</v>
      </c>
      <c r="L120" s="2">
        <v>44250.891365740739</v>
      </c>
    </row>
    <row r="121" spans="1:12" x14ac:dyDescent="0.25">
      <c r="A121" s="1">
        <v>44250</v>
      </c>
      <c r="B121" t="s">
        <v>18</v>
      </c>
      <c r="C121" t="s">
        <v>21</v>
      </c>
      <c r="E121" t="s">
        <v>20</v>
      </c>
      <c r="F121">
        <v>121</v>
      </c>
      <c r="G121" t="s">
        <v>17</v>
      </c>
      <c r="H121" t="s">
        <v>20</v>
      </c>
      <c r="I121">
        <v>0</v>
      </c>
      <c r="J121" t="s">
        <v>17</v>
      </c>
      <c r="K121" s="2">
        <v>44250.891053240739</v>
      </c>
      <c r="L121" s="2">
        <v>44250.891365740739</v>
      </c>
    </row>
    <row r="122" spans="1:12" x14ac:dyDescent="0.25">
      <c r="A122" s="1">
        <v>44250</v>
      </c>
      <c r="B122" t="s">
        <v>18</v>
      </c>
      <c r="C122" t="s">
        <v>59</v>
      </c>
      <c r="E122" t="s">
        <v>20</v>
      </c>
      <c r="F122">
        <v>64</v>
      </c>
      <c r="G122" t="s">
        <v>17</v>
      </c>
      <c r="H122" t="s">
        <v>20</v>
      </c>
      <c r="I122">
        <v>0</v>
      </c>
      <c r="J122" t="s">
        <v>17</v>
      </c>
      <c r="K122" s="2">
        <v>44250.8908912037</v>
      </c>
      <c r="L122" s="2">
        <v>44250.891365740739</v>
      </c>
    </row>
    <row r="123" spans="1:12" x14ac:dyDescent="0.25">
      <c r="A123" s="1">
        <v>44249</v>
      </c>
      <c r="B123" t="s">
        <v>67</v>
      </c>
      <c r="E123" t="s">
        <v>39</v>
      </c>
      <c r="F123">
        <v>1100</v>
      </c>
      <c r="G123" t="s">
        <v>17</v>
      </c>
      <c r="H123" t="s">
        <v>39</v>
      </c>
      <c r="I123">
        <v>0</v>
      </c>
      <c r="J123" t="s">
        <v>17</v>
      </c>
      <c r="K123" s="2">
        <v>44249.962685185186</v>
      </c>
      <c r="L123" s="2">
        <v>44249.8750462963</v>
      </c>
    </row>
    <row r="124" spans="1:12" x14ac:dyDescent="0.25">
      <c r="A124" s="1">
        <v>44249</v>
      </c>
      <c r="B124" t="s">
        <v>42</v>
      </c>
      <c r="E124" t="s">
        <v>20</v>
      </c>
      <c r="F124">
        <v>1000</v>
      </c>
      <c r="G124" t="s">
        <v>17</v>
      </c>
      <c r="H124" t="s">
        <v>20</v>
      </c>
      <c r="I124">
        <v>0</v>
      </c>
      <c r="J124" t="s">
        <v>17</v>
      </c>
      <c r="K124" s="2">
        <v>44249.966331018521</v>
      </c>
      <c r="L124" s="2">
        <v>44249.8750462963</v>
      </c>
    </row>
    <row r="125" spans="1:12" x14ac:dyDescent="0.25">
      <c r="A125" s="1">
        <v>44249</v>
      </c>
      <c r="B125" t="s">
        <v>28</v>
      </c>
      <c r="C125" t="s">
        <v>86</v>
      </c>
      <c r="D125" t="s">
        <v>87</v>
      </c>
      <c r="E125" t="s">
        <v>20</v>
      </c>
      <c r="F125">
        <v>340</v>
      </c>
      <c r="G125" t="s">
        <v>17</v>
      </c>
      <c r="H125" t="s">
        <v>20</v>
      </c>
      <c r="I125">
        <v>0</v>
      </c>
      <c r="J125" t="s">
        <v>17</v>
      </c>
      <c r="K125" s="2">
        <v>44249.691458333335</v>
      </c>
      <c r="L125" s="2">
        <v>44249.691238425927</v>
      </c>
    </row>
    <row r="126" spans="1:12" x14ac:dyDescent="0.25">
      <c r="A126" s="1">
        <v>44249</v>
      </c>
      <c r="B126" t="s">
        <v>18</v>
      </c>
      <c r="C126" t="s">
        <v>32</v>
      </c>
      <c r="E126" t="s">
        <v>20</v>
      </c>
      <c r="F126">
        <v>220</v>
      </c>
      <c r="G126" t="s">
        <v>17</v>
      </c>
      <c r="H126" t="s">
        <v>20</v>
      </c>
      <c r="I126">
        <v>0</v>
      </c>
      <c r="J126" t="s">
        <v>17</v>
      </c>
      <c r="K126" s="2">
        <v>44249.651493055557</v>
      </c>
      <c r="L126" s="2">
        <v>44249.65152777778</v>
      </c>
    </row>
    <row r="127" spans="1:12" x14ac:dyDescent="0.25">
      <c r="A127" s="1">
        <v>44249</v>
      </c>
      <c r="B127" t="s">
        <v>37</v>
      </c>
      <c r="C127" t="s">
        <v>32</v>
      </c>
      <c r="D127" t="s">
        <v>88</v>
      </c>
      <c r="E127" t="s">
        <v>20</v>
      </c>
      <c r="F127">
        <v>26</v>
      </c>
      <c r="G127" t="s">
        <v>17</v>
      </c>
      <c r="H127" t="s">
        <v>20</v>
      </c>
      <c r="I127">
        <v>0</v>
      </c>
      <c r="J127" t="s">
        <v>17</v>
      </c>
      <c r="K127" s="2">
        <v>44249.651307870372</v>
      </c>
      <c r="L127" s="2">
        <v>44249.65152777778</v>
      </c>
    </row>
    <row r="128" spans="1:12" x14ac:dyDescent="0.25">
      <c r="A128" s="1">
        <v>44248</v>
      </c>
      <c r="B128" t="s">
        <v>35</v>
      </c>
      <c r="E128" t="s">
        <v>39</v>
      </c>
      <c r="F128">
        <v>580</v>
      </c>
      <c r="G128" t="s">
        <v>17</v>
      </c>
      <c r="H128" t="s">
        <v>39</v>
      </c>
      <c r="I128">
        <v>0</v>
      </c>
      <c r="J128" t="s">
        <v>17</v>
      </c>
      <c r="K128" s="2">
        <v>44249.962060185186</v>
      </c>
      <c r="L128" s="2">
        <v>44249.8750462963</v>
      </c>
    </row>
    <row r="129" spans="1:12" x14ac:dyDescent="0.25">
      <c r="A129" s="1">
        <v>44248</v>
      </c>
      <c r="B129" t="s">
        <v>37</v>
      </c>
      <c r="C129" t="s">
        <v>31</v>
      </c>
      <c r="E129" t="s">
        <v>20</v>
      </c>
      <c r="F129">
        <v>87</v>
      </c>
      <c r="G129" t="s">
        <v>17</v>
      </c>
      <c r="H129" t="s">
        <v>20</v>
      </c>
      <c r="I129">
        <v>0</v>
      </c>
      <c r="J129" t="s">
        <v>17</v>
      </c>
      <c r="K129" s="2">
        <v>44248.813530092593</v>
      </c>
      <c r="L129" s="2">
        <v>44248.81355324074</v>
      </c>
    </row>
    <row r="130" spans="1:12" x14ac:dyDescent="0.25">
      <c r="A130" s="1">
        <v>44248</v>
      </c>
      <c r="B130" t="s">
        <v>37</v>
      </c>
      <c r="C130" t="s">
        <v>89</v>
      </c>
      <c r="D130" t="s">
        <v>90</v>
      </c>
      <c r="E130" t="s">
        <v>20</v>
      </c>
      <c r="F130">
        <v>19</v>
      </c>
      <c r="G130" t="s">
        <v>17</v>
      </c>
      <c r="H130" t="s">
        <v>20</v>
      </c>
      <c r="I130">
        <v>0</v>
      </c>
      <c r="J130" t="s">
        <v>17</v>
      </c>
      <c r="K130" s="2">
        <v>44248.712060185186</v>
      </c>
      <c r="L130" s="2">
        <v>44248.712094907409</v>
      </c>
    </row>
    <row r="131" spans="1:12" x14ac:dyDescent="0.25">
      <c r="A131" s="1">
        <v>44247</v>
      </c>
      <c r="B131" t="s">
        <v>18</v>
      </c>
      <c r="C131" t="s">
        <v>21</v>
      </c>
      <c r="E131" t="s">
        <v>20</v>
      </c>
      <c r="F131">
        <v>314</v>
      </c>
      <c r="G131" t="s">
        <v>17</v>
      </c>
      <c r="H131" t="s">
        <v>20</v>
      </c>
      <c r="I131">
        <v>0</v>
      </c>
      <c r="J131" t="s">
        <v>17</v>
      </c>
      <c r="K131" s="2">
        <v>44248.384629629632</v>
      </c>
      <c r="L131" s="2">
        <v>44248.384733796294</v>
      </c>
    </row>
    <row r="132" spans="1:12" x14ac:dyDescent="0.25">
      <c r="A132" s="1">
        <v>44247</v>
      </c>
      <c r="B132" t="s">
        <v>37</v>
      </c>
      <c r="C132" t="s">
        <v>32</v>
      </c>
      <c r="D132" t="s">
        <v>91</v>
      </c>
      <c r="E132" t="s">
        <v>16</v>
      </c>
      <c r="F132">
        <v>341</v>
      </c>
      <c r="G132" t="s">
        <v>17</v>
      </c>
      <c r="H132" t="s">
        <v>16</v>
      </c>
      <c r="I132">
        <v>0</v>
      </c>
      <c r="J132" t="s">
        <v>17</v>
      </c>
      <c r="K132" s="2">
        <v>44247.537476851852</v>
      </c>
      <c r="L132" s="2">
        <v>44247.537430555552</v>
      </c>
    </row>
    <row r="133" spans="1:12" x14ac:dyDescent="0.25">
      <c r="A133" s="1">
        <v>44247</v>
      </c>
      <c r="B133" t="s">
        <v>18</v>
      </c>
      <c r="C133" t="s">
        <v>41</v>
      </c>
      <c r="D133" t="s">
        <v>92</v>
      </c>
      <c r="E133" t="s">
        <v>16</v>
      </c>
      <c r="F133">
        <v>189</v>
      </c>
      <c r="G133" t="s">
        <v>17</v>
      </c>
      <c r="H133" t="s">
        <v>16</v>
      </c>
      <c r="I133">
        <v>0</v>
      </c>
      <c r="J133" t="s">
        <v>17</v>
      </c>
      <c r="K133" s="2">
        <v>44247.537083333336</v>
      </c>
      <c r="L133" s="2">
        <v>44247.537430555552</v>
      </c>
    </row>
    <row r="134" spans="1:12" x14ac:dyDescent="0.25">
      <c r="A134" s="1">
        <v>44246</v>
      </c>
      <c r="B134" t="s">
        <v>35</v>
      </c>
      <c r="C134" t="s">
        <v>36</v>
      </c>
      <c r="E134" t="s">
        <v>39</v>
      </c>
      <c r="F134">
        <v>650</v>
      </c>
      <c r="G134" t="s">
        <v>17</v>
      </c>
      <c r="H134" t="s">
        <v>39</v>
      </c>
      <c r="I134">
        <v>0</v>
      </c>
      <c r="J134" t="s">
        <v>17</v>
      </c>
      <c r="K134" s="2">
        <v>44246.943842592591</v>
      </c>
      <c r="L134" s="2">
        <v>44246.944131944445</v>
      </c>
    </row>
    <row r="135" spans="1:12" x14ac:dyDescent="0.25">
      <c r="A135" s="1">
        <v>44246</v>
      </c>
      <c r="B135" t="s">
        <v>18</v>
      </c>
      <c r="C135" t="s">
        <v>31</v>
      </c>
      <c r="E135" t="s">
        <v>20</v>
      </c>
      <c r="F135">
        <v>44</v>
      </c>
      <c r="G135" t="s">
        <v>17</v>
      </c>
      <c r="H135" t="s">
        <v>20</v>
      </c>
      <c r="I135">
        <v>0</v>
      </c>
      <c r="J135" t="s">
        <v>17</v>
      </c>
      <c r="K135" s="2">
        <v>44246.94326388889</v>
      </c>
      <c r="L135" s="2">
        <v>44246.944131944445</v>
      </c>
    </row>
    <row r="136" spans="1:12" x14ac:dyDescent="0.25">
      <c r="A136" s="1">
        <v>44246</v>
      </c>
      <c r="B136" t="s">
        <v>18</v>
      </c>
      <c r="C136" t="s">
        <v>19</v>
      </c>
      <c r="E136" t="s">
        <v>20</v>
      </c>
      <c r="F136">
        <v>117</v>
      </c>
      <c r="G136" t="s">
        <v>17</v>
      </c>
      <c r="H136" t="s">
        <v>20</v>
      </c>
      <c r="I136">
        <v>0</v>
      </c>
      <c r="J136" t="s">
        <v>17</v>
      </c>
      <c r="K136" s="2">
        <v>44246.943032407406</v>
      </c>
      <c r="L136" s="2">
        <v>44246.944131944445</v>
      </c>
    </row>
    <row r="137" spans="1:12" x14ac:dyDescent="0.25">
      <c r="A137" s="1">
        <v>44246</v>
      </c>
      <c r="B137" t="s">
        <v>18</v>
      </c>
      <c r="C137" t="s">
        <v>75</v>
      </c>
      <c r="E137" t="s">
        <v>20</v>
      </c>
      <c r="F137">
        <v>189</v>
      </c>
      <c r="G137" t="s">
        <v>17</v>
      </c>
      <c r="H137" t="s">
        <v>20</v>
      </c>
      <c r="I137">
        <v>0</v>
      </c>
      <c r="J137" t="s">
        <v>17</v>
      </c>
      <c r="K137" s="2">
        <v>44246.942789351851</v>
      </c>
      <c r="L137" s="2">
        <v>44246.944131944445</v>
      </c>
    </row>
    <row r="138" spans="1:12" x14ac:dyDescent="0.25">
      <c r="A138" s="1">
        <v>44246</v>
      </c>
      <c r="B138" t="s">
        <v>18</v>
      </c>
      <c r="C138" t="s">
        <v>24</v>
      </c>
      <c r="E138" t="s">
        <v>16</v>
      </c>
      <c r="F138">
        <v>100</v>
      </c>
      <c r="G138" t="s">
        <v>17</v>
      </c>
      <c r="H138" t="s">
        <v>16</v>
      </c>
      <c r="I138">
        <v>0</v>
      </c>
      <c r="J138" t="s">
        <v>17</v>
      </c>
      <c r="K138" s="2">
        <v>44246.688055555554</v>
      </c>
      <c r="L138" s="2">
        <v>44246.688078703701</v>
      </c>
    </row>
    <row r="139" spans="1:12" x14ac:dyDescent="0.25">
      <c r="A139" s="1">
        <v>44246</v>
      </c>
      <c r="B139" t="s">
        <v>45</v>
      </c>
      <c r="C139" t="s">
        <v>46</v>
      </c>
      <c r="E139" t="s">
        <v>20</v>
      </c>
      <c r="F139">
        <v>0</v>
      </c>
      <c r="G139" t="s">
        <v>17</v>
      </c>
      <c r="H139" t="s">
        <v>20</v>
      </c>
      <c r="I139">
        <v>7081</v>
      </c>
      <c r="J139" t="s">
        <v>17</v>
      </c>
      <c r="K139" s="2">
        <v>44246.637777777774</v>
      </c>
      <c r="L139" s="2">
        <v>44246.638252314813</v>
      </c>
    </row>
    <row r="140" spans="1:12" x14ac:dyDescent="0.25">
      <c r="A140" s="1">
        <v>44245</v>
      </c>
      <c r="B140" t="s">
        <v>18</v>
      </c>
      <c r="E140" t="s">
        <v>39</v>
      </c>
      <c r="F140">
        <v>418</v>
      </c>
      <c r="G140" t="s">
        <v>17</v>
      </c>
      <c r="H140" t="s">
        <v>39</v>
      </c>
      <c r="I140">
        <v>0</v>
      </c>
      <c r="J140" t="s">
        <v>17</v>
      </c>
      <c r="K140" s="2">
        <v>44245.894444444442</v>
      </c>
      <c r="L140" s="2">
        <v>44245.875011574077</v>
      </c>
    </row>
    <row r="141" spans="1:12" x14ac:dyDescent="0.25">
      <c r="A141" s="1">
        <v>44245</v>
      </c>
      <c r="B141" t="s">
        <v>18</v>
      </c>
      <c r="E141" t="s">
        <v>39</v>
      </c>
      <c r="F141">
        <v>315</v>
      </c>
      <c r="G141" t="s">
        <v>17</v>
      </c>
      <c r="H141" t="s">
        <v>39</v>
      </c>
      <c r="I141">
        <v>0</v>
      </c>
      <c r="J141" t="s">
        <v>17</v>
      </c>
      <c r="K141" s="2">
        <v>44245.893831018519</v>
      </c>
      <c r="L141" s="2">
        <v>44245.875011574077</v>
      </c>
    </row>
    <row r="142" spans="1:12" x14ac:dyDescent="0.25">
      <c r="A142" s="1">
        <v>44245</v>
      </c>
      <c r="D142" t="s">
        <v>93</v>
      </c>
      <c r="E142" t="s">
        <v>39</v>
      </c>
      <c r="F142">
        <v>0</v>
      </c>
      <c r="G142" t="s">
        <v>17</v>
      </c>
      <c r="H142" t="s">
        <v>39</v>
      </c>
      <c r="I142">
        <v>2000</v>
      </c>
      <c r="J142" t="s">
        <v>17</v>
      </c>
      <c r="K142" s="2">
        <v>44245.518229166664</v>
      </c>
      <c r="L142" s="2">
        <v>44245.458333333336</v>
      </c>
    </row>
    <row r="143" spans="1:12" x14ac:dyDescent="0.25">
      <c r="A143" s="1">
        <v>44244</v>
      </c>
      <c r="B143" t="s">
        <v>37</v>
      </c>
      <c r="C143" t="s">
        <v>19</v>
      </c>
      <c r="D143" t="s">
        <v>94</v>
      </c>
      <c r="E143" t="s">
        <v>16</v>
      </c>
      <c r="F143">
        <v>65.2</v>
      </c>
      <c r="G143" t="s">
        <v>17</v>
      </c>
      <c r="H143" t="s">
        <v>16</v>
      </c>
      <c r="I143">
        <v>0</v>
      </c>
      <c r="J143" t="s">
        <v>17</v>
      </c>
      <c r="K143" s="2">
        <v>44244.986030092594</v>
      </c>
      <c r="L143" s="2">
        <v>44244.98574074074</v>
      </c>
    </row>
    <row r="144" spans="1:12" x14ac:dyDescent="0.25">
      <c r="A144" s="1">
        <v>44244</v>
      </c>
      <c r="B144" t="s">
        <v>18</v>
      </c>
      <c r="C144" t="s">
        <v>31</v>
      </c>
      <c r="E144" t="s">
        <v>16</v>
      </c>
      <c r="F144">
        <v>77.5</v>
      </c>
      <c r="G144" t="s">
        <v>17</v>
      </c>
      <c r="H144" t="s">
        <v>16</v>
      </c>
      <c r="I144">
        <v>0</v>
      </c>
      <c r="J144" t="s">
        <v>17</v>
      </c>
      <c r="K144" s="2">
        <v>44244.686435185184</v>
      </c>
      <c r="L144" s="2">
        <v>44244.686296296299</v>
      </c>
    </row>
    <row r="145" spans="1:12" x14ac:dyDescent="0.25">
      <c r="A145" s="1">
        <v>44243</v>
      </c>
      <c r="B145" t="s">
        <v>18</v>
      </c>
      <c r="C145" t="s">
        <v>21</v>
      </c>
      <c r="E145" t="s">
        <v>16</v>
      </c>
      <c r="F145">
        <v>382</v>
      </c>
      <c r="G145" t="s">
        <v>17</v>
      </c>
      <c r="H145" t="s">
        <v>16</v>
      </c>
      <c r="I145">
        <v>0</v>
      </c>
      <c r="J145" t="s">
        <v>17</v>
      </c>
      <c r="K145" s="2">
        <v>44244.063298611109</v>
      </c>
      <c r="L145" s="2">
        <v>44244.063263888886</v>
      </c>
    </row>
    <row r="146" spans="1:12" x14ac:dyDescent="0.25">
      <c r="A146" s="1">
        <v>44243</v>
      </c>
      <c r="B146" t="s">
        <v>43</v>
      </c>
      <c r="C146" t="s">
        <v>95</v>
      </c>
      <c r="E146" t="s">
        <v>39</v>
      </c>
      <c r="F146">
        <v>200</v>
      </c>
      <c r="G146" t="s">
        <v>17</v>
      </c>
      <c r="H146" t="s">
        <v>39</v>
      </c>
      <c r="I146">
        <v>0</v>
      </c>
      <c r="J146" t="s">
        <v>17</v>
      </c>
      <c r="K146" s="2">
        <v>44243.64166666667</v>
      </c>
      <c r="L146" s="2">
        <v>44243.641562500001</v>
      </c>
    </row>
    <row r="147" spans="1:12" x14ac:dyDescent="0.25">
      <c r="A147" s="1">
        <v>44243</v>
      </c>
      <c r="B147" t="s">
        <v>43</v>
      </c>
      <c r="C147" t="s">
        <v>95</v>
      </c>
      <c r="E147" t="s">
        <v>52</v>
      </c>
      <c r="F147">
        <v>185</v>
      </c>
      <c r="G147" t="s">
        <v>17</v>
      </c>
      <c r="H147" t="s">
        <v>52</v>
      </c>
      <c r="I147">
        <v>0</v>
      </c>
      <c r="J147" t="s">
        <v>17</v>
      </c>
      <c r="K147" s="2">
        <v>44243.641481481478</v>
      </c>
      <c r="L147" s="2">
        <v>44243.641562500001</v>
      </c>
    </row>
    <row r="148" spans="1:12" x14ac:dyDescent="0.25">
      <c r="A148" s="1">
        <v>44242</v>
      </c>
      <c r="B148" t="s">
        <v>18</v>
      </c>
      <c r="C148" t="s">
        <v>60</v>
      </c>
      <c r="E148" t="s">
        <v>16</v>
      </c>
      <c r="F148">
        <v>140</v>
      </c>
      <c r="G148" t="s">
        <v>17</v>
      </c>
      <c r="H148" t="s">
        <v>16</v>
      </c>
      <c r="I148">
        <v>0</v>
      </c>
      <c r="J148" t="s">
        <v>17</v>
      </c>
      <c r="K148" s="2">
        <v>44243.024027777778</v>
      </c>
      <c r="L148" s="2">
        <v>44243.024062500001</v>
      </c>
    </row>
    <row r="149" spans="1:12" x14ac:dyDescent="0.25">
      <c r="A149" s="1">
        <v>44242</v>
      </c>
      <c r="B149" t="s">
        <v>18</v>
      </c>
      <c r="C149" t="s">
        <v>31</v>
      </c>
      <c r="E149" t="s">
        <v>20</v>
      </c>
      <c r="F149">
        <v>66</v>
      </c>
      <c r="G149" t="s">
        <v>17</v>
      </c>
      <c r="H149" t="s">
        <v>20</v>
      </c>
      <c r="I149">
        <v>0</v>
      </c>
      <c r="J149" t="s">
        <v>17</v>
      </c>
      <c r="K149" s="2">
        <v>44242.802905092591</v>
      </c>
      <c r="L149" s="2">
        <v>44242.803055555552</v>
      </c>
    </row>
    <row r="150" spans="1:12" x14ac:dyDescent="0.25">
      <c r="A150" s="1">
        <v>44242</v>
      </c>
      <c r="B150" t="s">
        <v>18</v>
      </c>
      <c r="C150" t="s">
        <v>57</v>
      </c>
      <c r="E150" t="s">
        <v>20</v>
      </c>
      <c r="F150">
        <v>46</v>
      </c>
      <c r="G150" t="s">
        <v>17</v>
      </c>
      <c r="H150" t="s">
        <v>20</v>
      </c>
      <c r="I150">
        <v>0</v>
      </c>
      <c r="J150" t="s">
        <v>17</v>
      </c>
      <c r="K150" s="2">
        <v>44242.802731481483</v>
      </c>
      <c r="L150" s="2">
        <v>44242.803055555552</v>
      </c>
    </row>
    <row r="151" spans="1:12" x14ac:dyDescent="0.25">
      <c r="A151" s="1">
        <v>44242</v>
      </c>
      <c r="B151" t="s">
        <v>50</v>
      </c>
      <c r="D151" t="s">
        <v>51</v>
      </c>
      <c r="E151" t="s">
        <v>20</v>
      </c>
      <c r="F151">
        <v>0</v>
      </c>
      <c r="G151" t="s">
        <v>17</v>
      </c>
      <c r="H151" t="s">
        <v>20</v>
      </c>
      <c r="I151">
        <v>128</v>
      </c>
      <c r="J151" t="s">
        <v>17</v>
      </c>
      <c r="K151" s="2">
        <v>44242.696608796294</v>
      </c>
      <c r="L151" s="2">
        <v>44242.696689814817</v>
      </c>
    </row>
    <row r="152" spans="1:12" x14ac:dyDescent="0.25">
      <c r="A152" s="1">
        <v>44242</v>
      </c>
      <c r="B152" t="s">
        <v>50</v>
      </c>
      <c r="D152" t="s">
        <v>51</v>
      </c>
      <c r="E152" t="s">
        <v>52</v>
      </c>
      <c r="F152">
        <v>185</v>
      </c>
      <c r="G152" t="s">
        <v>17</v>
      </c>
      <c r="H152" t="s">
        <v>52</v>
      </c>
      <c r="I152">
        <v>0</v>
      </c>
      <c r="J152" t="s">
        <v>17</v>
      </c>
      <c r="K152" s="2">
        <v>44242.69635416667</v>
      </c>
      <c r="L152" s="2">
        <v>44242.696689814817</v>
      </c>
    </row>
    <row r="153" spans="1:12" x14ac:dyDescent="0.25">
      <c r="A153" s="1">
        <v>44242</v>
      </c>
      <c r="B153" t="s">
        <v>50</v>
      </c>
      <c r="D153" t="s">
        <v>51</v>
      </c>
      <c r="E153" t="s">
        <v>16</v>
      </c>
      <c r="F153">
        <v>22</v>
      </c>
      <c r="G153" t="s">
        <v>17</v>
      </c>
      <c r="H153" t="s">
        <v>16</v>
      </c>
      <c r="I153">
        <v>0</v>
      </c>
      <c r="J153" t="s">
        <v>17</v>
      </c>
      <c r="K153" s="2">
        <v>44242.696215277778</v>
      </c>
      <c r="L153" s="2">
        <v>44242.696689814817</v>
      </c>
    </row>
    <row r="154" spans="1:12" x14ac:dyDescent="0.25">
      <c r="A154" s="1">
        <v>44241</v>
      </c>
      <c r="B154" t="s">
        <v>37</v>
      </c>
      <c r="E154" t="s">
        <v>39</v>
      </c>
      <c r="F154">
        <v>162</v>
      </c>
      <c r="G154" t="s">
        <v>17</v>
      </c>
      <c r="H154" t="s">
        <v>39</v>
      </c>
      <c r="I154">
        <v>0</v>
      </c>
      <c r="J154" t="s">
        <v>17</v>
      </c>
      <c r="K154" s="2">
        <v>44241.758796296293</v>
      </c>
      <c r="L154" s="2">
        <v>44241.75917824074</v>
      </c>
    </row>
    <row r="155" spans="1:12" x14ac:dyDescent="0.25">
      <c r="A155" s="1">
        <v>44241</v>
      </c>
      <c r="B155" t="s">
        <v>76</v>
      </c>
      <c r="E155" t="s">
        <v>39</v>
      </c>
      <c r="F155">
        <v>150</v>
      </c>
      <c r="G155" t="s">
        <v>17</v>
      </c>
      <c r="H155" t="s">
        <v>39</v>
      </c>
      <c r="I155">
        <v>0</v>
      </c>
      <c r="J155" t="s">
        <v>17</v>
      </c>
      <c r="K155" s="2">
        <v>44241.759513888886</v>
      </c>
      <c r="L155" s="2">
        <v>44241.75917824074</v>
      </c>
    </row>
    <row r="156" spans="1:12" x14ac:dyDescent="0.25">
      <c r="A156" s="1">
        <v>44240</v>
      </c>
      <c r="B156" t="s">
        <v>18</v>
      </c>
      <c r="D156" t="s">
        <v>24</v>
      </c>
      <c r="E156" t="s">
        <v>39</v>
      </c>
      <c r="F156">
        <v>93</v>
      </c>
      <c r="G156" t="s">
        <v>17</v>
      </c>
      <c r="H156" t="s">
        <v>39</v>
      </c>
      <c r="I156">
        <v>0</v>
      </c>
      <c r="J156" t="s">
        <v>17</v>
      </c>
      <c r="K156" s="2">
        <v>44240.753055555557</v>
      </c>
      <c r="L156" s="2">
        <v>44240.753101851849</v>
      </c>
    </row>
    <row r="157" spans="1:12" x14ac:dyDescent="0.25">
      <c r="A157" s="1">
        <v>44240</v>
      </c>
      <c r="B157" t="s">
        <v>18</v>
      </c>
      <c r="C157" t="s">
        <v>96</v>
      </c>
      <c r="D157" t="s">
        <v>96</v>
      </c>
      <c r="E157" t="s">
        <v>39</v>
      </c>
      <c r="F157">
        <v>80</v>
      </c>
      <c r="G157" t="s">
        <v>17</v>
      </c>
      <c r="H157" t="s">
        <v>39</v>
      </c>
      <c r="I157">
        <v>0</v>
      </c>
      <c r="J157" t="s">
        <v>17</v>
      </c>
      <c r="K157" s="2">
        <v>44240.752708333333</v>
      </c>
      <c r="L157" s="2">
        <v>44240.753101851849</v>
      </c>
    </row>
    <row r="158" spans="1:12" x14ac:dyDescent="0.25">
      <c r="A158" s="1">
        <v>44240</v>
      </c>
      <c r="B158" t="s">
        <v>18</v>
      </c>
      <c r="C158" t="s">
        <v>59</v>
      </c>
      <c r="E158" t="s">
        <v>16</v>
      </c>
      <c r="F158">
        <v>20</v>
      </c>
      <c r="G158" t="s">
        <v>17</v>
      </c>
      <c r="H158" t="s">
        <v>16</v>
      </c>
      <c r="I158">
        <v>0</v>
      </c>
      <c r="J158" t="s">
        <v>17</v>
      </c>
      <c r="K158" s="2">
        <v>44240.752986111111</v>
      </c>
      <c r="L158" s="2">
        <v>44240.753101851849</v>
      </c>
    </row>
    <row r="159" spans="1:12" x14ac:dyDescent="0.25">
      <c r="A159" s="1">
        <v>44240</v>
      </c>
      <c r="B159" t="s">
        <v>18</v>
      </c>
      <c r="C159" t="s">
        <v>59</v>
      </c>
      <c r="E159" t="s">
        <v>20</v>
      </c>
      <c r="F159">
        <v>53</v>
      </c>
      <c r="G159" t="s">
        <v>17</v>
      </c>
      <c r="H159" t="s">
        <v>20</v>
      </c>
      <c r="I159">
        <v>0</v>
      </c>
      <c r="J159" t="s">
        <v>17</v>
      </c>
      <c r="K159" s="2">
        <v>44240.752743055556</v>
      </c>
      <c r="L159" s="2">
        <v>44240.753101851849</v>
      </c>
    </row>
    <row r="160" spans="1:12" x14ac:dyDescent="0.25">
      <c r="A160" s="1">
        <v>44240</v>
      </c>
      <c r="B160" t="s">
        <v>18</v>
      </c>
      <c r="C160" t="s">
        <v>24</v>
      </c>
      <c r="E160" t="s">
        <v>16</v>
      </c>
      <c r="F160">
        <v>88</v>
      </c>
      <c r="G160" t="s">
        <v>17</v>
      </c>
      <c r="H160" t="s">
        <v>16</v>
      </c>
      <c r="I160">
        <v>0</v>
      </c>
      <c r="J160" t="s">
        <v>17</v>
      </c>
      <c r="K160" s="2">
        <v>44240.752430555556</v>
      </c>
      <c r="L160" s="2">
        <v>44240.753101851849</v>
      </c>
    </row>
    <row r="161" spans="1:12" x14ac:dyDescent="0.25">
      <c r="A161" s="1">
        <v>44240</v>
      </c>
      <c r="B161" t="s">
        <v>97</v>
      </c>
      <c r="C161" t="s">
        <v>98</v>
      </c>
      <c r="E161" t="s">
        <v>52</v>
      </c>
      <c r="F161">
        <v>0</v>
      </c>
      <c r="G161" t="s">
        <v>17</v>
      </c>
      <c r="H161" t="s">
        <v>52</v>
      </c>
      <c r="I161">
        <v>847</v>
      </c>
      <c r="J161" t="s">
        <v>17</v>
      </c>
      <c r="K161" s="2">
        <v>44240.561585648145</v>
      </c>
      <c r="L161" s="2">
        <v>44240.561886574076</v>
      </c>
    </row>
    <row r="162" spans="1:12" x14ac:dyDescent="0.25">
      <c r="A162" s="1">
        <v>44240</v>
      </c>
      <c r="B162" t="s">
        <v>18</v>
      </c>
      <c r="C162" t="s">
        <v>21</v>
      </c>
      <c r="E162" t="s">
        <v>39</v>
      </c>
      <c r="F162">
        <v>233</v>
      </c>
      <c r="G162" t="s">
        <v>17</v>
      </c>
      <c r="H162" t="s">
        <v>39</v>
      </c>
      <c r="I162">
        <v>0</v>
      </c>
      <c r="J162" t="s">
        <v>17</v>
      </c>
      <c r="K162" s="2">
        <v>44240.093576388892</v>
      </c>
      <c r="L162" s="2">
        <v>44240.0937037037</v>
      </c>
    </row>
    <row r="163" spans="1:12" x14ac:dyDescent="0.25">
      <c r="A163" s="1">
        <v>44239</v>
      </c>
      <c r="B163" t="s">
        <v>76</v>
      </c>
      <c r="E163" t="s">
        <v>39</v>
      </c>
      <c r="F163">
        <v>171</v>
      </c>
      <c r="G163" t="s">
        <v>17</v>
      </c>
      <c r="H163" t="s">
        <v>39</v>
      </c>
      <c r="I163">
        <v>0</v>
      </c>
      <c r="J163" t="s">
        <v>17</v>
      </c>
      <c r="K163" s="2">
        <v>44239.796851851854</v>
      </c>
      <c r="L163" s="2">
        <v>44239.781122685185</v>
      </c>
    </row>
    <row r="164" spans="1:12" x14ac:dyDescent="0.25">
      <c r="A164" s="1">
        <v>44239</v>
      </c>
      <c r="B164" t="s">
        <v>54</v>
      </c>
      <c r="E164" t="s">
        <v>61</v>
      </c>
      <c r="F164">
        <v>250</v>
      </c>
      <c r="G164" t="s">
        <v>17</v>
      </c>
      <c r="H164" t="s">
        <v>61</v>
      </c>
      <c r="I164">
        <v>0</v>
      </c>
      <c r="J164" t="s">
        <v>17</v>
      </c>
      <c r="K164" s="2">
        <v>44239.778391203705</v>
      </c>
      <c r="L164" s="2">
        <v>44239.779189814813</v>
      </c>
    </row>
    <row r="165" spans="1:12" x14ac:dyDescent="0.25">
      <c r="A165" s="1">
        <v>44239</v>
      </c>
      <c r="B165" t="s">
        <v>35</v>
      </c>
      <c r="E165" t="s">
        <v>39</v>
      </c>
      <c r="F165">
        <v>200</v>
      </c>
      <c r="G165" t="s">
        <v>17</v>
      </c>
      <c r="H165" t="s">
        <v>39</v>
      </c>
      <c r="I165">
        <v>0</v>
      </c>
      <c r="J165" t="s">
        <v>17</v>
      </c>
      <c r="K165" s="2">
        <v>44239.77484953704</v>
      </c>
      <c r="L165" s="2">
        <v>44239.779189814813</v>
      </c>
    </row>
    <row r="166" spans="1:12" x14ac:dyDescent="0.25">
      <c r="A166" s="1">
        <v>44239</v>
      </c>
      <c r="B166" t="s">
        <v>54</v>
      </c>
      <c r="E166" t="s">
        <v>39</v>
      </c>
      <c r="F166">
        <v>67</v>
      </c>
      <c r="G166" t="s">
        <v>17</v>
      </c>
      <c r="H166" t="s">
        <v>39</v>
      </c>
      <c r="I166">
        <v>0</v>
      </c>
      <c r="J166" t="s">
        <v>17</v>
      </c>
      <c r="K166" s="2">
        <v>44239.776701388888</v>
      </c>
      <c r="L166" s="2">
        <v>44239.779189814813</v>
      </c>
    </row>
    <row r="167" spans="1:12" x14ac:dyDescent="0.25">
      <c r="A167" s="1">
        <v>44239</v>
      </c>
      <c r="B167" t="s">
        <v>28</v>
      </c>
      <c r="D167" t="s">
        <v>30</v>
      </c>
      <c r="E167" t="s">
        <v>39</v>
      </c>
      <c r="F167">
        <v>500</v>
      </c>
      <c r="G167" t="s">
        <v>17</v>
      </c>
      <c r="H167" t="s">
        <v>39</v>
      </c>
      <c r="I167">
        <v>0</v>
      </c>
      <c r="J167" t="s">
        <v>17</v>
      </c>
      <c r="K167" s="2">
        <v>44239.779085648152</v>
      </c>
      <c r="L167" s="2">
        <v>44239.779189814813</v>
      </c>
    </row>
    <row r="168" spans="1:12" x14ac:dyDescent="0.25">
      <c r="A168" s="1">
        <v>44239</v>
      </c>
      <c r="B168" t="s">
        <v>37</v>
      </c>
      <c r="C168" t="s">
        <v>66</v>
      </c>
      <c r="E168" t="s">
        <v>20</v>
      </c>
      <c r="F168">
        <v>144.5</v>
      </c>
      <c r="G168" t="s">
        <v>17</v>
      </c>
      <c r="H168" t="s">
        <v>20</v>
      </c>
      <c r="I168">
        <v>0</v>
      </c>
      <c r="J168" t="s">
        <v>17</v>
      </c>
      <c r="K168" s="2">
        <v>44239.778969907406</v>
      </c>
      <c r="L168" s="2">
        <v>44239.779189814813</v>
      </c>
    </row>
    <row r="169" spans="1:12" x14ac:dyDescent="0.25">
      <c r="A169" s="1">
        <v>44239</v>
      </c>
      <c r="B169" t="s">
        <v>69</v>
      </c>
      <c r="E169" t="s">
        <v>61</v>
      </c>
      <c r="F169">
        <v>0</v>
      </c>
      <c r="G169" t="s">
        <v>17</v>
      </c>
      <c r="H169" t="s">
        <v>61</v>
      </c>
      <c r="I169">
        <v>250</v>
      </c>
      <c r="J169" t="s">
        <v>17</v>
      </c>
      <c r="K169" s="2">
        <v>44239.772164351853</v>
      </c>
      <c r="L169" s="2">
        <v>44239.779189814813</v>
      </c>
    </row>
    <row r="170" spans="1:12" x14ac:dyDescent="0.25">
      <c r="A170" s="1">
        <v>44239</v>
      </c>
      <c r="B170" t="s">
        <v>18</v>
      </c>
      <c r="C170" t="s">
        <v>60</v>
      </c>
      <c r="E170" t="s">
        <v>39</v>
      </c>
      <c r="F170">
        <v>212.5</v>
      </c>
      <c r="G170" t="s">
        <v>17</v>
      </c>
      <c r="H170" t="s">
        <v>39</v>
      </c>
      <c r="I170">
        <v>0</v>
      </c>
      <c r="J170" t="s">
        <v>17</v>
      </c>
      <c r="K170" s="2">
        <v>44239.580335648148</v>
      </c>
      <c r="L170" s="2">
        <v>44239.580601851849</v>
      </c>
    </row>
    <row r="171" spans="1:12" x14ac:dyDescent="0.25">
      <c r="A171" s="1">
        <v>44239</v>
      </c>
      <c r="B171" t="s">
        <v>50</v>
      </c>
      <c r="D171" t="s">
        <v>51</v>
      </c>
      <c r="E171" t="s">
        <v>52</v>
      </c>
      <c r="F171">
        <v>10</v>
      </c>
      <c r="G171" t="s">
        <v>17</v>
      </c>
      <c r="H171" t="s">
        <v>52</v>
      </c>
      <c r="I171">
        <v>0</v>
      </c>
      <c r="J171" t="s">
        <v>17</v>
      </c>
      <c r="K171" s="2">
        <v>44239.363356481481</v>
      </c>
      <c r="L171" s="2">
        <v>44239.363946759258</v>
      </c>
    </row>
    <row r="172" spans="1:12" x14ac:dyDescent="0.25">
      <c r="A172" s="1">
        <v>44239</v>
      </c>
      <c r="B172" t="s">
        <v>43</v>
      </c>
      <c r="C172" t="s">
        <v>99</v>
      </c>
      <c r="D172" t="s">
        <v>100</v>
      </c>
      <c r="E172" t="s">
        <v>52</v>
      </c>
      <c r="F172">
        <v>2940</v>
      </c>
      <c r="G172" t="s">
        <v>17</v>
      </c>
      <c r="H172" t="s">
        <v>52</v>
      </c>
      <c r="I172">
        <v>0</v>
      </c>
      <c r="J172" t="s">
        <v>17</v>
      </c>
      <c r="K172" s="2">
        <v>44239.362754629627</v>
      </c>
      <c r="L172" s="2">
        <v>44239.363946759258</v>
      </c>
    </row>
    <row r="173" spans="1:12" x14ac:dyDescent="0.25">
      <c r="A173" s="1">
        <v>44238</v>
      </c>
      <c r="B173" t="s">
        <v>54</v>
      </c>
      <c r="D173" t="s">
        <v>101</v>
      </c>
      <c r="E173" t="s">
        <v>39</v>
      </c>
      <c r="F173">
        <v>430</v>
      </c>
      <c r="G173" t="s">
        <v>17</v>
      </c>
      <c r="H173" t="s">
        <v>39</v>
      </c>
      <c r="I173">
        <v>0</v>
      </c>
      <c r="J173" t="s">
        <v>17</v>
      </c>
      <c r="K173" s="2">
        <v>44238.766539351855</v>
      </c>
      <c r="L173" s="2">
        <v>44238.766504629632</v>
      </c>
    </row>
    <row r="174" spans="1:12" x14ac:dyDescent="0.25">
      <c r="A174" s="1">
        <v>44238</v>
      </c>
      <c r="B174" t="s">
        <v>18</v>
      </c>
      <c r="C174" t="s">
        <v>19</v>
      </c>
      <c r="E174" t="s">
        <v>39</v>
      </c>
      <c r="F174">
        <v>46.5</v>
      </c>
      <c r="G174" t="s">
        <v>17</v>
      </c>
      <c r="H174" t="s">
        <v>39</v>
      </c>
      <c r="I174">
        <v>0</v>
      </c>
      <c r="J174" t="s">
        <v>17</v>
      </c>
      <c r="K174" s="2">
        <v>44238.765960648147</v>
      </c>
      <c r="L174" s="2">
        <v>44238.766504629632</v>
      </c>
    </row>
    <row r="175" spans="1:12" x14ac:dyDescent="0.25">
      <c r="A175" s="1">
        <v>44238</v>
      </c>
      <c r="B175" t="s">
        <v>18</v>
      </c>
      <c r="C175" t="s">
        <v>31</v>
      </c>
      <c r="E175" t="s">
        <v>20</v>
      </c>
      <c r="F175">
        <v>38.5</v>
      </c>
      <c r="G175" t="s">
        <v>17</v>
      </c>
      <c r="H175" t="s">
        <v>20</v>
      </c>
      <c r="I175">
        <v>0</v>
      </c>
      <c r="J175" t="s">
        <v>17</v>
      </c>
      <c r="K175" s="2">
        <v>44238.735150462962</v>
      </c>
      <c r="L175" s="2">
        <v>44238.735381944447</v>
      </c>
    </row>
    <row r="176" spans="1:12" x14ac:dyDescent="0.25">
      <c r="A176" s="1">
        <v>44238</v>
      </c>
      <c r="B176" t="s">
        <v>18</v>
      </c>
      <c r="C176" t="s">
        <v>102</v>
      </c>
      <c r="E176" t="s">
        <v>20</v>
      </c>
      <c r="F176">
        <v>39</v>
      </c>
      <c r="G176" t="s">
        <v>17</v>
      </c>
      <c r="H176" t="s">
        <v>20</v>
      </c>
      <c r="I176">
        <v>0</v>
      </c>
      <c r="J176" t="s">
        <v>17</v>
      </c>
      <c r="K176" s="2">
        <v>44238.734826388885</v>
      </c>
      <c r="L176" s="2">
        <v>44238.735381944447</v>
      </c>
    </row>
    <row r="177" spans="1:12" x14ac:dyDescent="0.25">
      <c r="A177" s="1">
        <v>44238</v>
      </c>
      <c r="B177" t="s">
        <v>18</v>
      </c>
      <c r="C177" t="s">
        <v>34</v>
      </c>
      <c r="E177" t="s">
        <v>16</v>
      </c>
      <c r="F177">
        <v>166</v>
      </c>
      <c r="G177" t="s">
        <v>17</v>
      </c>
      <c r="H177" t="s">
        <v>16</v>
      </c>
      <c r="I177">
        <v>0</v>
      </c>
      <c r="J177" t="s">
        <v>17</v>
      </c>
      <c r="K177" s="2">
        <v>44238.734583333331</v>
      </c>
      <c r="L177" s="2">
        <v>44238.735381944447</v>
      </c>
    </row>
    <row r="178" spans="1:12" x14ac:dyDescent="0.25">
      <c r="A178" s="1">
        <v>44238</v>
      </c>
      <c r="B178" t="s">
        <v>97</v>
      </c>
      <c r="C178" t="s">
        <v>98</v>
      </c>
      <c r="D178" t="s">
        <v>103</v>
      </c>
      <c r="E178" t="s">
        <v>52</v>
      </c>
      <c r="F178">
        <v>0</v>
      </c>
      <c r="G178" t="s">
        <v>17</v>
      </c>
      <c r="H178" t="s">
        <v>52</v>
      </c>
      <c r="I178">
        <v>1791</v>
      </c>
      <c r="J178" t="s">
        <v>17</v>
      </c>
      <c r="K178" s="2">
        <v>44238.734340277777</v>
      </c>
      <c r="L178" s="2">
        <v>44238.735381944447</v>
      </c>
    </row>
    <row r="179" spans="1:12" x14ac:dyDescent="0.25">
      <c r="A179" s="1">
        <v>44238</v>
      </c>
      <c r="B179" t="s">
        <v>50</v>
      </c>
      <c r="D179" t="s">
        <v>51</v>
      </c>
      <c r="E179" t="s">
        <v>20</v>
      </c>
      <c r="F179">
        <v>0</v>
      </c>
      <c r="G179" t="s">
        <v>17</v>
      </c>
      <c r="H179" t="s">
        <v>20</v>
      </c>
      <c r="I179">
        <v>193.5</v>
      </c>
      <c r="J179" t="s">
        <v>17</v>
      </c>
      <c r="K179" s="2">
        <v>44238.59165509259</v>
      </c>
      <c r="L179" s="2">
        <v>44238.59175925926</v>
      </c>
    </row>
    <row r="180" spans="1:12" x14ac:dyDescent="0.25">
      <c r="A180" s="1">
        <v>44237</v>
      </c>
      <c r="B180" t="s">
        <v>18</v>
      </c>
      <c r="C180" t="s">
        <v>104</v>
      </c>
      <c r="E180" t="s">
        <v>20</v>
      </c>
      <c r="F180">
        <v>59</v>
      </c>
      <c r="G180" t="s">
        <v>17</v>
      </c>
      <c r="H180" t="s">
        <v>20</v>
      </c>
      <c r="I180">
        <v>0</v>
      </c>
      <c r="J180" t="s">
        <v>17</v>
      </c>
      <c r="K180" s="2">
        <v>44237.695011574076</v>
      </c>
      <c r="L180" s="2">
        <v>44237.695081018515</v>
      </c>
    </row>
    <row r="181" spans="1:12" x14ac:dyDescent="0.25">
      <c r="A181" s="1">
        <v>44237</v>
      </c>
      <c r="B181" t="s">
        <v>18</v>
      </c>
      <c r="C181" t="s">
        <v>57</v>
      </c>
      <c r="E181" t="s">
        <v>20</v>
      </c>
      <c r="F181">
        <v>51</v>
      </c>
      <c r="G181" t="s">
        <v>17</v>
      </c>
      <c r="H181" t="s">
        <v>20</v>
      </c>
      <c r="I181">
        <v>0</v>
      </c>
      <c r="J181" t="s">
        <v>17</v>
      </c>
      <c r="K181" s="2">
        <v>44237.694837962961</v>
      </c>
      <c r="L181" s="2">
        <v>44237.695081018515</v>
      </c>
    </row>
    <row r="182" spans="1:12" x14ac:dyDescent="0.25">
      <c r="A182" s="1">
        <v>44237</v>
      </c>
      <c r="B182" t="s">
        <v>18</v>
      </c>
      <c r="C182" t="s">
        <v>31</v>
      </c>
      <c r="E182" t="s">
        <v>20</v>
      </c>
      <c r="F182">
        <v>41</v>
      </c>
      <c r="G182" t="s">
        <v>17</v>
      </c>
      <c r="H182" t="s">
        <v>20</v>
      </c>
      <c r="I182">
        <v>0</v>
      </c>
      <c r="J182" t="s">
        <v>17</v>
      </c>
      <c r="K182" s="2">
        <v>44237.69462962963</v>
      </c>
      <c r="L182" s="2">
        <v>44237.695081018515</v>
      </c>
    </row>
    <row r="183" spans="1:12" x14ac:dyDescent="0.25">
      <c r="A183" s="1">
        <v>44237</v>
      </c>
      <c r="B183" t="s">
        <v>18</v>
      </c>
      <c r="C183" t="s">
        <v>34</v>
      </c>
      <c r="D183" t="s">
        <v>105</v>
      </c>
      <c r="E183" t="s">
        <v>16</v>
      </c>
      <c r="F183">
        <v>55</v>
      </c>
      <c r="G183" t="s">
        <v>17</v>
      </c>
      <c r="H183" t="s">
        <v>16</v>
      </c>
      <c r="I183">
        <v>0</v>
      </c>
      <c r="J183" t="s">
        <v>17</v>
      </c>
      <c r="K183" s="2">
        <v>44237.694409722222</v>
      </c>
      <c r="L183" s="2">
        <v>44237.695081018515</v>
      </c>
    </row>
    <row r="184" spans="1:12" x14ac:dyDescent="0.25">
      <c r="A184" s="1">
        <v>44237</v>
      </c>
      <c r="B184" t="s">
        <v>13</v>
      </c>
      <c r="C184" t="s">
        <v>14</v>
      </c>
      <c r="D184" t="s">
        <v>106</v>
      </c>
      <c r="E184" t="s">
        <v>16</v>
      </c>
      <c r="F184">
        <v>200</v>
      </c>
      <c r="G184" t="s">
        <v>17</v>
      </c>
      <c r="H184" t="s">
        <v>16</v>
      </c>
      <c r="I184">
        <v>0</v>
      </c>
      <c r="J184" t="s">
        <v>17</v>
      </c>
      <c r="K184" s="2">
        <v>44237.650613425925</v>
      </c>
      <c r="L184" s="2">
        <v>44237.650763888887</v>
      </c>
    </row>
    <row r="185" spans="1:12" x14ac:dyDescent="0.25">
      <c r="A185" s="1">
        <v>44236</v>
      </c>
      <c r="B185" t="s">
        <v>67</v>
      </c>
      <c r="E185" t="s">
        <v>61</v>
      </c>
      <c r="F185">
        <v>860</v>
      </c>
      <c r="G185" t="s">
        <v>17</v>
      </c>
      <c r="H185" t="s">
        <v>61</v>
      </c>
      <c r="I185">
        <v>0</v>
      </c>
      <c r="J185" t="s">
        <v>17</v>
      </c>
      <c r="K185" s="2">
        <v>44239.722291666665</v>
      </c>
      <c r="L185" s="2">
        <v>44239.580601851849</v>
      </c>
    </row>
    <row r="186" spans="1:12" x14ac:dyDescent="0.25">
      <c r="A186" s="1">
        <v>44236</v>
      </c>
      <c r="B186" t="s">
        <v>67</v>
      </c>
      <c r="E186" t="s">
        <v>39</v>
      </c>
      <c r="F186">
        <v>630</v>
      </c>
      <c r="G186" t="s">
        <v>17</v>
      </c>
      <c r="H186" t="s">
        <v>39</v>
      </c>
      <c r="I186">
        <v>0</v>
      </c>
      <c r="J186" t="s">
        <v>17</v>
      </c>
      <c r="K186" s="2">
        <v>44239.723738425928</v>
      </c>
      <c r="L186" s="2">
        <v>44239.580601851849</v>
      </c>
    </row>
    <row r="187" spans="1:12" x14ac:dyDescent="0.25">
      <c r="A187" s="1">
        <v>44236</v>
      </c>
      <c r="B187" t="s">
        <v>76</v>
      </c>
      <c r="C187" t="s">
        <v>107</v>
      </c>
      <c r="E187" t="s">
        <v>20</v>
      </c>
      <c r="F187">
        <v>84</v>
      </c>
      <c r="G187" t="s">
        <v>17</v>
      </c>
      <c r="H187" t="s">
        <v>20</v>
      </c>
      <c r="I187">
        <v>0</v>
      </c>
      <c r="J187" t="s">
        <v>17</v>
      </c>
      <c r="K187" s="2">
        <v>44236.803032407406</v>
      </c>
      <c r="L187" s="2">
        <v>44236.802835648145</v>
      </c>
    </row>
    <row r="188" spans="1:12" x14ac:dyDescent="0.25">
      <c r="A188" s="1">
        <v>44236</v>
      </c>
      <c r="B188" t="s">
        <v>18</v>
      </c>
      <c r="C188" t="s">
        <v>32</v>
      </c>
      <c r="E188" t="s">
        <v>20</v>
      </c>
      <c r="F188">
        <v>232</v>
      </c>
      <c r="G188" t="s">
        <v>17</v>
      </c>
      <c r="H188" t="s">
        <v>20</v>
      </c>
      <c r="I188">
        <v>0</v>
      </c>
      <c r="J188" t="s">
        <v>17</v>
      </c>
      <c r="K188" s="2">
        <v>44236.715810185182</v>
      </c>
      <c r="L188" s="2">
        <v>44236.715856481482</v>
      </c>
    </row>
    <row r="189" spans="1:12" x14ac:dyDescent="0.25">
      <c r="A189" s="1">
        <v>44236</v>
      </c>
      <c r="B189" t="s">
        <v>18</v>
      </c>
      <c r="C189" t="s">
        <v>31</v>
      </c>
      <c r="E189" t="s">
        <v>20</v>
      </c>
      <c r="F189">
        <v>18</v>
      </c>
      <c r="G189" t="s">
        <v>17</v>
      </c>
      <c r="H189" t="s">
        <v>20</v>
      </c>
      <c r="I189">
        <v>0</v>
      </c>
      <c r="J189" t="s">
        <v>17</v>
      </c>
      <c r="K189" s="2">
        <v>44236.715509259258</v>
      </c>
      <c r="L189" s="2">
        <v>44236.715856481482</v>
      </c>
    </row>
    <row r="190" spans="1:12" x14ac:dyDescent="0.25">
      <c r="A190" s="1">
        <v>44235</v>
      </c>
      <c r="B190" t="s">
        <v>28</v>
      </c>
      <c r="C190" t="s">
        <v>108</v>
      </c>
      <c r="D190" t="s">
        <v>109</v>
      </c>
      <c r="E190" t="s">
        <v>39</v>
      </c>
      <c r="F190">
        <v>900</v>
      </c>
      <c r="G190" t="s">
        <v>17</v>
      </c>
      <c r="H190" t="s">
        <v>39</v>
      </c>
      <c r="I190">
        <v>0</v>
      </c>
      <c r="J190" t="s">
        <v>17</v>
      </c>
      <c r="K190" s="2">
        <v>44239.729907407411</v>
      </c>
      <c r="L190" s="2">
        <v>44239.730162037034</v>
      </c>
    </row>
    <row r="191" spans="1:12" x14ac:dyDescent="0.25">
      <c r="A191" s="1">
        <v>44235</v>
      </c>
      <c r="B191" t="s">
        <v>42</v>
      </c>
      <c r="E191" t="s">
        <v>16</v>
      </c>
      <c r="F191">
        <v>1000</v>
      </c>
      <c r="G191" t="s">
        <v>17</v>
      </c>
      <c r="H191" t="s">
        <v>16</v>
      </c>
      <c r="I191">
        <v>0</v>
      </c>
      <c r="J191" t="s">
        <v>17</v>
      </c>
      <c r="K191" s="2">
        <v>44235.789293981485</v>
      </c>
      <c r="L191" s="2">
        <v>44235.789421296293</v>
      </c>
    </row>
    <row r="192" spans="1:12" x14ac:dyDescent="0.25">
      <c r="A192" s="1">
        <v>44235</v>
      </c>
      <c r="B192" t="s">
        <v>37</v>
      </c>
      <c r="E192" t="s">
        <v>16</v>
      </c>
      <c r="F192">
        <v>50</v>
      </c>
      <c r="G192" t="s">
        <v>17</v>
      </c>
      <c r="H192" t="s">
        <v>16</v>
      </c>
      <c r="I192">
        <v>0</v>
      </c>
      <c r="J192" t="s">
        <v>17</v>
      </c>
      <c r="K192" s="2">
        <v>44235.788356481484</v>
      </c>
      <c r="L192" s="2">
        <v>44235.789421296293</v>
      </c>
    </row>
    <row r="193" spans="1:12" x14ac:dyDescent="0.25">
      <c r="A193" s="1">
        <v>44235</v>
      </c>
      <c r="B193" t="s">
        <v>18</v>
      </c>
      <c r="C193" t="s">
        <v>31</v>
      </c>
      <c r="E193" t="s">
        <v>20</v>
      </c>
      <c r="F193">
        <v>18</v>
      </c>
      <c r="G193" t="s">
        <v>17</v>
      </c>
      <c r="H193" t="s">
        <v>20</v>
      </c>
      <c r="I193">
        <v>0</v>
      </c>
      <c r="J193" t="s">
        <v>17</v>
      </c>
      <c r="K193" s="2">
        <v>44235.788136574076</v>
      </c>
      <c r="L193" s="2">
        <v>44235.789421296293</v>
      </c>
    </row>
    <row r="194" spans="1:12" x14ac:dyDescent="0.25">
      <c r="A194" s="1">
        <v>44235</v>
      </c>
      <c r="B194" t="s">
        <v>28</v>
      </c>
      <c r="C194" t="s">
        <v>110</v>
      </c>
      <c r="E194" t="s">
        <v>16</v>
      </c>
      <c r="F194">
        <v>200</v>
      </c>
      <c r="G194" t="s">
        <v>17</v>
      </c>
      <c r="H194" t="s">
        <v>16</v>
      </c>
      <c r="I194">
        <v>0</v>
      </c>
      <c r="J194" t="s">
        <v>17</v>
      </c>
      <c r="K194" s="2">
        <v>44235.787777777776</v>
      </c>
      <c r="L194" s="2">
        <v>44235.789421296293</v>
      </c>
    </row>
    <row r="195" spans="1:12" x14ac:dyDescent="0.25">
      <c r="A195" s="1">
        <v>44234</v>
      </c>
      <c r="B195" t="s">
        <v>18</v>
      </c>
      <c r="C195" t="s">
        <v>75</v>
      </c>
      <c r="E195" t="s">
        <v>16</v>
      </c>
      <c r="F195">
        <v>157</v>
      </c>
      <c r="G195" t="s">
        <v>17</v>
      </c>
      <c r="H195" t="s">
        <v>16</v>
      </c>
      <c r="I195">
        <v>0</v>
      </c>
      <c r="J195" t="s">
        <v>17</v>
      </c>
      <c r="K195" s="2">
        <v>44234.580231481479</v>
      </c>
      <c r="L195" s="2">
        <v>44234.580150462964</v>
      </c>
    </row>
    <row r="196" spans="1:12" x14ac:dyDescent="0.25">
      <c r="A196" s="1">
        <v>44234</v>
      </c>
      <c r="B196" t="s">
        <v>18</v>
      </c>
      <c r="C196" t="s">
        <v>32</v>
      </c>
      <c r="E196" t="s">
        <v>20</v>
      </c>
      <c r="F196">
        <v>275</v>
      </c>
      <c r="G196" t="s">
        <v>17</v>
      </c>
      <c r="H196" t="s">
        <v>20</v>
      </c>
      <c r="I196">
        <v>0</v>
      </c>
      <c r="J196" t="s">
        <v>17</v>
      </c>
      <c r="K196" s="2">
        <v>44234.57980324074</v>
      </c>
      <c r="L196" s="2">
        <v>44234.580150462964</v>
      </c>
    </row>
    <row r="197" spans="1:12" x14ac:dyDescent="0.25">
      <c r="A197" s="1">
        <v>44234</v>
      </c>
      <c r="B197" t="s">
        <v>43</v>
      </c>
      <c r="C197" t="s">
        <v>70</v>
      </c>
      <c r="E197" t="s">
        <v>20</v>
      </c>
      <c r="F197">
        <v>7000</v>
      </c>
      <c r="G197" t="s">
        <v>17</v>
      </c>
      <c r="H197" t="s">
        <v>20</v>
      </c>
      <c r="I197">
        <v>0</v>
      </c>
      <c r="J197" t="s">
        <v>17</v>
      </c>
      <c r="K197" s="2">
        <v>44234.55505787037</v>
      </c>
      <c r="L197" s="2">
        <v>44234.555173611108</v>
      </c>
    </row>
    <row r="198" spans="1:12" x14ac:dyDescent="0.25">
      <c r="A198" s="1">
        <v>44234</v>
      </c>
      <c r="B198" t="s">
        <v>35</v>
      </c>
      <c r="D198" t="s">
        <v>111</v>
      </c>
      <c r="E198" t="s">
        <v>39</v>
      </c>
      <c r="F198">
        <v>300</v>
      </c>
      <c r="G198" t="s">
        <v>17</v>
      </c>
      <c r="H198" t="s">
        <v>39</v>
      </c>
      <c r="I198">
        <v>0</v>
      </c>
      <c r="J198" t="s">
        <v>17</v>
      </c>
      <c r="K198" s="2">
        <v>44234.543020833335</v>
      </c>
      <c r="L198" s="2">
        <v>44234.47184027778</v>
      </c>
    </row>
    <row r="199" spans="1:12" x14ac:dyDescent="0.25">
      <c r="A199" s="1">
        <v>44234</v>
      </c>
      <c r="B199" t="s">
        <v>43</v>
      </c>
      <c r="C199" t="s">
        <v>112</v>
      </c>
      <c r="D199" t="s">
        <v>113</v>
      </c>
      <c r="E199" t="s">
        <v>20</v>
      </c>
      <c r="F199">
        <v>251</v>
      </c>
      <c r="G199" t="s">
        <v>17</v>
      </c>
      <c r="H199" t="s">
        <v>20</v>
      </c>
      <c r="I199">
        <v>0</v>
      </c>
      <c r="J199" t="s">
        <v>17</v>
      </c>
      <c r="K199" s="2">
        <v>44234.471770833334</v>
      </c>
      <c r="L199" s="2">
        <v>44234.47184027778</v>
      </c>
    </row>
    <row r="200" spans="1:12" x14ac:dyDescent="0.25">
      <c r="A200" s="1">
        <v>44233</v>
      </c>
      <c r="B200" t="s">
        <v>35</v>
      </c>
      <c r="D200" t="s">
        <v>36</v>
      </c>
      <c r="E200" t="s">
        <v>39</v>
      </c>
      <c r="F200">
        <v>450</v>
      </c>
      <c r="G200" t="s">
        <v>17</v>
      </c>
      <c r="H200" t="s">
        <v>39</v>
      </c>
      <c r="I200">
        <v>0</v>
      </c>
      <c r="J200" t="s">
        <v>17</v>
      </c>
      <c r="K200" s="2">
        <v>44234.545601851853</v>
      </c>
      <c r="L200" s="2">
        <v>44234.47184027778</v>
      </c>
    </row>
    <row r="201" spans="1:12" x14ac:dyDescent="0.25">
      <c r="A201" s="1">
        <v>44233</v>
      </c>
      <c r="B201" t="s">
        <v>114</v>
      </c>
      <c r="C201" t="s">
        <v>115</v>
      </c>
      <c r="D201" t="s">
        <v>116</v>
      </c>
      <c r="E201" t="s">
        <v>20</v>
      </c>
      <c r="F201">
        <v>150</v>
      </c>
      <c r="G201" t="s">
        <v>17</v>
      </c>
      <c r="H201" t="s">
        <v>20</v>
      </c>
      <c r="I201">
        <v>0</v>
      </c>
      <c r="J201" t="s">
        <v>17</v>
      </c>
      <c r="K201" s="2">
        <v>44233.921099537038</v>
      </c>
      <c r="L201" s="2">
        <v>44233.921134259261</v>
      </c>
    </row>
    <row r="202" spans="1:12" x14ac:dyDescent="0.25">
      <c r="A202" s="1">
        <v>44233</v>
      </c>
      <c r="B202" t="s">
        <v>18</v>
      </c>
      <c r="C202" t="s">
        <v>53</v>
      </c>
      <c r="E202" t="s">
        <v>20</v>
      </c>
      <c r="F202">
        <v>246.5</v>
      </c>
      <c r="G202" t="s">
        <v>17</v>
      </c>
      <c r="H202" t="s">
        <v>20</v>
      </c>
      <c r="I202">
        <v>0</v>
      </c>
      <c r="J202" t="s">
        <v>17</v>
      </c>
      <c r="K202" s="2">
        <v>44233.650752314818</v>
      </c>
      <c r="L202" s="2">
        <v>44233.650787037041</v>
      </c>
    </row>
    <row r="203" spans="1:12" x14ac:dyDescent="0.25">
      <c r="A203" s="1">
        <v>44233</v>
      </c>
      <c r="B203" t="s">
        <v>43</v>
      </c>
      <c r="C203" t="s">
        <v>65</v>
      </c>
      <c r="E203" t="s">
        <v>20</v>
      </c>
      <c r="F203">
        <v>175</v>
      </c>
      <c r="G203" t="s">
        <v>17</v>
      </c>
      <c r="H203" t="s">
        <v>20</v>
      </c>
      <c r="I203">
        <v>0</v>
      </c>
      <c r="J203" t="s">
        <v>17</v>
      </c>
      <c r="K203" s="2">
        <v>44233.603043981479</v>
      </c>
      <c r="L203" s="2">
        <v>44233.603055555555</v>
      </c>
    </row>
    <row r="204" spans="1:12" x14ac:dyDescent="0.25">
      <c r="A204" s="1">
        <v>44233</v>
      </c>
      <c r="B204" t="s">
        <v>28</v>
      </c>
      <c r="C204" t="s">
        <v>117</v>
      </c>
      <c r="D204" t="s">
        <v>118</v>
      </c>
      <c r="E204" t="s">
        <v>16</v>
      </c>
      <c r="F204">
        <v>170</v>
      </c>
      <c r="G204" t="s">
        <v>17</v>
      </c>
      <c r="H204" t="s">
        <v>16</v>
      </c>
      <c r="I204">
        <v>0</v>
      </c>
      <c r="J204" t="s">
        <v>17</v>
      </c>
      <c r="K204" s="2">
        <v>44233.598530092589</v>
      </c>
      <c r="L204" s="2">
        <v>44233.599224537036</v>
      </c>
    </row>
    <row r="205" spans="1:12" x14ac:dyDescent="0.25">
      <c r="A205" s="1">
        <v>44233</v>
      </c>
      <c r="B205" t="s">
        <v>50</v>
      </c>
      <c r="D205" t="s">
        <v>51</v>
      </c>
      <c r="E205" t="s">
        <v>20</v>
      </c>
      <c r="F205">
        <v>0</v>
      </c>
      <c r="G205" t="s">
        <v>17</v>
      </c>
      <c r="H205" t="s">
        <v>20</v>
      </c>
      <c r="I205">
        <v>477</v>
      </c>
      <c r="J205" t="s">
        <v>17</v>
      </c>
      <c r="K205" s="2">
        <v>44233.563969907409</v>
      </c>
      <c r="L205" s="2">
        <v>44233.564143518517</v>
      </c>
    </row>
    <row r="206" spans="1:12" x14ac:dyDescent="0.25">
      <c r="A206" s="1">
        <v>44232</v>
      </c>
      <c r="B206" t="s">
        <v>28</v>
      </c>
      <c r="C206" t="s">
        <v>66</v>
      </c>
      <c r="D206" t="s">
        <v>30</v>
      </c>
      <c r="E206" t="s">
        <v>20</v>
      </c>
      <c r="F206">
        <v>350</v>
      </c>
      <c r="G206" t="s">
        <v>17</v>
      </c>
      <c r="H206" t="s">
        <v>20</v>
      </c>
      <c r="I206">
        <v>0</v>
      </c>
      <c r="J206" t="s">
        <v>17</v>
      </c>
      <c r="K206" s="2">
        <v>44232.860138888886</v>
      </c>
      <c r="L206" s="2">
        <v>44232.860173611109</v>
      </c>
    </row>
    <row r="207" spans="1:12" x14ac:dyDescent="0.25">
      <c r="A207" s="1">
        <v>44232</v>
      </c>
      <c r="B207" t="s">
        <v>76</v>
      </c>
      <c r="E207" t="s">
        <v>39</v>
      </c>
      <c r="F207">
        <v>195</v>
      </c>
      <c r="G207" t="s">
        <v>17</v>
      </c>
      <c r="H207" t="s">
        <v>39</v>
      </c>
      <c r="I207">
        <v>0</v>
      </c>
      <c r="J207" t="s">
        <v>17</v>
      </c>
      <c r="K207" s="2">
        <v>44232.827106481483</v>
      </c>
      <c r="L207" s="2">
        <v>44232.82712962963</v>
      </c>
    </row>
    <row r="208" spans="1:12" x14ac:dyDescent="0.25">
      <c r="A208" s="1">
        <v>44232</v>
      </c>
      <c r="B208" t="s">
        <v>76</v>
      </c>
      <c r="C208" t="s">
        <v>107</v>
      </c>
      <c r="E208" t="s">
        <v>20</v>
      </c>
      <c r="F208">
        <v>86</v>
      </c>
      <c r="G208" t="s">
        <v>17</v>
      </c>
      <c r="H208" t="s">
        <v>20</v>
      </c>
      <c r="I208">
        <v>0</v>
      </c>
      <c r="J208" t="s">
        <v>17</v>
      </c>
      <c r="K208" s="2">
        <v>44232.826331018521</v>
      </c>
      <c r="L208" s="2">
        <v>44232.82640046296</v>
      </c>
    </row>
    <row r="209" spans="1:12" x14ac:dyDescent="0.25">
      <c r="A209" s="1">
        <v>44232</v>
      </c>
      <c r="B209" t="s">
        <v>18</v>
      </c>
      <c r="C209" t="s">
        <v>75</v>
      </c>
      <c r="E209" t="s">
        <v>20</v>
      </c>
      <c r="F209">
        <v>167</v>
      </c>
      <c r="G209" t="s">
        <v>17</v>
      </c>
      <c r="H209" t="s">
        <v>20</v>
      </c>
      <c r="I209">
        <v>0</v>
      </c>
      <c r="J209" t="s">
        <v>17</v>
      </c>
      <c r="K209" s="2">
        <v>44232.686585648145</v>
      </c>
      <c r="L209" s="2">
        <v>44232.686608796299</v>
      </c>
    </row>
    <row r="210" spans="1:12" x14ac:dyDescent="0.25">
      <c r="A210" s="1">
        <v>44232</v>
      </c>
      <c r="B210" t="s">
        <v>18</v>
      </c>
      <c r="C210" t="s">
        <v>119</v>
      </c>
      <c r="D210" t="s">
        <v>120</v>
      </c>
      <c r="E210" t="s">
        <v>20</v>
      </c>
      <c r="F210">
        <v>100</v>
      </c>
      <c r="G210" t="s">
        <v>17</v>
      </c>
      <c r="H210" t="s">
        <v>20</v>
      </c>
      <c r="I210">
        <v>0</v>
      </c>
      <c r="J210" t="s">
        <v>17</v>
      </c>
      <c r="K210" s="2">
        <v>44232.674293981479</v>
      </c>
      <c r="L210" s="2">
        <v>44232.674328703702</v>
      </c>
    </row>
    <row r="211" spans="1:12" x14ac:dyDescent="0.25">
      <c r="A211" s="1">
        <v>44232</v>
      </c>
      <c r="B211" t="s">
        <v>50</v>
      </c>
      <c r="D211" t="s">
        <v>51</v>
      </c>
      <c r="E211" t="s">
        <v>16</v>
      </c>
      <c r="F211">
        <v>0</v>
      </c>
      <c r="G211" t="s">
        <v>17</v>
      </c>
      <c r="H211" t="s">
        <v>16</v>
      </c>
      <c r="I211">
        <v>186</v>
      </c>
      <c r="J211" t="s">
        <v>17</v>
      </c>
      <c r="K211" s="2">
        <v>44232.673842592594</v>
      </c>
      <c r="L211" s="2">
        <v>44232.674328703702</v>
      </c>
    </row>
    <row r="212" spans="1:12" x14ac:dyDescent="0.25">
      <c r="A212" s="1">
        <v>44232</v>
      </c>
      <c r="B212" t="s">
        <v>45</v>
      </c>
      <c r="C212" t="s">
        <v>46</v>
      </c>
      <c r="E212" t="s">
        <v>16</v>
      </c>
      <c r="F212">
        <v>0</v>
      </c>
      <c r="G212" t="s">
        <v>17</v>
      </c>
      <c r="H212" t="s">
        <v>16</v>
      </c>
      <c r="I212">
        <v>1100</v>
      </c>
      <c r="J212" t="s">
        <v>17</v>
      </c>
      <c r="K212" s="2">
        <v>44232.673564814817</v>
      </c>
      <c r="L212" s="2">
        <v>44232.674328703702</v>
      </c>
    </row>
    <row r="213" spans="1:12" x14ac:dyDescent="0.25">
      <c r="A213" s="1">
        <v>44232</v>
      </c>
      <c r="B213" t="s">
        <v>45</v>
      </c>
      <c r="C213" t="s">
        <v>46</v>
      </c>
      <c r="E213" t="s">
        <v>20</v>
      </c>
      <c r="F213">
        <v>0</v>
      </c>
      <c r="G213" t="s">
        <v>17</v>
      </c>
      <c r="H213" t="s">
        <v>20</v>
      </c>
      <c r="I213">
        <v>13459</v>
      </c>
      <c r="J213" t="s">
        <v>17</v>
      </c>
      <c r="K213" s="2">
        <v>44232.669444444444</v>
      </c>
      <c r="L213" s="2">
        <v>44232.67</v>
      </c>
    </row>
    <row r="214" spans="1:12" x14ac:dyDescent="0.25">
      <c r="A214" s="1">
        <v>44232</v>
      </c>
      <c r="B214" t="s">
        <v>50</v>
      </c>
      <c r="D214" t="s">
        <v>51</v>
      </c>
      <c r="E214" t="s">
        <v>20</v>
      </c>
      <c r="F214">
        <v>457</v>
      </c>
      <c r="G214" t="s">
        <v>17</v>
      </c>
      <c r="H214" t="s">
        <v>20</v>
      </c>
      <c r="I214">
        <v>0</v>
      </c>
      <c r="J214" t="s">
        <v>17</v>
      </c>
      <c r="K214" s="2">
        <v>44232.669189814813</v>
      </c>
      <c r="L214" s="2">
        <v>44232.67</v>
      </c>
    </row>
    <row r="215" spans="1:12" x14ac:dyDescent="0.25">
      <c r="A215" s="1">
        <v>44231</v>
      </c>
      <c r="B215" t="s">
        <v>76</v>
      </c>
      <c r="C215" t="s">
        <v>107</v>
      </c>
      <c r="E215" t="s">
        <v>39</v>
      </c>
      <c r="F215">
        <v>89</v>
      </c>
      <c r="G215" t="s">
        <v>17</v>
      </c>
      <c r="H215" t="s">
        <v>39</v>
      </c>
      <c r="I215">
        <v>0</v>
      </c>
      <c r="J215" t="s">
        <v>17</v>
      </c>
      <c r="K215" s="2">
        <v>44231.941180555557</v>
      </c>
      <c r="L215" s="2">
        <v>44231.94122685185</v>
      </c>
    </row>
    <row r="216" spans="1:12" x14ac:dyDescent="0.25">
      <c r="A216" s="1">
        <v>44231</v>
      </c>
      <c r="B216" t="s">
        <v>18</v>
      </c>
      <c r="C216" t="s">
        <v>21</v>
      </c>
      <c r="E216" t="s">
        <v>39</v>
      </c>
      <c r="F216">
        <v>228</v>
      </c>
      <c r="G216" t="s">
        <v>17</v>
      </c>
      <c r="H216" t="s">
        <v>39</v>
      </c>
      <c r="I216">
        <v>0</v>
      </c>
      <c r="J216" t="s">
        <v>17</v>
      </c>
      <c r="K216" s="2">
        <v>44231.940694444442</v>
      </c>
      <c r="L216" s="2">
        <v>44231.94122685185</v>
      </c>
    </row>
    <row r="217" spans="1:12" x14ac:dyDescent="0.25">
      <c r="A217" s="1">
        <v>44231</v>
      </c>
      <c r="B217" t="s">
        <v>18</v>
      </c>
      <c r="C217" t="s">
        <v>75</v>
      </c>
      <c r="E217" t="s">
        <v>20</v>
      </c>
      <c r="F217">
        <v>156</v>
      </c>
      <c r="G217" t="s">
        <v>17</v>
      </c>
      <c r="H217" t="s">
        <v>20</v>
      </c>
      <c r="I217">
        <v>0</v>
      </c>
      <c r="J217" t="s">
        <v>17</v>
      </c>
      <c r="K217" s="2">
        <v>44231.938981481479</v>
      </c>
      <c r="L217" s="2">
        <v>44231.94122685185</v>
      </c>
    </row>
    <row r="218" spans="1:12" x14ac:dyDescent="0.25">
      <c r="A218" s="1">
        <v>44231</v>
      </c>
      <c r="B218" t="s">
        <v>63</v>
      </c>
      <c r="C218" t="s">
        <v>64</v>
      </c>
      <c r="E218" t="s">
        <v>20</v>
      </c>
      <c r="F218" s="5">
        <v>15.4</v>
      </c>
      <c r="G218" t="s">
        <v>17</v>
      </c>
      <c r="H218" t="s">
        <v>20</v>
      </c>
      <c r="I218">
        <v>0</v>
      </c>
      <c r="J218" t="s">
        <v>17</v>
      </c>
      <c r="K218" s="2">
        <v>44231.355914351851</v>
      </c>
      <c r="L218" s="2">
        <v>44231.355636574073</v>
      </c>
    </row>
    <row r="219" spans="1:12" x14ac:dyDescent="0.25">
      <c r="A219" s="1">
        <v>44230</v>
      </c>
      <c r="B219" t="s">
        <v>76</v>
      </c>
      <c r="C219" t="s">
        <v>107</v>
      </c>
      <c r="E219" t="s">
        <v>20</v>
      </c>
      <c r="F219">
        <v>95</v>
      </c>
      <c r="G219" t="s">
        <v>17</v>
      </c>
      <c r="H219" t="s">
        <v>20</v>
      </c>
      <c r="I219">
        <v>0</v>
      </c>
      <c r="J219" t="s">
        <v>17</v>
      </c>
      <c r="K219" s="2">
        <v>44230.803402777776</v>
      </c>
      <c r="L219" s="2">
        <v>44230.803379629629</v>
      </c>
    </row>
    <row r="220" spans="1:12" x14ac:dyDescent="0.25">
      <c r="A220" s="1">
        <v>44230</v>
      </c>
      <c r="B220" t="s">
        <v>18</v>
      </c>
      <c r="C220" t="s">
        <v>31</v>
      </c>
      <c r="E220" t="s">
        <v>20</v>
      </c>
      <c r="F220">
        <v>35</v>
      </c>
      <c r="G220" t="s">
        <v>17</v>
      </c>
      <c r="H220" t="s">
        <v>20</v>
      </c>
      <c r="I220">
        <v>0</v>
      </c>
      <c r="J220" t="s">
        <v>17</v>
      </c>
      <c r="K220" s="2">
        <v>44230.787812499999</v>
      </c>
      <c r="L220" s="2">
        <v>44230.788217592592</v>
      </c>
    </row>
    <row r="221" spans="1:12" x14ac:dyDescent="0.25">
      <c r="A221" s="1">
        <v>44230</v>
      </c>
      <c r="B221" t="s">
        <v>18</v>
      </c>
      <c r="C221" t="s">
        <v>57</v>
      </c>
      <c r="D221" t="s">
        <v>121</v>
      </c>
      <c r="E221" t="s">
        <v>20</v>
      </c>
      <c r="F221">
        <v>43</v>
      </c>
      <c r="G221" t="s">
        <v>17</v>
      </c>
      <c r="H221" t="s">
        <v>20</v>
      </c>
      <c r="I221">
        <v>0</v>
      </c>
      <c r="J221" t="s">
        <v>17</v>
      </c>
      <c r="K221" s="2">
        <v>44230.787615740737</v>
      </c>
      <c r="L221" s="2">
        <v>44230.788217592592</v>
      </c>
    </row>
    <row r="222" spans="1:12" x14ac:dyDescent="0.25">
      <c r="A222" s="1">
        <v>44230</v>
      </c>
      <c r="B222" t="s">
        <v>18</v>
      </c>
      <c r="C222" t="s">
        <v>19</v>
      </c>
      <c r="E222" t="s">
        <v>20</v>
      </c>
      <c r="F222">
        <v>139.6</v>
      </c>
      <c r="G222" t="s">
        <v>17</v>
      </c>
      <c r="H222" t="s">
        <v>20</v>
      </c>
      <c r="I222">
        <v>0</v>
      </c>
      <c r="J222" t="s">
        <v>17</v>
      </c>
      <c r="K222" s="2">
        <v>44230.78733796296</v>
      </c>
      <c r="L222" s="2">
        <v>44230.788217592592</v>
      </c>
    </row>
    <row r="223" spans="1:12" x14ac:dyDescent="0.25">
      <c r="A223" s="1">
        <v>44229</v>
      </c>
      <c r="B223" t="s">
        <v>18</v>
      </c>
      <c r="E223" t="s">
        <v>20</v>
      </c>
      <c r="F223">
        <v>20</v>
      </c>
      <c r="G223" t="s">
        <v>17</v>
      </c>
      <c r="H223" t="s">
        <v>20</v>
      </c>
      <c r="I223">
        <v>0</v>
      </c>
      <c r="J223" t="s">
        <v>17</v>
      </c>
      <c r="K223" s="2">
        <v>44229.99459490741</v>
      </c>
      <c r="L223" s="2">
        <v>44229.875196759262</v>
      </c>
    </row>
    <row r="224" spans="1:12" x14ac:dyDescent="0.25">
      <c r="A224" s="1">
        <v>44228</v>
      </c>
      <c r="B224" t="s">
        <v>37</v>
      </c>
      <c r="C224" t="s">
        <v>122</v>
      </c>
      <c r="D224" t="s">
        <v>88</v>
      </c>
      <c r="E224" t="s">
        <v>20</v>
      </c>
      <c r="F224">
        <v>34</v>
      </c>
      <c r="G224" t="s">
        <v>17</v>
      </c>
      <c r="H224" t="s">
        <v>20</v>
      </c>
      <c r="I224">
        <v>0</v>
      </c>
      <c r="J224" t="s">
        <v>17</v>
      </c>
      <c r="K224" s="2">
        <v>44228.979560185187</v>
      </c>
      <c r="L224" s="2">
        <v>44228.979988425926</v>
      </c>
    </row>
    <row r="225" spans="1:12" x14ac:dyDescent="0.25">
      <c r="A225" s="1">
        <v>44228</v>
      </c>
      <c r="B225" t="s">
        <v>63</v>
      </c>
      <c r="C225" t="s">
        <v>123</v>
      </c>
      <c r="E225" t="s">
        <v>20</v>
      </c>
      <c r="F225">
        <v>300</v>
      </c>
      <c r="G225" t="s">
        <v>17</v>
      </c>
      <c r="H225" t="s">
        <v>20</v>
      </c>
      <c r="I225">
        <v>0</v>
      </c>
      <c r="J225" t="s">
        <v>17</v>
      </c>
      <c r="K225" s="2">
        <v>44228.770451388889</v>
      </c>
      <c r="L225" s="2">
        <v>44228.770624999997</v>
      </c>
    </row>
    <row r="226" spans="1:12" x14ac:dyDescent="0.25">
      <c r="A226" s="1">
        <v>44228</v>
      </c>
      <c r="B226" t="s">
        <v>63</v>
      </c>
      <c r="C226" t="s">
        <v>64</v>
      </c>
      <c r="E226" t="s">
        <v>20</v>
      </c>
      <c r="F226">
        <v>39</v>
      </c>
      <c r="G226" t="s">
        <v>17</v>
      </c>
      <c r="H226" t="s">
        <v>20</v>
      </c>
      <c r="I226">
        <v>0</v>
      </c>
      <c r="J226" t="s">
        <v>17</v>
      </c>
      <c r="K226" s="2">
        <v>44228.770254629628</v>
      </c>
      <c r="L226" s="2">
        <v>44228.770624999997</v>
      </c>
    </row>
    <row r="227" spans="1:12" x14ac:dyDescent="0.25">
      <c r="A227" s="1">
        <v>44227</v>
      </c>
      <c r="B227" t="s">
        <v>18</v>
      </c>
      <c r="C227" t="s">
        <v>60</v>
      </c>
      <c r="E227" t="s">
        <v>20</v>
      </c>
      <c r="F227">
        <v>57</v>
      </c>
      <c r="G227" t="s">
        <v>17</v>
      </c>
      <c r="H227" t="s">
        <v>20</v>
      </c>
      <c r="I227">
        <v>0</v>
      </c>
      <c r="J227" t="s">
        <v>17</v>
      </c>
      <c r="K227" s="2">
        <v>44227.783368055556</v>
      </c>
      <c r="L227" s="2">
        <v>44227.783310185187</v>
      </c>
    </row>
    <row r="228" spans="1:12" x14ac:dyDescent="0.25">
      <c r="A228" s="1">
        <v>44227</v>
      </c>
      <c r="B228" t="s">
        <v>18</v>
      </c>
      <c r="C228" t="s">
        <v>31</v>
      </c>
      <c r="D228" t="s">
        <v>124</v>
      </c>
      <c r="E228" t="s">
        <v>20</v>
      </c>
      <c r="F228">
        <v>52</v>
      </c>
      <c r="G228" t="s">
        <v>17</v>
      </c>
      <c r="H228" t="s">
        <v>20</v>
      </c>
      <c r="I228">
        <v>0</v>
      </c>
      <c r="J228" t="s">
        <v>17</v>
      </c>
      <c r="K228" s="2">
        <v>44227.740057870367</v>
      </c>
      <c r="L228" s="2">
        <v>44227.740104166667</v>
      </c>
    </row>
    <row r="229" spans="1:12" x14ac:dyDescent="0.25">
      <c r="A229" s="1">
        <v>44226</v>
      </c>
      <c r="B229" t="s">
        <v>18</v>
      </c>
      <c r="C229" t="s">
        <v>19</v>
      </c>
      <c r="E229" t="s">
        <v>20</v>
      </c>
      <c r="F229">
        <v>94</v>
      </c>
      <c r="G229" t="s">
        <v>17</v>
      </c>
      <c r="H229" t="s">
        <v>20</v>
      </c>
      <c r="I229">
        <v>0</v>
      </c>
      <c r="J229" t="s">
        <v>17</v>
      </c>
      <c r="K229" s="2">
        <v>44226.936631944445</v>
      </c>
      <c r="L229" s="2">
        <v>44226.936655092592</v>
      </c>
    </row>
    <row r="230" spans="1:12" x14ac:dyDescent="0.25">
      <c r="A230" s="1">
        <v>44225</v>
      </c>
      <c r="B230" t="s">
        <v>37</v>
      </c>
      <c r="C230" t="s">
        <v>125</v>
      </c>
      <c r="D230" t="s">
        <v>90</v>
      </c>
      <c r="E230" t="s">
        <v>20</v>
      </c>
      <c r="F230">
        <v>25</v>
      </c>
      <c r="G230" t="s">
        <v>17</v>
      </c>
      <c r="H230" t="s">
        <v>20</v>
      </c>
      <c r="I230">
        <v>0</v>
      </c>
      <c r="J230" t="s">
        <v>17</v>
      </c>
      <c r="K230" s="2">
        <v>44225.812638888892</v>
      </c>
      <c r="L230" s="2">
        <v>44225.812719907408</v>
      </c>
    </row>
    <row r="231" spans="1:12" x14ac:dyDescent="0.25">
      <c r="A231" s="1">
        <v>44225</v>
      </c>
      <c r="B231" t="s">
        <v>18</v>
      </c>
      <c r="C231" t="s">
        <v>53</v>
      </c>
      <c r="D231" t="s">
        <v>126</v>
      </c>
      <c r="E231" t="s">
        <v>20</v>
      </c>
      <c r="F231">
        <v>216</v>
      </c>
      <c r="G231" t="s">
        <v>17</v>
      </c>
      <c r="H231" t="s">
        <v>20</v>
      </c>
      <c r="I231">
        <v>0</v>
      </c>
      <c r="J231" t="s">
        <v>17</v>
      </c>
      <c r="K231" s="2">
        <v>44225.81040509259</v>
      </c>
      <c r="L231" s="2">
        <v>44225.810497685183</v>
      </c>
    </row>
    <row r="232" spans="1:12" x14ac:dyDescent="0.25">
      <c r="A232" s="1">
        <v>44225</v>
      </c>
      <c r="B232" t="s">
        <v>127</v>
      </c>
      <c r="E232" t="s">
        <v>16</v>
      </c>
      <c r="F232">
        <v>24</v>
      </c>
      <c r="G232" t="s">
        <v>17</v>
      </c>
      <c r="H232" t="s">
        <v>16</v>
      </c>
      <c r="I232">
        <v>0</v>
      </c>
      <c r="J232" t="s">
        <v>17</v>
      </c>
      <c r="K232" s="2">
        <v>44225.81</v>
      </c>
      <c r="L232" s="2">
        <v>44225.810497685183</v>
      </c>
    </row>
    <row r="233" spans="1:12" x14ac:dyDescent="0.25">
      <c r="A233" s="1">
        <v>44225</v>
      </c>
      <c r="B233" t="s">
        <v>18</v>
      </c>
      <c r="C233" t="s">
        <v>19</v>
      </c>
      <c r="D233" t="s">
        <v>128</v>
      </c>
      <c r="E233" t="s">
        <v>20</v>
      </c>
      <c r="F233">
        <v>61</v>
      </c>
      <c r="G233" t="s">
        <v>17</v>
      </c>
      <c r="H233" t="s">
        <v>20</v>
      </c>
      <c r="I233">
        <v>0</v>
      </c>
      <c r="J233" t="s">
        <v>17</v>
      </c>
      <c r="K233" s="2">
        <v>44225.009884259256</v>
      </c>
      <c r="L233" s="2">
        <v>44225.009722222225</v>
      </c>
    </row>
    <row r="234" spans="1:12" x14ac:dyDescent="0.25">
      <c r="A234" s="1">
        <v>44225</v>
      </c>
      <c r="B234" t="s">
        <v>63</v>
      </c>
      <c r="C234" t="s">
        <v>64</v>
      </c>
      <c r="D234" t="s">
        <v>129</v>
      </c>
      <c r="E234" t="s">
        <v>20</v>
      </c>
      <c r="F234">
        <v>158</v>
      </c>
      <c r="G234" t="s">
        <v>17</v>
      </c>
      <c r="H234" t="s">
        <v>20</v>
      </c>
      <c r="I234">
        <v>0</v>
      </c>
      <c r="J234" t="s">
        <v>17</v>
      </c>
      <c r="K234" s="2">
        <v>44225.009583333333</v>
      </c>
      <c r="L234" s="2">
        <v>44225.009722222225</v>
      </c>
    </row>
    <row r="235" spans="1:12" x14ac:dyDescent="0.25">
      <c r="A235" s="1">
        <v>44224</v>
      </c>
      <c r="B235" t="s">
        <v>50</v>
      </c>
      <c r="E235" t="s">
        <v>20</v>
      </c>
      <c r="F235">
        <v>0</v>
      </c>
      <c r="G235" t="s">
        <v>17</v>
      </c>
      <c r="H235" t="s">
        <v>20</v>
      </c>
      <c r="I235">
        <v>525</v>
      </c>
      <c r="J235" t="s">
        <v>17</v>
      </c>
      <c r="K235" s="2">
        <v>44224.702291666668</v>
      </c>
      <c r="L235" s="2">
        <v>44224.70239583333</v>
      </c>
    </row>
    <row r="236" spans="1:12" x14ac:dyDescent="0.25">
      <c r="A236" s="1">
        <v>44224</v>
      </c>
      <c r="B236" t="s">
        <v>54</v>
      </c>
      <c r="C236" t="s">
        <v>115</v>
      </c>
      <c r="E236" t="s">
        <v>20</v>
      </c>
      <c r="F236">
        <v>45</v>
      </c>
      <c r="G236" t="s">
        <v>17</v>
      </c>
      <c r="H236" t="s">
        <v>20</v>
      </c>
      <c r="I236">
        <v>0</v>
      </c>
      <c r="J236" t="s">
        <v>17</v>
      </c>
      <c r="K236" s="2">
        <v>44224.702048611114</v>
      </c>
      <c r="L236" s="2">
        <v>44224.70207175926</v>
      </c>
    </row>
    <row r="237" spans="1:12" x14ac:dyDescent="0.25">
      <c r="A237" s="1">
        <v>44224</v>
      </c>
      <c r="B237" t="s">
        <v>18</v>
      </c>
      <c r="C237" t="s">
        <v>21</v>
      </c>
      <c r="E237" t="s">
        <v>20</v>
      </c>
      <c r="F237">
        <v>68</v>
      </c>
      <c r="G237" t="s">
        <v>17</v>
      </c>
      <c r="H237" t="s">
        <v>20</v>
      </c>
      <c r="I237">
        <v>0</v>
      </c>
      <c r="J237" t="s">
        <v>17</v>
      </c>
      <c r="K237" s="2">
        <v>44224.667395833334</v>
      </c>
      <c r="L237" s="2">
        <v>44224.667430555557</v>
      </c>
    </row>
    <row r="238" spans="1:12" x14ac:dyDescent="0.25">
      <c r="A238" s="1">
        <v>44224</v>
      </c>
      <c r="B238" t="s">
        <v>54</v>
      </c>
      <c r="C238" t="s">
        <v>130</v>
      </c>
      <c r="D238" t="s">
        <v>56</v>
      </c>
      <c r="E238" t="s">
        <v>20</v>
      </c>
      <c r="F238">
        <v>402</v>
      </c>
      <c r="G238" t="s">
        <v>17</v>
      </c>
      <c r="H238" t="s">
        <v>20</v>
      </c>
      <c r="I238">
        <v>0</v>
      </c>
      <c r="J238" t="s">
        <v>17</v>
      </c>
      <c r="K238" s="2">
        <v>44224.666909722226</v>
      </c>
      <c r="L238" s="2">
        <v>44224.667430555557</v>
      </c>
    </row>
    <row r="239" spans="1:12" x14ac:dyDescent="0.25">
      <c r="A239" s="1">
        <v>44224</v>
      </c>
      <c r="B239" t="s">
        <v>18</v>
      </c>
      <c r="C239" t="s">
        <v>31</v>
      </c>
      <c r="E239" t="s">
        <v>20</v>
      </c>
      <c r="F239">
        <v>31</v>
      </c>
      <c r="G239" t="s">
        <v>17</v>
      </c>
      <c r="H239" t="s">
        <v>20</v>
      </c>
      <c r="I239">
        <v>0</v>
      </c>
      <c r="J239" t="s">
        <v>17</v>
      </c>
      <c r="K239" s="2">
        <v>44224.656018518515</v>
      </c>
      <c r="L239" s="2">
        <v>44224.656099537038</v>
      </c>
    </row>
    <row r="240" spans="1:12" x14ac:dyDescent="0.25">
      <c r="A240" s="1">
        <v>44224</v>
      </c>
      <c r="B240" t="s">
        <v>63</v>
      </c>
      <c r="C240" t="s">
        <v>64</v>
      </c>
      <c r="D240" t="s">
        <v>131</v>
      </c>
      <c r="E240" t="s">
        <v>20</v>
      </c>
      <c r="F240">
        <v>195</v>
      </c>
      <c r="G240" t="s">
        <v>17</v>
      </c>
      <c r="H240" t="s">
        <v>20</v>
      </c>
      <c r="I240">
        <v>0</v>
      </c>
      <c r="J240" t="s">
        <v>17</v>
      </c>
      <c r="K240" s="2">
        <v>44224.655810185184</v>
      </c>
      <c r="L240" s="2">
        <v>44224.656099537038</v>
      </c>
    </row>
    <row r="241" spans="1:12" x14ac:dyDescent="0.25">
      <c r="A241" s="1">
        <v>44223</v>
      </c>
      <c r="B241" t="s">
        <v>63</v>
      </c>
      <c r="C241" t="s">
        <v>64</v>
      </c>
      <c r="E241" t="s">
        <v>16</v>
      </c>
      <c r="F241">
        <v>178</v>
      </c>
      <c r="G241" t="s">
        <v>17</v>
      </c>
      <c r="H241" t="s">
        <v>16</v>
      </c>
      <c r="I241">
        <v>0</v>
      </c>
      <c r="J241" t="s">
        <v>17</v>
      </c>
      <c r="K241" s="2">
        <v>44223.910798611112</v>
      </c>
      <c r="L241" s="2">
        <v>44223.910798611112</v>
      </c>
    </row>
    <row r="242" spans="1:12" x14ac:dyDescent="0.25">
      <c r="A242" s="1">
        <v>44223</v>
      </c>
      <c r="B242" t="s">
        <v>18</v>
      </c>
      <c r="C242" t="s">
        <v>32</v>
      </c>
      <c r="E242" t="s">
        <v>20</v>
      </c>
      <c r="F242">
        <v>139</v>
      </c>
      <c r="G242" t="s">
        <v>17</v>
      </c>
      <c r="H242" t="s">
        <v>20</v>
      </c>
      <c r="I242">
        <v>0</v>
      </c>
      <c r="J242" t="s">
        <v>17</v>
      </c>
      <c r="K242" s="2">
        <v>44223.910520833335</v>
      </c>
      <c r="L242" s="2">
        <v>44223.910798611112</v>
      </c>
    </row>
    <row r="243" spans="1:12" x14ac:dyDescent="0.25">
      <c r="A243" s="1">
        <v>44223</v>
      </c>
      <c r="B243" t="s">
        <v>28</v>
      </c>
      <c r="C243" t="s">
        <v>110</v>
      </c>
      <c r="E243" t="s">
        <v>16</v>
      </c>
      <c r="F243">
        <v>100</v>
      </c>
      <c r="G243" t="s">
        <v>17</v>
      </c>
      <c r="H243" t="s">
        <v>16</v>
      </c>
      <c r="I243">
        <v>0</v>
      </c>
      <c r="J243" t="s">
        <v>17</v>
      </c>
      <c r="K243" s="2">
        <v>44223.834560185183</v>
      </c>
      <c r="L243" s="2">
        <v>44223.700659722221</v>
      </c>
    </row>
    <row r="244" spans="1:12" x14ac:dyDescent="0.25">
      <c r="A244" s="1">
        <v>44223</v>
      </c>
      <c r="B244" t="s">
        <v>28</v>
      </c>
      <c r="C244" t="s">
        <v>29</v>
      </c>
      <c r="D244" t="s">
        <v>30</v>
      </c>
      <c r="E244" t="s">
        <v>20</v>
      </c>
      <c r="F244">
        <v>300</v>
      </c>
      <c r="G244" t="s">
        <v>17</v>
      </c>
      <c r="H244" t="s">
        <v>20</v>
      </c>
      <c r="I244">
        <v>0</v>
      </c>
      <c r="J244" t="s">
        <v>17</v>
      </c>
      <c r="K244" s="2">
        <v>44223.83425925926</v>
      </c>
      <c r="L244" s="2">
        <v>44223.700659722221</v>
      </c>
    </row>
    <row r="245" spans="1:12" x14ac:dyDescent="0.25">
      <c r="A245" s="1">
        <v>44223</v>
      </c>
      <c r="B245" t="s">
        <v>63</v>
      </c>
      <c r="C245" t="s">
        <v>64</v>
      </c>
      <c r="E245" t="s">
        <v>20</v>
      </c>
      <c r="F245">
        <v>131</v>
      </c>
      <c r="G245" t="s">
        <v>17</v>
      </c>
      <c r="H245" t="s">
        <v>20</v>
      </c>
      <c r="I245">
        <v>0</v>
      </c>
      <c r="J245" t="s">
        <v>17</v>
      </c>
      <c r="K245" s="2">
        <v>44223.700381944444</v>
      </c>
      <c r="L245" s="2">
        <v>44223.700104166666</v>
      </c>
    </row>
    <row r="246" spans="1:12" x14ac:dyDescent="0.25">
      <c r="A246" s="1">
        <v>44222</v>
      </c>
      <c r="B246" t="s">
        <v>18</v>
      </c>
      <c r="D246" t="s">
        <v>19</v>
      </c>
      <c r="E246" t="s">
        <v>20</v>
      </c>
      <c r="F246">
        <v>94</v>
      </c>
      <c r="G246" t="s">
        <v>17</v>
      </c>
      <c r="H246" t="s">
        <v>20</v>
      </c>
      <c r="I246">
        <v>0</v>
      </c>
      <c r="J246" t="s">
        <v>17</v>
      </c>
      <c r="K246" s="2">
        <v>44222.940405092595</v>
      </c>
      <c r="L246" s="2">
        <v>44222.875243055554</v>
      </c>
    </row>
    <row r="247" spans="1:12" x14ac:dyDescent="0.25">
      <c r="A247" s="1">
        <v>44222</v>
      </c>
      <c r="B247" t="s">
        <v>37</v>
      </c>
      <c r="C247" t="s">
        <v>132</v>
      </c>
      <c r="E247" t="s">
        <v>20</v>
      </c>
      <c r="F247">
        <v>168</v>
      </c>
      <c r="G247" t="s">
        <v>17</v>
      </c>
      <c r="H247" t="s">
        <v>20</v>
      </c>
      <c r="I247">
        <v>0</v>
      </c>
      <c r="J247" t="s">
        <v>17</v>
      </c>
      <c r="K247" s="2">
        <v>44222.744097222225</v>
      </c>
      <c r="L247" s="2">
        <v>44222.744166666664</v>
      </c>
    </row>
    <row r="248" spans="1:12" x14ac:dyDescent="0.25">
      <c r="A248" s="1">
        <v>44222</v>
      </c>
      <c r="B248" t="s">
        <v>18</v>
      </c>
      <c r="C248" t="s">
        <v>31</v>
      </c>
      <c r="E248" t="s">
        <v>20</v>
      </c>
      <c r="F248">
        <v>66</v>
      </c>
      <c r="G248" t="s">
        <v>17</v>
      </c>
      <c r="H248" t="s">
        <v>20</v>
      </c>
      <c r="I248">
        <v>0</v>
      </c>
      <c r="J248" t="s">
        <v>17</v>
      </c>
      <c r="K248" s="2">
        <v>44222.743807870371</v>
      </c>
      <c r="L248" s="2">
        <v>44222.744166666664</v>
      </c>
    </row>
    <row r="249" spans="1:12" x14ac:dyDescent="0.25">
      <c r="A249" s="1">
        <v>44222</v>
      </c>
      <c r="B249" t="s">
        <v>63</v>
      </c>
      <c r="C249" t="s">
        <v>133</v>
      </c>
      <c r="D249" t="s">
        <v>134</v>
      </c>
      <c r="E249" t="s">
        <v>16</v>
      </c>
      <c r="F249">
        <v>200</v>
      </c>
      <c r="G249" t="s">
        <v>17</v>
      </c>
      <c r="H249" t="s">
        <v>16</v>
      </c>
      <c r="I249">
        <v>0</v>
      </c>
      <c r="J249" t="s">
        <v>17</v>
      </c>
      <c r="K249" s="2">
        <v>44222.646493055552</v>
      </c>
      <c r="L249" s="2">
        <v>44222.646620370368</v>
      </c>
    </row>
    <row r="250" spans="1:12" x14ac:dyDescent="0.25">
      <c r="A250" s="1">
        <v>44222</v>
      </c>
      <c r="B250" t="s">
        <v>45</v>
      </c>
      <c r="C250" t="s">
        <v>46</v>
      </c>
      <c r="D250" t="s">
        <v>135</v>
      </c>
      <c r="E250" t="s">
        <v>20</v>
      </c>
      <c r="F250">
        <v>0</v>
      </c>
      <c r="G250" t="s">
        <v>17</v>
      </c>
      <c r="H250" t="s">
        <v>20</v>
      </c>
      <c r="I250">
        <v>3574</v>
      </c>
      <c r="J250" t="s">
        <v>17</v>
      </c>
      <c r="K250" s="2">
        <v>44222.627523148149</v>
      </c>
      <c r="L250" s="2">
        <v>44222.627430555556</v>
      </c>
    </row>
    <row r="251" spans="1:12" x14ac:dyDescent="0.25">
      <c r="A251" s="1">
        <v>44221</v>
      </c>
      <c r="B251" t="s">
        <v>114</v>
      </c>
      <c r="C251" t="s">
        <v>107</v>
      </c>
      <c r="D251" t="s">
        <v>136</v>
      </c>
      <c r="E251" t="s">
        <v>20</v>
      </c>
      <c r="F251">
        <v>47</v>
      </c>
      <c r="G251" t="s">
        <v>17</v>
      </c>
      <c r="H251" t="s">
        <v>20</v>
      </c>
      <c r="I251">
        <v>0</v>
      </c>
      <c r="J251" t="s">
        <v>17</v>
      </c>
      <c r="K251" s="2">
        <v>44221.678344907406</v>
      </c>
      <c r="L251" s="2">
        <v>44221.678437499999</v>
      </c>
    </row>
    <row r="252" spans="1:12" x14ac:dyDescent="0.25">
      <c r="A252" s="1">
        <v>44220</v>
      </c>
      <c r="B252" t="s">
        <v>18</v>
      </c>
      <c r="C252" t="s">
        <v>21</v>
      </c>
      <c r="D252" t="s">
        <v>18</v>
      </c>
      <c r="E252" t="s">
        <v>20</v>
      </c>
      <c r="F252">
        <v>727</v>
      </c>
      <c r="G252" t="s">
        <v>17</v>
      </c>
      <c r="H252" t="s">
        <v>20</v>
      </c>
      <c r="I252">
        <v>0</v>
      </c>
      <c r="J252" t="s">
        <v>17</v>
      </c>
      <c r="K252" s="2">
        <v>44220.936782407407</v>
      </c>
      <c r="L252" s="2">
        <v>44220.9371875</v>
      </c>
    </row>
    <row r="253" spans="1:12" x14ac:dyDescent="0.25">
      <c r="A253" s="1">
        <v>44220</v>
      </c>
      <c r="B253" t="s">
        <v>67</v>
      </c>
      <c r="C253" t="s">
        <v>137</v>
      </c>
      <c r="D253" t="s">
        <v>138</v>
      </c>
      <c r="E253" t="s">
        <v>20</v>
      </c>
      <c r="F253">
        <v>1600</v>
      </c>
      <c r="G253" t="s">
        <v>17</v>
      </c>
      <c r="H253" t="s">
        <v>20</v>
      </c>
      <c r="I253">
        <v>0</v>
      </c>
      <c r="J253" t="s">
        <v>17</v>
      </c>
      <c r="K253" s="2">
        <v>44220.775254629632</v>
      </c>
      <c r="L253" s="2">
        <v>44220.775405092594</v>
      </c>
    </row>
    <row r="254" spans="1:12" x14ac:dyDescent="0.25">
      <c r="A254" s="1">
        <v>44220</v>
      </c>
      <c r="B254" t="s">
        <v>35</v>
      </c>
      <c r="C254" t="s">
        <v>139</v>
      </c>
      <c r="D254" t="s">
        <v>140</v>
      </c>
      <c r="E254" t="s">
        <v>16</v>
      </c>
      <c r="F254">
        <v>100</v>
      </c>
      <c r="G254" t="s">
        <v>17</v>
      </c>
      <c r="H254" t="s">
        <v>16</v>
      </c>
      <c r="I254">
        <v>0</v>
      </c>
      <c r="J254" t="s">
        <v>17</v>
      </c>
      <c r="K254" s="2">
        <v>44220.669814814813</v>
      </c>
      <c r="L254" s="2">
        <v>44220.670034722221</v>
      </c>
    </row>
    <row r="255" spans="1:12" x14ac:dyDescent="0.25">
      <c r="A255" s="1">
        <v>44220</v>
      </c>
      <c r="B255" t="s">
        <v>18</v>
      </c>
      <c r="C255" t="s">
        <v>31</v>
      </c>
      <c r="D255" t="s">
        <v>124</v>
      </c>
      <c r="E255" t="s">
        <v>20</v>
      </c>
      <c r="F255">
        <v>96</v>
      </c>
      <c r="G255" t="s">
        <v>17</v>
      </c>
      <c r="H255" t="s">
        <v>20</v>
      </c>
      <c r="I255">
        <v>0</v>
      </c>
      <c r="J255" t="s">
        <v>17</v>
      </c>
      <c r="K255" s="2">
        <v>44220.669421296298</v>
      </c>
      <c r="L255" s="2">
        <v>44220.670034722221</v>
      </c>
    </row>
    <row r="256" spans="1:12" x14ac:dyDescent="0.25">
      <c r="A256" s="1">
        <v>44220</v>
      </c>
      <c r="B256" t="s">
        <v>68</v>
      </c>
      <c r="C256" t="s">
        <v>130</v>
      </c>
      <c r="E256" t="s">
        <v>16</v>
      </c>
      <c r="F256">
        <v>200</v>
      </c>
      <c r="G256" t="s">
        <v>17</v>
      </c>
      <c r="H256" t="s">
        <v>16</v>
      </c>
      <c r="I256">
        <v>0</v>
      </c>
      <c r="J256" t="s">
        <v>17</v>
      </c>
      <c r="K256" s="2">
        <v>44220.529467592591</v>
      </c>
      <c r="L256" s="2">
        <v>44220.459027777775</v>
      </c>
    </row>
    <row r="257" spans="1:12" x14ac:dyDescent="0.25">
      <c r="A257" s="1">
        <v>44219</v>
      </c>
      <c r="B257" t="s">
        <v>114</v>
      </c>
      <c r="C257" t="s">
        <v>107</v>
      </c>
      <c r="D257" t="s">
        <v>141</v>
      </c>
      <c r="E257" t="s">
        <v>16</v>
      </c>
      <c r="F257">
        <v>41</v>
      </c>
      <c r="G257" t="s">
        <v>17</v>
      </c>
      <c r="H257" t="s">
        <v>16</v>
      </c>
      <c r="I257">
        <v>0</v>
      </c>
      <c r="J257" t="s">
        <v>17</v>
      </c>
      <c r="K257" s="2">
        <v>44220.606469907405</v>
      </c>
      <c r="L257" s="2">
        <v>44220.606828703705</v>
      </c>
    </row>
    <row r="258" spans="1:12" x14ac:dyDescent="0.25">
      <c r="A258" s="1">
        <v>44219</v>
      </c>
      <c r="B258" t="s">
        <v>127</v>
      </c>
      <c r="C258" t="s">
        <v>142</v>
      </c>
      <c r="E258" t="s">
        <v>16</v>
      </c>
      <c r="F258">
        <v>32</v>
      </c>
      <c r="G258" t="s">
        <v>17</v>
      </c>
      <c r="H258" t="s">
        <v>16</v>
      </c>
      <c r="I258">
        <v>0</v>
      </c>
      <c r="J258" t="s">
        <v>17</v>
      </c>
      <c r="K258" s="2">
        <v>44220.605937499997</v>
      </c>
      <c r="L258" s="2">
        <v>44220.606828703705</v>
      </c>
    </row>
    <row r="259" spans="1:12" x14ac:dyDescent="0.25">
      <c r="A259" s="1">
        <v>44219</v>
      </c>
      <c r="B259" t="s">
        <v>18</v>
      </c>
      <c r="C259" t="s">
        <v>75</v>
      </c>
      <c r="E259" t="s">
        <v>16</v>
      </c>
      <c r="F259">
        <v>211</v>
      </c>
      <c r="G259" t="s">
        <v>17</v>
      </c>
      <c r="H259" t="s">
        <v>16</v>
      </c>
      <c r="I259">
        <v>0</v>
      </c>
      <c r="J259" t="s">
        <v>17</v>
      </c>
      <c r="K259" s="2">
        <v>44219.738668981481</v>
      </c>
      <c r="L259" s="2">
        <v>44219.738819444443</v>
      </c>
    </row>
    <row r="260" spans="1:12" x14ac:dyDescent="0.25">
      <c r="A260" s="1">
        <v>44219</v>
      </c>
      <c r="B260" t="s">
        <v>18</v>
      </c>
      <c r="C260" t="s">
        <v>32</v>
      </c>
      <c r="E260" t="s">
        <v>20</v>
      </c>
      <c r="F260">
        <v>266</v>
      </c>
      <c r="G260" t="s">
        <v>17</v>
      </c>
      <c r="H260" t="s">
        <v>20</v>
      </c>
      <c r="I260">
        <v>0</v>
      </c>
      <c r="J260" t="s">
        <v>17</v>
      </c>
      <c r="K260" s="2">
        <v>44219.738240740742</v>
      </c>
      <c r="L260" s="2">
        <v>44219.738819444443</v>
      </c>
    </row>
    <row r="261" spans="1:12" x14ac:dyDescent="0.25">
      <c r="A261" s="1">
        <v>44219</v>
      </c>
      <c r="E261" t="s">
        <v>16</v>
      </c>
      <c r="F261">
        <v>0</v>
      </c>
      <c r="G261" t="s">
        <v>17</v>
      </c>
      <c r="H261" t="s">
        <v>16</v>
      </c>
      <c r="I261">
        <v>200</v>
      </c>
      <c r="J261" t="s">
        <v>17</v>
      </c>
      <c r="K261" s="2">
        <v>44219.592129629629</v>
      </c>
      <c r="L261" s="2">
        <v>44219.592442129629</v>
      </c>
    </row>
  </sheetData>
  <autoFilter ref="A1:M26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A16" sqref="A16"/>
    </sheetView>
  </sheetViews>
  <sheetFormatPr defaultRowHeight="15" x14ac:dyDescent="0.25"/>
  <cols>
    <col min="1" max="1" width="25.5703125" customWidth="1"/>
    <col min="2" max="2" width="24.140625" customWidth="1"/>
    <col min="3" max="3" width="6.7109375" customWidth="1"/>
    <col min="4" max="4" width="7.42578125" customWidth="1"/>
    <col min="5" max="5" width="4.42578125" customWidth="1"/>
    <col min="6" max="6" width="8.42578125" customWidth="1"/>
    <col min="7" max="7" width="7.5703125" customWidth="1"/>
    <col min="8" max="8" width="8" customWidth="1"/>
    <col min="9" max="9" width="8.85546875" customWidth="1"/>
    <col min="10" max="10" width="21.42578125" customWidth="1"/>
    <col min="11" max="11" width="35.5703125" customWidth="1"/>
    <col min="12" max="12" width="4" customWidth="1"/>
    <col min="13" max="13" width="21.5703125" customWidth="1"/>
    <col min="14" max="14" width="16.85546875" customWidth="1"/>
    <col min="15" max="15" width="12.7109375" customWidth="1"/>
    <col min="16" max="16" width="18.5703125" customWidth="1"/>
    <col min="17" max="17" width="23.140625" customWidth="1"/>
    <col min="18" max="18" width="11.85546875" customWidth="1"/>
    <col min="19" max="19" width="12.85546875" customWidth="1"/>
    <col min="20" max="20" width="5.85546875" customWidth="1"/>
    <col min="21" max="21" width="6.28515625" customWidth="1"/>
    <col min="22" max="22" width="11.7109375" customWidth="1"/>
    <col min="23" max="23" width="7.7109375" customWidth="1"/>
    <col min="24" max="24" width="5.140625" customWidth="1"/>
    <col min="25" max="25" width="11.140625" customWidth="1"/>
    <col min="26" max="26" width="7" customWidth="1"/>
    <col min="27" max="27" width="9.85546875" customWidth="1"/>
    <col min="28" max="28" width="19.5703125" customWidth="1"/>
    <col min="29" max="29" width="20.28515625" customWidth="1"/>
    <col min="30" max="30" width="7.140625" customWidth="1"/>
    <col min="31" max="31" width="19.7109375" customWidth="1"/>
    <col min="32" max="32" width="5.85546875" customWidth="1"/>
    <col min="33" max="33" width="9.28515625" customWidth="1"/>
    <col min="34" max="34" width="34.85546875" customWidth="1"/>
    <col min="35" max="35" width="16" customWidth="1"/>
    <col min="36" max="36" width="16.140625" customWidth="1"/>
    <col min="37" max="37" width="21.7109375" customWidth="1"/>
    <col min="38" max="38" width="26.85546875" customWidth="1"/>
    <col min="39" max="39" width="11" customWidth="1"/>
    <col min="40" max="40" width="12.7109375" customWidth="1"/>
    <col min="41" max="41" width="5.5703125" customWidth="1"/>
    <col min="42" max="42" width="12.140625" customWidth="1"/>
    <col min="43" max="43" width="10.28515625" customWidth="1"/>
    <col min="44" max="44" width="20.7109375" bestFit="1" customWidth="1"/>
    <col min="45" max="45" width="18.5703125" bestFit="1" customWidth="1"/>
    <col min="46" max="46" width="19" bestFit="1" customWidth="1"/>
    <col min="47" max="47" width="10.7109375" bestFit="1" customWidth="1"/>
    <col min="48" max="48" width="8.85546875" customWidth="1"/>
    <col min="49" max="49" width="6.42578125" customWidth="1"/>
    <col min="50" max="50" width="8.5703125" customWidth="1"/>
    <col min="51" max="51" width="11.5703125" bestFit="1" customWidth="1"/>
    <col min="52" max="52" width="19" bestFit="1" customWidth="1"/>
    <col min="53" max="53" width="5.5703125" customWidth="1"/>
    <col min="54" max="54" width="8.28515625" customWidth="1"/>
    <col min="55" max="55" width="8.5703125" customWidth="1"/>
    <col min="56" max="56" width="8" customWidth="1"/>
    <col min="57" max="57" width="11.85546875" bestFit="1" customWidth="1"/>
  </cols>
  <sheetData>
    <row r="3" spans="1:2" x14ac:dyDescent="0.25">
      <c r="A3" s="3" t="s">
        <v>143</v>
      </c>
      <c r="B3" t="s">
        <v>146</v>
      </c>
    </row>
    <row r="4" spans="1:2" x14ac:dyDescent="0.25">
      <c r="A4" s="4" t="s">
        <v>68</v>
      </c>
      <c r="B4" s="5">
        <v>1482</v>
      </c>
    </row>
    <row r="5" spans="1:2" x14ac:dyDescent="0.25">
      <c r="A5" s="4" t="s">
        <v>97</v>
      </c>
      <c r="B5" s="5">
        <v>0</v>
      </c>
    </row>
    <row r="6" spans="1:2" x14ac:dyDescent="0.25">
      <c r="A6" s="4" t="s">
        <v>54</v>
      </c>
      <c r="B6" s="5">
        <v>5798</v>
      </c>
    </row>
    <row r="7" spans="1:2" x14ac:dyDescent="0.25">
      <c r="A7" s="4" t="s">
        <v>35</v>
      </c>
      <c r="B7" s="5">
        <v>5030</v>
      </c>
    </row>
    <row r="8" spans="1:2" x14ac:dyDescent="0.25">
      <c r="A8" s="4" t="s">
        <v>45</v>
      </c>
      <c r="B8" s="5">
        <v>0</v>
      </c>
    </row>
    <row r="9" spans="1:2" x14ac:dyDescent="0.25">
      <c r="A9" s="4" t="s">
        <v>63</v>
      </c>
      <c r="B9" s="5">
        <v>1872.4</v>
      </c>
    </row>
    <row r="10" spans="1:2" x14ac:dyDescent="0.25">
      <c r="A10" s="4" t="s">
        <v>37</v>
      </c>
      <c r="B10" s="5">
        <v>2038.7</v>
      </c>
    </row>
    <row r="11" spans="1:2" x14ac:dyDescent="0.25">
      <c r="A11" s="4" t="s">
        <v>50</v>
      </c>
      <c r="B11" s="5">
        <v>1366</v>
      </c>
    </row>
    <row r="12" spans="1:2" x14ac:dyDescent="0.25">
      <c r="A12" s="4" t="s">
        <v>28</v>
      </c>
      <c r="B12" s="5">
        <v>4742</v>
      </c>
    </row>
    <row r="13" spans="1:2" x14ac:dyDescent="0.25">
      <c r="A13" s="4" t="s">
        <v>76</v>
      </c>
      <c r="B13" s="5">
        <v>951</v>
      </c>
    </row>
    <row r="14" spans="1:2" x14ac:dyDescent="0.25">
      <c r="A14" s="4" t="s">
        <v>114</v>
      </c>
      <c r="B14" s="5">
        <v>238</v>
      </c>
    </row>
    <row r="15" spans="1:2" x14ac:dyDescent="0.25">
      <c r="A15" s="4" t="s">
        <v>43</v>
      </c>
      <c r="B15" s="5">
        <v>19111</v>
      </c>
    </row>
    <row r="16" spans="1:2" x14ac:dyDescent="0.25">
      <c r="A16" s="4" t="s">
        <v>13</v>
      </c>
      <c r="B16" s="5">
        <v>6446</v>
      </c>
    </row>
    <row r="17" spans="1:2" x14ac:dyDescent="0.25">
      <c r="A17" s="4" t="s">
        <v>69</v>
      </c>
      <c r="B17" s="5">
        <v>0</v>
      </c>
    </row>
    <row r="18" spans="1:2" x14ac:dyDescent="0.25">
      <c r="A18" s="4" t="s">
        <v>67</v>
      </c>
      <c r="B18" s="5">
        <v>6190</v>
      </c>
    </row>
    <row r="19" spans="1:2" x14ac:dyDescent="0.25">
      <c r="A19" s="4" t="s">
        <v>18</v>
      </c>
      <c r="B19" s="5">
        <v>15524.1</v>
      </c>
    </row>
    <row r="20" spans="1:2" x14ac:dyDescent="0.25">
      <c r="A20" s="4" t="s">
        <v>127</v>
      </c>
      <c r="B20" s="5">
        <v>56</v>
      </c>
    </row>
    <row r="21" spans="1:2" x14ac:dyDescent="0.25">
      <c r="A21" s="4" t="s">
        <v>84</v>
      </c>
      <c r="B21" s="5">
        <v>190</v>
      </c>
    </row>
    <row r="22" spans="1:2" x14ac:dyDescent="0.25">
      <c r="A22" s="4" t="s">
        <v>42</v>
      </c>
      <c r="B22" s="5">
        <v>3000</v>
      </c>
    </row>
    <row r="23" spans="1:2" x14ac:dyDescent="0.25">
      <c r="A23" s="4" t="s">
        <v>144</v>
      </c>
      <c r="B23" s="5">
        <v>0</v>
      </c>
    </row>
    <row r="24" spans="1:2" x14ac:dyDescent="0.25">
      <c r="A24" s="4" t="s">
        <v>145</v>
      </c>
      <c r="B24" s="5">
        <v>74035.199999999997</v>
      </c>
    </row>
  </sheetData>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13" sqref="C13"/>
    </sheetView>
  </sheetViews>
  <sheetFormatPr defaultRowHeight="15" x14ac:dyDescent="0.25"/>
  <cols>
    <col min="1" max="1" width="35.85546875" bestFit="1" customWidth="1"/>
  </cols>
  <sheetData>
    <row r="1" spans="1:2" x14ac:dyDescent="0.25">
      <c r="A1" t="s">
        <v>243</v>
      </c>
      <c r="B1" t="s">
        <v>249</v>
      </c>
    </row>
    <row r="2" spans="1:2" x14ac:dyDescent="0.25">
      <c r="A2" t="s">
        <v>244</v>
      </c>
      <c r="B2" t="s">
        <v>250</v>
      </c>
    </row>
    <row r="3" spans="1:2" x14ac:dyDescent="0.25">
      <c r="A3" t="s">
        <v>245</v>
      </c>
      <c r="B3" t="s">
        <v>251</v>
      </c>
    </row>
    <row r="4" spans="1:2" x14ac:dyDescent="0.25">
      <c r="A4" t="s">
        <v>246</v>
      </c>
      <c r="B4" t="s">
        <v>252</v>
      </c>
    </row>
    <row r="5" spans="1:2" x14ac:dyDescent="0.25">
      <c r="A5" t="s">
        <v>247</v>
      </c>
      <c r="B5" t="s">
        <v>254</v>
      </c>
    </row>
    <row r="6" spans="1:2" x14ac:dyDescent="0.25">
      <c r="A6" t="s">
        <v>253</v>
      </c>
      <c r="B6" t="s">
        <v>255</v>
      </c>
    </row>
    <row r="7" spans="1:2" x14ac:dyDescent="0.25">
      <c r="A7" t="s">
        <v>248</v>
      </c>
      <c r="B7" t="s">
        <v>256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election activeCell="N12" sqref="N12"/>
    </sheetView>
  </sheetViews>
  <sheetFormatPr defaultRowHeight="15" x14ac:dyDescent="0.25"/>
  <cols>
    <col min="1" max="1" width="27.140625" customWidth="1"/>
    <col min="2" max="2" width="21.85546875" customWidth="1"/>
    <col min="4" max="4" width="10" bestFit="1" customWidth="1"/>
    <col min="7" max="7" width="19" customWidth="1"/>
    <col min="10" max="10" width="22.42578125" bestFit="1" customWidth="1"/>
  </cols>
  <sheetData>
    <row r="1" spans="1:8" x14ac:dyDescent="0.25">
      <c r="A1" s="9" t="s">
        <v>1</v>
      </c>
      <c r="B1" s="9" t="s">
        <v>2</v>
      </c>
      <c r="C1" s="9" t="s">
        <v>5</v>
      </c>
      <c r="D1" s="9" t="s">
        <v>152</v>
      </c>
      <c r="G1" s="6" t="s">
        <v>147</v>
      </c>
      <c r="H1" s="10">
        <v>17400</v>
      </c>
    </row>
    <row r="2" spans="1:8" x14ac:dyDescent="0.25">
      <c r="A2" s="6" t="s">
        <v>68</v>
      </c>
      <c r="B2" s="6"/>
      <c r="C2" s="12">
        <f>SUMIF('zen_2021-03-23_dumpof_transacti'!$B:$B,A2,'zen_2021-03-23_dumpof_transacti'!$F:$F)/2</f>
        <v>741</v>
      </c>
      <c r="D2" s="10">
        <f>C2/4</f>
        <v>185.25</v>
      </c>
      <c r="G2" s="6" t="s">
        <v>148</v>
      </c>
      <c r="H2" s="10">
        <v>7100</v>
      </c>
    </row>
    <row r="3" spans="1:8" x14ac:dyDescent="0.25">
      <c r="A3" s="6" t="s">
        <v>54</v>
      </c>
      <c r="B3" s="6"/>
      <c r="C3" s="12">
        <f>SUMIF('zen_2021-03-23_dumpof_transacti'!$B:$B,A3,'zen_2021-03-23_dumpof_transacti'!$F:$F)/2</f>
        <v>2899</v>
      </c>
      <c r="D3" s="10">
        <f t="shared" ref="D3:D19" si="0">C3/4</f>
        <v>724.75</v>
      </c>
      <c r="G3" s="6" t="s">
        <v>149</v>
      </c>
      <c r="H3" s="10">
        <f>SUM(H1:H2)</f>
        <v>24500</v>
      </c>
    </row>
    <row r="4" spans="1:8" x14ac:dyDescent="0.25">
      <c r="A4" s="8" t="s">
        <v>42</v>
      </c>
      <c r="B4" s="6"/>
      <c r="C4" s="12">
        <v>2000</v>
      </c>
      <c r="D4" s="10">
        <f t="shared" si="0"/>
        <v>500</v>
      </c>
      <c r="G4" s="6" t="s">
        <v>150</v>
      </c>
      <c r="H4" s="10">
        <f>SUM(C:C)</f>
        <v>38359.1</v>
      </c>
    </row>
    <row r="5" spans="1:8" x14ac:dyDescent="0.25">
      <c r="A5" s="8" t="s">
        <v>18</v>
      </c>
      <c r="B5" s="6"/>
      <c r="C5" s="12">
        <f>SUMIF('zen_2021-03-23_dumpof_transacti'!$B:$B,A5,'zen_2021-03-23_dumpof_transacti'!$F:$F)/2</f>
        <v>7762.05</v>
      </c>
      <c r="D5" s="10">
        <f t="shared" si="0"/>
        <v>1940.5125</v>
      </c>
      <c r="G5" s="7" t="str">
        <f>IF(H5&gt;=0,"профицит: ","дефицит мин.:")</f>
        <v>дефицит мин.:</v>
      </c>
      <c r="H5" s="10">
        <f>H3-SUM(C2:C10)</f>
        <v>-683.04999999999927</v>
      </c>
    </row>
    <row r="6" spans="1:8" x14ac:dyDescent="0.25">
      <c r="A6" s="8" t="s">
        <v>28</v>
      </c>
      <c r="B6" s="6" t="s">
        <v>83</v>
      </c>
      <c r="C6" s="12">
        <v>1516</v>
      </c>
      <c r="D6" s="10">
        <f t="shared" si="0"/>
        <v>379</v>
      </c>
      <c r="G6" s="7" t="str">
        <f>IF(H5&gt;=0,"профицит: ","дефицит ср.:")</f>
        <v>дефицит ср.:</v>
      </c>
      <c r="H6" s="10">
        <f>H3-SUM(C2:C16)</f>
        <v>-7259.0999999999985</v>
      </c>
    </row>
    <row r="7" spans="1:8" x14ac:dyDescent="0.25">
      <c r="A7" s="8" t="s">
        <v>63</v>
      </c>
      <c r="B7" s="6" t="s">
        <v>151</v>
      </c>
      <c r="C7" s="12">
        <v>250</v>
      </c>
      <c r="D7" s="10">
        <f t="shared" si="0"/>
        <v>62.5</v>
      </c>
      <c r="G7" s="7" t="str">
        <f>IF(H5&gt;=0,"профицит: ","дефицит макс.:")</f>
        <v>дефицит макс.:</v>
      </c>
      <c r="H7" s="10">
        <f>H3-SUM(C2:C19)</f>
        <v>-13859.099999999999</v>
      </c>
    </row>
    <row r="8" spans="1:8" x14ac:dyDescent="0.25">
      <c r="A8" s="8" t="s">
        <v>35</v>
      </c>
      <c r="B8" s="6"/>
      <c r="C8" s="12">
        <f>SUMIF('zen_2021-03-23_dumpof_transacti'!$B:$B,A8,'zen_2021-03-23_dumpof_transacti'!$F:$F)/2</f>
        <v>2515</v>
      </c>
      <c r="D8" s="10">
        <f t="shared" si="0"/>
        <v>628.75</v>
      </c>
    </row>
    <row r="9" spans="1:8" x14ac:dyDescent="0.25">
      <c r="A9" s="8" t="s">
        <v>43</v>
      </c>
      <c r="B9" s="6" t="s">
        <v>73</v>
      </c>
      <c r="C9" s="12">
        <v>5500</v>
      </c>
      <c r="D9" s="10">
        <f t="shared" si="0"/>
        <v>1375</v>
      </c>
    </row>
    <row r="10" spans="1:8" x14ac:dyDescent="0.25">
      <c r="A10" s="8" t="s">
        <v>43</v>
      </c>
      <c r="B10" s="6" t="s">
        <v>100</v>
      </c>
      <c r="C10" s="12">
        <v>2000</v>
      </c>
      <c r="D10" s="10">
        <f t="shared" si="0"/>
        <v>500</v>
      </c>
    </row>
    <row r="11" spans="1:8" x14ac:dyDescent="0.25">
      <c r="A11" s="8" t="s">
        <v>63</v>
      </c>
      <c r="B11" s="6" t="s">
        <v>64</v>
      </c>
      <c r="C11" s="13">
        <f>SUMIF('zen_2021-03-23_dumpof_transacti'!$B:$B,A11,'zen_2021-03-23_dumpof_transacti'!$F:$F)/2</f>
        <v>936.2</v>
      </c>
      <c r="D11" s="10">
        <f t="shared" si="0"/>
        <v>234.05</v>
      </c>
    </row>
    <row r="12" spans="1:8" x14ac:dyDescent="0.25">
      <c r="A12" s="8" t="s">
        <v>37</v>
      </c>
      <c r="B12" s="6"/>
      <c r="C12" s="13">
        <f>SUMIF('zen_2021-03-23_dumpof_transacti'!$B:$B,A12,'zen_2021-03-23_dumpof_transacti'!$F:$F)/2</f>
        <v>1019.35</v>
      </c>
      <c r="D12" s="10">
        <f t="shared" si="0"/>
        <v>254.83750000000001</v>
      </c>
    </row>
    <row r="13" spans="1:8" x14ac:dyDescent="0.25">
      <c r="A13" s="8" t="s">
        <v>67</v>
      </c>
      <c r="B13" s="6"/>
      <c r="C13" s="13">
        <f>SUMIF('zen_2021-03-23_dumpof_transacti'!$B:$B,A13,'zen_2021-03-23_dumpof_transacti'!$F:$F)/2</f>
        <v>3095</v>
      </c>
      <c r="D13" s="10">
        <f t="shared" si="0"/>
        <v>773.75</v>
      </c>
    </row>
    <row r="14" spans="1:8" x14ac:dyDescent="0.25">
      <c r="A14" s="8" t="s">
        <v>76</v>
      </c>
      <c r="B14" s="6"/>
      <c r="C14" s="13">
        <f>SUMIF('zen_2021-03-23_dumpof_transacti'!$B:$B,A14,'zen_2021-03-23_dumpof_transacti'!$F:$F)/2</f>
        <v>475.5</v>
      </c>
      <c r="D14" s="10">
        <f t="shared" si="0"/>
        <v>118.875</v>
      </c>
    </row>
    <row r="15" spans="1:8" x14ac:dyDescent="0.25">
      <c r="A15" s="8" t="s">
        <v>114</v>
      </c>
      <c r="B15" s="6"/>
      <c r="C15" s="13">
        <v>300</v>
      </c>
      <c r="D15" s="10">
        <f t="shared" si="0"/>
        <v>75</v>
      </c>
    </row>
    <row r="16" spans="1:8" x14ac:dyDescent="0.25">
      <c r="A16" s="8" t="s">
        <v>13</v>
      </c>
      <c r="B16" s="6"/>
      <c r="C16" s="13">
        <v>750</v>
      </c>
      <c r="D16" s="10">
        <f t="shared" si="0"/>
        <v>187.5</v>
      </c>
    </row>
    <row r="17" spans="1:4" x14ac:dyDescent="0.25">
      <c r="A17" s="8" t="s">
        <v>153</v>
      </c>
      <c r="B17" s="6"/>
      <c r="C17" s="14">
        <v>2300</v>
      </c>
      <c r="D17" s="10">
        <f t="shared" si="0"/>
        <v>575</v>
      </c>
    </row>
    <row r="18" spans="1:4" x14ac:dyDescent="0.25">
      <c r="A18" s="8" t="s">
        <v>154</v>
      </c>
      <c r="B18" s="6"/>
      <c r="C18" s="14">
        <v>2300</v>
      </c>
      <c r="D18" s="10">
        <f t="shared" si="0"/>
        <v>575</v>
      </c>
    </row>
    <row r="19" spans="1:4" x14ac:dyDescent="0.25">
      <c r="A19" s="8" t="s">
        <v>155</v>
      </c>
      <c r="B19" s="6"/>
      <c r="C19" s="14">
        <v>2000</v>
      </c>
      <c r="D19" s="10">
        <f t="shared" si="0"/>
        <v>500</v>
      </c>
    </row>
  </sheetData>
  <conditionalFormatting sqref="H5">
    <cfRule type="cellIs" dxfId="5" priority="5" operator="greaterThan">
      <formula>0</formula>
    </cfRule>
    <cfRule type="cellIs" dxfId="4" priority="6" operator="lessThan">
      <formula>0</formula>
    </cfRule>
  </conditionalFormatting>
  <conditionalFormatting sqref="H6">
    <cfRule type="cellIs" dxfId="3" priority="3" operator="greaterThan">
      <formula>0</formula>
    </cfRule>
    <cfRule type="cellIs" dxfId="2" priority="4" operator="lessThan">
      <formula>0</formula>
    </cfRule>
  </conditionalFormatting>
  <conditionalFormatting sqref="H7">
    <cfRule type="cellIs" dxfId="1" priority="1" operator="greaterThan">
      <formula>0</formula>
    </cfRule>
    <cfRule type="cellIs" dxfId="0" priority="2" operator="lessThan">
      <formula>0</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4" workbookViewId="0">
      <selection activeCell="E25" sqref="E25"/>
    </sheetView>
  </sheetViews>
  <sheetFormatPr defaultRowHeight="15" x14ac:dyDescent="0.25"/>
  <cols>
    <col min="1" max="1" width="22.42578125" bestFit="1" customWidth="1"/>
    <col min="4" max="4" width="30.140625" customWidth="1"/>
    <col min="5" max="5" width="85.28515625" customWidth="1"/>
  </cols>
  <sheetData>
    <row r="1" spans="1:5" x14ac:dyDescent="0.25">
      <c r="A1" s="6" t="s">
        <v>156</v>
      </c>
      <c r="B1" s="11">
        <f>66+(13.7*85)+(5*179)-(6.8*32)</f>
        <v>1907.9</v>
      </c>
    </row>
    <row r="2" spans="1:5" x14ac:dyDescent="0.25">
      <c r="A2" s="6" t="s">
        <v>157</v>
      </c>
      <c r="B2" s="11">
        <f>88.362+(13.397*85)+(4.799*179)-(5.677*32)</f>
        <v>1904.4640000000002</v>
      </c>
    </row>
    <row r="3" spans="1:5" x14ac:dyDescent="0.25">
      <c r="A3" s="6" t="s">
        <v>158</v>
      </c>
      <c r="B3" s="11">
        <v>85</v>
      </c>
    </row>
    <row r="4" spans="1:5" x14ac:dyDescent="0.25">
      <c r="A4" s="6" t="s">
        <v>159</v>
      </c>
      <c r="B4" s="11">
        <v>85</v>
      </c>
    </row>
    <row r="5" spans="1:5" x14ac:dyDescent="0.25">
      <c r="A5" s="6" t="s">
        <v>160</v>
      </c>
      <c r="B5" s="11">
        <f>B2-((B3*4)+(B4*9))</f>
        <v>799.46400000000017</v>
      </c>
    </row>
    <row r="8" spans="1:5" ht="15.75" thickBot="1" x14ac:dyDescent="0.3">
      <c r="D8" s="15" t="s">
        <v>161</v>
      </c>
      <c r="E8" s="16" t="s">
        <v>162</v>
      </c>
    </row>
    <row r="9" spans="1:5" x14ac:dyDescent="0.25">
      <c r="D9" s="31" t="s">
        <v>163</v>
      </c>
      <c r="E9" s="17" t="s">
        <v>164</v>
      </c>
    </row>
    <row r="10" spans="1:5" x14ac:dyDescent="0.25">
      <c r="D10" s="32"/>
      <c r="E10" s="17" t="s">
        <v>165</v>
      </c>
    </row>
    <row r="11" spans="1:5" x14ac:dyDescent="0.25">
      <c r="D11" s="32"/>
      <c r="E11" s="17" t="s">
        <v>166</v>
      </c>
    </row>
    <row r="12" spans="1:5" x14ac:dyDescent="0.25">
      <c r="D12" s="32"/>
      <c r="E12" s="17" t="s">
        <v>167</v>
      </c>
    </row>
    <row r="13" spans="1:5" ht="15.75" thickBot="1" x14ac:dyDescent="0.3">
      <c r="D13" s="33"/>
      <c r="E13" s="18" t="s">
        <v>168</v>
      </c>
    </row>
    <row r="14" spans="1:5" x14ac:dyDescent="0.25">
      <c r="D14" s="31" t="s">
        <v>169</v>
      </c>
      <c r="E14" s="17" t="s">
        <v>170</v>
      </c>
    </row>
    <row r="15" spans="1:5" x14ac:dyDescent="0.25">
      <c r="D15" s="32"/>
      <c r="E15" s="17" t="s">
        <v>171</v>
      </c>
    </row>
    <row r="16" spans="1:5" x14ac:dyDescent="0.25">
      <c r="D16" s="32"/>
      <c r="E16" s="17" t="s">
        <v>172</v>
      </c>
    </row>
    <row r="17" spans="4:5" x14ac:dyDescent="0.25">
      <c r="D17" s="32"/>
      <c r="E17" s="17" t="s">
        <v>173</v>
      </c>
    </row>
    <row r="18" spans="4:5" ht="15.75" thickBot="1" x14ac:dyDescent="0.3">
      <c r="D18" s="33"/>
      <c r="E18" s="18" t="s">
        <v>174</v>
      </c>
    </row>
    <row r="19" spans="4:5" x14ac:dyDescent="0.25">
      <c r="D19" s="31" t="s">
        <v>175</v>
      </c>
      <c r="E19" s="17" t="s">
        <v>176</v>
      </c>
    </row>
    <row r="20" spans="4:5" x14ac:dyDescent="0.25">
      <c r="D20" s="32"/>
      <c r="E20" s="17" t="s">
        <v>177</v>
      </c>
    </row>
    <row r="21" spans="4:5" x14ac:dyDescent="0.25">
      <c r="D21" s="32"/>
      <c r="E21" s="17" t="s">
        <v>178</v>
      </c>
    </row>
    <row r="22" spans="4:5" x14ac:dyDescent="0.25">
      <c r="D22" s="32"/>
      <c r="E22" s="17" t="s">
        <v>179</v>
      </c>
    </row>
    <row r="23" spans="4:5" ht="15.75" thickBot="1" x14ac:dyDescent="0.3">
      <c r="D23" s="33"/>
      <c r="E23" s="18" t="s">
        <v>180</v>
      </c>
    </row>
    <row r="24" spans="4:5" x14ac:dyDescent="0.25">
      <c r="D24" s="31" t="s">
        <v>181</v>
      </c>
      <c r="E24" s="17" t="s">
        <v>182</v>
      </c>
    </row>
    <row r="25" spans="4:5" x14ac:dyDescent="0.25">
      <c r="D25" s="32"/>
      <c r="E25" s="17" t="s">
        <v>183</v>
      </c>
    </row>
    <row r="26" spans="4:5" ht="30" x14ac:dyDescent="0.25">
      <c r="D26" s="32"/>
      <c r="E26" s="17" t="s">
        <v>184</v>
      </c>
    </row>
    <row r="27" spans="4:5" ht="30" x14ac:dyDescent="0.25">
      <c r="D27" s="32"/>
      <c r="E27" s="17" t="s">
        <v>185</v>
      </c>
    </row>
    <row r="28" spans="4:5" ht="15.75" thickBot="1" x14ac:dyDescent="0.3">
      <c r="D28" s="33"/>
      <c r="E28" s="18" t="s">
        <v>186</v>
      </c>
    </row>
    <row r="29" spans="4:5" x14ac:dyDescent="0.25">
      <c r="D29" s="31" t="s">
        <v>187</v>
      </c>
      <c r="E29" s="17" t="s">
        <v>188</v>
      </c>
    </row>
    <row r="30" spans="4:5" x14ac:dyDescent="0.25">
      <c r="D30" s="32"/>
      <c r="E30" s="17" t="s">
        <v>189</v>
      </c>
    </row>
    <row r="31" spans="4:5" x14ac:dyDescent="0.25">
      <c r="D31" s="32"/>
      <c r="E31" s="17" t="s">
        <v>190</v>
      </c>
    </row>
    <row r="32" spans="4:5" x14ac:dyDescent="0.25">
      <c r="D32" s="32"/>
      <c r="E32" s="17" t="s">
        <v>191</v>
      </c>
    </row>
    <row r="33" spans="4:5" ht="15.75" thickBot="1" x14ac:dyDescent="0.3">
      <c r="D33" s="33"/>
      <c r="E33" s="18" t="s">
        <v>192</v>
      </c>
    </row>
    <row r="34" spans="4:5" x14ac:dyDescent="0.25">
      <c r="D34" s="31" t="s">
        <v>193</v>
      </c>
      <c r="E34" s="17" t="s">
        <v>194</v>
      </c>
    </row>
    <row r="35" spans="4:5" x14ac:dyDescent="0.25">
      <c r="D35" s="32"/>
      <c r="E35" s="17" t="s">
        <v>195</v>
      </c>
    </row>
    <row r="36" spans="4:5" x14ac:dyDescent="0.25">
      <c r="D36" s="32"/>
      <c r="E36" s="17" t="s">
        <v>196</v>
      </c>
    </row>
    <row r="37" spans="4:5" x14ac:dyDescent="0.25">
      <c r="D37" s="32"/>
      <c r="E37" s="17" t="s">
        <v>197</v>
      </c>
    </row>
    <row r="38" spans="4:5" ht="15.75" thickBot="1" x14ac:dyDescent="0.3">
      <c r="D38" s="33"/>
      <c r="E38" s="18" t="s">
        <v>198</v>
      </c>
    </row>
    <row r="39" spans="4:5" x14ac:dyDescent="0.25">
      <c r="D39" s="31" t="s">
        <v>199</v>
      </c>
      <c r="E39" s="17" t="s">
        <v>200</v>
      </c>
    </row>
    <row r="40" spans="4:5" x14ac:dyDescent="0.25">
      <c r="D40" s="32"/>
      <c r="E40" s="17" t="s">
        <v>201</v>
      </c>
    </row>
    <row r="41" spans="4:5" x14ac:dyDescent="0.25">
      <c r="D41" s="32"/>
      <c r="E41" s="17" t="s">
        <v>202</v>
      </c>
    </row>
    <row r="42" spans="4:5" x14ac:dyDescent="0.25">
      <c r="D42" s="32"/>
      <c r="E42" s="17" t="s">
        <v>203</v>
      </c>
    </row>
    <row r="43" spans="4:5" x14ac:dyDescent="0.25">
      <c r="D43" s="34"/>
      <c r="E43" s="19" t="s">
        <v>204</v>
      </c>
    </row>
  </sheetData>
  <mergeCells count="7">
    <mergeCell ref="D34:D38"/>
    <mergeCell ref="D39:D43"/>
    <mergeCell ref="D9:D13"/>
    <mergeCell ref="D14:D18"/>
    <mergeCell ref="D19:D23"/>
    <mergeCell ref="D24:D28"/>
    <mergeCell ref="D29:D3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24" sqref="A24"/>
    </sheetView>
  </sheetViews>
  <sheetFormatPr defaultRowHeight="15" x14ac:dyDescent="0.25"/>
  <cols>
    <col min="1" max="1" width="54" bestFit="1" customWidth="1"/>
    <col min="2" max="2" width="73.7109375" customWidth="1"/>
  </cols>
  <sheetData>
    <row r="1" spans="1:2" ht="30" x14ac:dyDescent="0.25">
      <c r="A1" s="23" t="s">
        <v>205</v>
      </c>
      <c r="B1" s="20" t="s">
        <v>269</v>
      </c>
    </row>
    <row r="2" spans="1:2" x14ac:dyDescent="0.25">
      <c r="A2" t="s">
        <v>206</v>
      </c>
    </row>
    <row r="3" spans="1:2" x14ac:dyDescent="0.25">
      <c r="A3" s="23" t="s">
        <v>207</v>
      </c>
      <c r="B3" t="s">
        <v>208</v>
      </c>
    </row>
    <row r="4" spans="1:2" x14ac:dyDescent="0.25">
      <c r="A4" s="23" t="s">
        <v>209</v>
      </c>
      <c r="B4" t="s">
        <v>210</v>
      </c>
    </row>
    <row r="5" spans="1:2" x14ac:dyDescent="0.25">
      <c r="A5" t="s">
        <v>211</v>
      </c>
      <c r="B5" t="s">
        <v>212</v>
      </c>
    </row>
    <row r="6" spans="1:2" x14ac:dyDescent="0.25">
      <c r="A6" t="s">
        <v>230</v>
      </c>
      <c r="B6" t="s">
        <v>221</v>
      </c>
    </row>
    <row r="7" spans="1:2" x14ac:dyDescent="0.25">
      <c r="A7" t="s">
        <v>222</v>
      </c>
      <c r="B7" t="s">
        <v>223</v>
      </c>
    </row>
    <row r="8" spans="1:2" x14ac:dyDescent="0.25">
      <c r="A8" t="s">
        <v>226</v>
      </c>
      <c r="B8" t="s">
        <v>227</v>
      </c>
    </row>
    <row r="9" spans="1:2" x14ac:dyDescent="0.25">
      <c r="A9" t="s">
        <v>228</v>
      </c>
      <c r="B9" t="s">
        <v>229</v>
      </c>
    </row>
    <row r="10" spans="1:2" x14ac:dyDescent="0.25">
      <c r="A10" t="s">
        <v>232</v>
      </c>
      <c r="B10" t="s">
        <v>231</v>
      </c>
    </row>
    <row r="12" spans="1:2" x14ac:dyDescent="0.25">
      <c r="A12" t="s">
        <v>234</v>
      </c>
      <c r="B12" t="s">
        <v>235</v>
      </c>
    </row>
    <row r="13" spans="1:2" x14ac:dyDescent="0.25">
      <c r="A13" t="s">
        <v>236</v>
      </c>
    </row>
    <row r="14" spans="1:2" x14ac:dyDescent="0.25">
      <c r="A14" t="s">
        <v>242</v>
      </c>
    </row>
    <row r="15" spans="1:2" x14ac:dyDescent="0.25">
      <c r="A15" t="s">
        <v>213</v>
      </c>
    </row>
    <row r="16" spans="1:2" x14ac:dyDescent="0.25">
      <c r="A16" t="s">
        <v>214</v>
      </c>
    </row>
    <row r="17" spans="1:2" x14ac:dyDescent="0.25">
      <c r="A17" t="s">
        <v>215</v>
      </c>
    </row>
    <row r="18" spans="1:2" x14ac:dyDescent="0.25">
      <c r="A18" t="s">
        <v>237</v>
      </c>
    </row>
    <row r="19" spans="1:2" x14ac:dyDescent="0.25">
      <c r="A19" t="s">
        <v>238</v>
      </c>
    </row>
    <row r="20" spans="1:2" x14ac:dyDescent="0.25">
      <c r="A20" t="s">
        <v>216</v>
      </c>
      <c r="B20" t="s">
        <v>218</v>
      </c>
    </row>
    <row r="21" spans="1:2" x14ac:dyDescent="0.25">
      <c r="A21" t="s">
        <v>219</v>
      </c>
      <c r="B21" t="s">
        <v>220</v>
      </c>
    </row>
    <row r="22" spans="1:2" x14ac:dyDescent="0.25">
      <c r="A22" t="s">
        <v>225</v>
      </c>
    </row>
    <row r="24" spans="1:2" x14ac:dyDescent="0.25">
      <c r="A24" s="23" t="s">
        <v>304</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opLeftCell="A9" zoomScale="85" zoomScaleNormal="85" workbookViewId="0">
      <selection activeCell="B12" sqref="B12"/>
    </sheetView>
  </sheetViews>
  <sheetFormatPr defaultRowHeight="15" x14ac:dyDescent="0.25"/>
  <cols>
    <col min="1" max="1" width="67.28515625" customWidth="1"/>
    <col min="2" max="2" width="158.42578125" customWidth="1"/>
  </cols>
  <sheetData>
    <row r="1" spans="1:2" ht="345" x14ac:dyDescent="0.25">
      <c r="A1" s="26" t="s">
        <v>217</v>
      </c>
      <c r="B1" s="20" t="s">
        <v>300</v>
      </c>
    </row>
    <row r="2" spans="1:2" ht="225" x14ac:dyDescent="0.25">
      <c r="A2" s="24" t="s">
        <v>224</v>
      </c>
      <c r="B2" s="22" t="s">
        <v>241</v>
      </c>
    </row>
    <row r="3" spans="1:2" ht="409.5" x14ac:dyDescent="0.25">
      <c r="A3" s="28" t="s">
        <v>233</v>
      </c>
      <c r="B3" s="20" t="s">
        <v>301</v>
      </c>
    </row>
    <row r="4" spans="1:2" ht="225" x14ac:dyDescent="0.25">
      <c r="A4" t="s">
        <v>306</v>
      </c>
      <c r="B4" s="20" t="s">
        <v>307</v>
      </c>
    </row>
    <row r="5" spans="1:2" x14ac:dyDescent="0.25">
      <c r="B5" s="29" t="s">
        <v>308</v>
      </c>
    </row>
    <row r="6" spans="1:2" ht="30" x14ac:dyDescent="0.25">
      <c r="B6" s="29" t="s">
        <v>309</v>
      </c>
    </row>
    <row r="7" spans="1:2" ht="30" x14ac:dyDescent="0.25">
      <c r="B7" s="29" t="s">
        <v>310</v>
      </c>
    </row>
    <row r="8" spans="1:2" ht="60" x14ac:dyDescent="0.25">
      <c r="B8" s="29" t="s">
        <v>311</v>
      </c>
    </row>
    <row r="9" spans="1:2" ht="30" x14ac:dyDescent="0.25">
      <c r="B9" s="29" t="s">
        <v>312</v>
      </c>
    </row>
    <row r="10" spans="1:2" x14ac:dyDescent="0.25">
      <c r="B10" s="29" t="s">
        <v>313</v>
      </c>
    </row>
    <row r="11" spans="1:2" ht="409.5" x14ac:dyDescent="0.25">
      <c r="A11" s="30" t="s">
        <v>321</v>
      </c>
      <c r="B11" s="20" t="s">
        <v>322</v>
      </c>
    </row>
    <row r="12" spans="1:2" ht="409.5" x14ac:dyDescent="0.25">
      <c r="A12" t="s">
        <v>325</v>
      </c>
      <c r="B12" s="20" t="s">
        <v>326</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abSelected="1" topLeftCell="A38" zoomScale="90" zoomScaleNormal="90" workbookViewId="0">
      <selection activeCell="B40" sqref="B40"/>
    </sheetView>
  </sheetViews>
  <sheetFormatPr defaultRowHeight="15" x14ac:dyDescent="0.25"/>
  <cols>
    <col min="1" max="1" width="48.5703125" bestFit="1" customWidth="1"/>
    <col min="2" max="2" width="205" customWidth="1"/>
  </cols>
  <sheetData>
    <row r="1" spans="1:2" ht="270" x14ac:dyDescent="0.25">
      <c r="A1" s="25" t="s">
        <v>239</v>
      </c>
      <c r="B1" s="22" t="s">
        <v>320</v>
      </c>
    </row>
    <row r="2" spans="1:2" ht="405" x14ac:dyDescent="0.25">
      <c r="A2" s="21" t="s">
        <v>263</v>
      </c>
      <c r="B2" s="22" t="s">
        <v>299</v>
      </c>
    </row>
    <row r="3" spans="1:2" x14ac:dyDescent="0.25">
      <c r="A3" s="35" t="s">
        <v>264</v>
      </c>
      <c r="B3" t="s">
        <v>270</v>
      </c>
    </row>
    <row r="4" spans="1:2" x14ac:dyDescent="0.25">
      <c r="A4" s="36"/>
      <c r="B4" t="s">
        <v>271</v>
      </c>
    </row>
    <row r="5" spans="1:2" x14ac:dyDescent="0.25">
      <c r="A5" s="36"/>
      <c r="B5" t="s">
        <v>272</v>
      </c>
    </row>
    <row r="6" spans="1:2" x14ac:dyDescent="0.25">
      <c r="A6" s="36"/>
      <c r="B6" t="s">
        <v>273</v>
      </c>
    </row>
    <row r="7" spans="1:2" x14ac:dyDescent="0.25">
      <c r="A7" s="36"/>
      <c r="B7" t="s">
        <v>274</v>
      </c>
    </row>
    <row r="8" spans="1:2" x14ac:dyDescent="0.25">
      <c r="A8" s="36"/>
      <c r="B8" t="s">
        <v>275</v>
      </c>
    </row>
    <row r="9" spans="1:2" x14ac:dyDescent="0.25">
      <c r="A9" s="36"/>
      <c r="B9" t="s">
        <v>276</v>
      </c>
    </row>
    <row r="10" spans="1:2" x14ac:dyDescent="0.25">
      <c r="A10" s="36"/>
      <c r="B10" t="s">
        <v>277</v>
      </c>
    </row>
    <row r="11" spans="1:2" x14ac:dyDescent="0.25">
      <c r="A11" s="36"/>
    </row>
    <row r="12" spans="1:2" x14ac:dyDescent="0.25">
      <c r="A12" s="36"/>
      <c r="B12" t="s">
        <v>278</v>
      </c>
    </row>
    <row r="13" spans="1:2" x14ac:dyDescent="0.25">
      <c r="A13" s="36"/>
      <c r="B13" t="s">
        <v>279</v>
      </c>
    </row>
    <row r="14" spans="1:2" x14ac:dyDescent="0.25">
      <c r="A14" s="36"/>
      <c r="B14" t="s">
        <v>280</v>
      </c>
    </row>
    <row r="15" spans="1:2" x14ac:dyDescent="0.25">
      <c r="A15" s="36"/>
      <c r="B15" t="s">
        <v>281</v>
      </c>
    </row>
    <row r="16" spans="1:2" x14ac:dyDescent="0.25">
      <c r="A16" s="36"/>
      <c r="B16" t="s">
        <v>282</v>
      </c>
    </row>
    <row r="17" spans="1:2" x14ac:dyDescent="0.25">
      <c r="A17" s="36"/>
      <c r="B17" t="s">
        <v>283</v>
      </c>
    </row>
    <row r="18" spans="1:2" x14ac:dyDescent="0.25">
      <c r="A18" s="36"/>
      <c r="B18" t="s">
        <v>284</v>
      </c>
    </row>
    <row r="19" spans="1:2" x14ac:dyDescent="0.25">
      <c r="A19" s="36"/>
      <c r="B19" t="s">
        <v>285</v>
      </c>
    </row>
    <row r="20" spans="1:2" x14ac:dyDescent="0.25">
      <c r="A20" s="36"/>
    </row>
    <row r="21" spans="1:2" x14ac:dyDescent="0.25">
      <c r="A21" s="36"/>
      <c r="B21" t="s">
        <v>286</v>
      </c>
    </row>
    <row r="22" spans="1:2" x14ac:dyDescent="0.25">
      <c r="A22" s="36"/>
      <c r="B22" t="s">
        <v>287</v>
      </c>
    </row>
    <row r="23" spans="1:2" x14ac:dyDescent="0.25">
      <c r="A23" s="36"/>
      <c r="B23" t="s">
        <v>288</v>
      </c>
    </row>
    <row r="24" spans="1:2" x14ac:dyDescent="0.25">
      <c r="A24" s="36"/>
      <c r="B24" t="s">
        <v>289</v>
      </c>
    </row>
    <row r="25" spans="1:2" x14ac:dyDescent="0.25">
      <c r="A25" s="36"/>
      <c r="B25" t="s">
        <v>290</v>
      </c>
    </row>
    <row r="26" spans="1:2" x14ac:dyDescent="0.25">
      <c r="A26" s="36"/>
      <c r="B26" t="s">
        <v>291</v>
      </c>
    </row>
    <row r="27" spans="1:2" x14ac:dyDescent="0.25">
      <c r="A27" s="36"/>
      <c r="B27" t="s">
        <v>292</v>
      </c>
    </row>
    <row r="28" spans="1:2" x14ac:dyDescent="0.25">
      <c r="A28" s="36"/>
      <c r="B28" t="s">
        <v>293</v>
      </c>
    </row>
    <row r="29" spans="1:2" x14ac:dyDescent="0.25">
      <c r="A29" s="36"/>
      <c r="B29" t="s">
        <v>294</v>
      </c>
    </row>
    <row r="30" spans="1:2" x14ac:dyDescent="0.25">
      <c r="A30" s="36"/>
      <c r="B30" t="s">
        <v>295</v>
      </c>
    </row>
    <row r="31" spans="1:2" x14ac:dyDescent="0.25">
      <c r="A31" s="36"/>
      <c r="B31" t="s">
        <v>296</v>
      </c>
    </row>
    <row r="32" spans="1:2" x14ac:dyDescent="0.25">
      <c r="A32" s="36"/>
      <c r="B32" t="s">
        <v>297</v>
      </c>
    </row>
    <row r="33" spans="1:2" x14ac:dyDescent="0.25">
      <c r="A33" s="36"/>
      <c r="B33" t="s">
        <v>298</v>
      </c>
    </row>
    <row r="34" spans="1:2" ht="315" x14ac:dyDescent="0.25">
      <c r="A34" s="25" t="s">
        <v>217</v>
      </c>
      <c r="B34" s="20" t="s">
        <v>303</v>
      </c>
    </row>
    <row r="35" spans="1:2" ht="409.5" x14ac:dyDescent="0.25">
      <c r="A35" s="27" t="s">
        <v>302</v>
      </c>
      <c r="B35" s="20" t="s">
        <v>305</v>
      </c>
    </row>
    <row r="36" spans="1:2" ht="409.5" x14ac:dyDescent="0.25">
      <c r="A36" s="27" t="s">
        <v>315</v>
      </c>
      <c r="B36" s="20" t="s">
        <v>314</v>
      </c>
    </row>
    <row r="37" spans="1:2" ht="240" x14ac:dyDescent="0.25">
      <c r="A37" s="27" t="s">
        <v>316</v>
      </c>
      <c r="B37" s="20" t="s">
        <v>318</v>
      </c>
    </row>
    <row r="38" spans="1:2" ht="375" x14ac:dyDescent="0.25">
      <c r="A38" s="27" t="s">
        <v>324</v>
      </c>
      <c r="B38" s="20" t="s">
        <v>323</v>
      </c>
    </row>
    <row r="39" spans="1:2" ht="409.5" x14ac:dyDescent="0.25">
      <c r="A39" s="27" t="s">
        <v>325</v>
      </c>
      <c r="B39" s="20" t="s">
        <v>328</v>
      </c>
    </row>
  </sheetData>
  <mergeCells count="1">
    <mergeCell ref="A3:A33"/>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C33" sqref="C33"/>
    </sheetView>
  </sheetViews>
  <sheetFormatPr defaultRowHeight="15" x14ac:dyDescent="0.25"/>
  <cols>
    <col min="1" max="1" width="10.140625" bestFit="1" customWidth="1"/>
    <col min="2" max="2" width="13.5703125" bestFit="1" customWidth="1"/>
    <col min="3" max="3" width="30.85546875" bestFit="1" customWidth="1"/>
  </cols>
  <sheetData>
    <row r="1" spans="1:3" x14ac:dyDescent="0.25">
      <c r="A1" s="1">
        <v>44306</v>
      </c>
      <c r="B1" t="s">
        <v>257</v>
      </c>
      <c r="C1" t="s">
        <v>264</v>
      </c>
    </row>
    <row r="2" spans="1:3" x14ac:dyDescent="0.25">
      <c r="A2" s="1">
        <v>44307</v>
      </c>
      <c r="B2" t="s">
        <v>258</v>
      </c>
      <c r="C2" t="s">
        <v>263</v>
      </c>
    </row>
    <row r="3" spans="1:3" x14ac:dyDescent="0.25">
      <c r="A3" s="1">
        <v>44308</v>
      </c>
      <c r="B3" t="s">
        <v>259</v>
      </c>
    </row>
    <row r="4" spans="1:3" x14ac:dyDescent="0.25">
      <c r="A4" s="1">
        <v>44309</v>
      </c>
      <c r="B4" t="s">
        <v>240</v>
      </c>
      <c r="C4" t="s">
        <v>265</v>
      </c>
    </row>
    <row r="5" spans="1:3" x14ac:dyDescent="0.25">
      <c r="A5" s="1">
        <v>44310</v>
      </c>
      <c r="B5" t="s">
        <v>260</v>
      </c>
    </row>
    <row r="6" spans="1:3" x14ac:dyDescent="0.25">
      <c r="A6" s="1">
        <v>44311</v>
      </c>
      <c r="B6" t="s">
        <v>261</v>
      </c>
    </row>
    <row r="7" spans="1:3" x14ac:dyDescent="0.25">
      <c r="A7" s="1">
        <v>44312</v>
      </c>
      <c r="B7" t="s">
        <v>262</v>
      </c>
    </row>
    <row r="8" spans="1:3" x14ac:dyDescent="0.25">
      <c r="A8" s="1">
        <v>44313</v>
      </c>
      <c r="B8" t="s">
        <v>257</v>
      </c>
      <c r="C8" t="s">
        <v>233</v>
      </c>
    </row>
    <row r="9" spans="1:3" x14ac:dyDescent="0.25">
      <c r="A9" s="1">
        <v>44314</v>
      </c>
      <c r="B9" t="s">
        <v>258</v>
      </c>
      <c r="C9" t="s">
        <v>304</v>
      </c>
    </row>
    <row r="10" spans="1:3" x14ac:dyDescent="0.25">
      <c r="A10" s="1">
        <v>44315</v>
      </c>
      <c r="B10" t="s">
        <v>259</v>
      </c>
      <c r="C10" t="s">
        <v>317</v>
      </c>
    </row>
    <row r="11" spans="1:3" x14ac:dyDescent="0.25">
      <c r="A11" s="1">
        <v>44316</v>
      </c>
      <c r="B11" t="s">
        <v>240</v>
      </c>
      <c r="C11" t="s">
        <v>316</v>
      </c>
    </row>
    <row r="12" spans="1:3" x14ac:dyDescent="0.25">
      <c r="A12" s="1">
        <v>44317</v>
      </c>
      <c r="B12" t="s">
        <v>260</v>
      </c>
    </row>
    <row r="13" spans="1:3" x14ac:dyDescent="0.25">
      <c r="A13" s="1">
        <v>44318</v>
      </c>
      <c r="B13" t="s">
        <v>261</v>
      </c>
    </row>
    <row r="14" spans="1:3" x14ac:dyDescent="0.25">
      <c r="A14" s="1">
        <v>44319</v>
      </c>
      <c r="B14" t="s">
        <v>262</v>
      </c>
    </row>
    <row r="15" spans="1:3" x14ac:dyDescent="0.25">
      <c r="A15" s="1">
        <v>44320</v>
      </c>
      <c r="B15" t="s">
        <v>257</v>
      </c>
      <c r="C15" t="s">
        <v>319</v>
      </c>
    </row>
    <row r="16" spans="1:3" x14ac:dyDescent="0.25">
      <c r="A16" s="1">
        <v>44321</v>
      </c>
      <c r="B16" t="s">
        <v>258</v>
      </c>
    </row>
    <row r="17" spans="1:3" x14ac:dyDescent="0.25">
      <c r="A17" s="1">
        <v>44322</v>
      </c>
      <c r="B17" t="s">
        <v>259</v>
      </c>
    </row>
    <row r="18" spans="1:3" x14ac:dyDescent="0.25">
      <c r="A18" s="1">
        <v>44323</v>
      </c>
      <c r="B18" t="s">
        <v>240</v>
      </c>
      <c r="C18" t="s">
        <v>321</v>
      </c>
    </row>
    <row r="19" spans="1:3" x14ac:dyDescent="0.25">
      <c r="A19" s="1">
        <v>44324</v>
      </c>
      <c r="B19" t="s">
        <v>260</v>
      </c>
    </row>
    <row r="20" spans="1:3" x14ac:dyDescent="0.25">
      <c r="A20" s="1">
        <v>44325</v>
      </c>
      <c r="B20" t="s">
        <v>261</v>
      </c>
    </row>
    <row r="21" spans="1:3" x14ac:dyDescent="0.25">
      <c r="A21" s="1">
        <v>44326</v>
      </c>
      <c r="B21" t="s">
        <v>262</v>
      </c>
    </row>
    <row r="22" spans="1:3" x14ac:dyDescent="0.25">
      <c r="A22" s="1">
        <v>44327</v>
      </c>
      <c r="B22" t="s">
        <v>257</v>
      </c>
    </row>
    <row r="23" spans="1:3" x14ac:dyDescent="0.25">
      <c r="A23" s="1">
        <v>44328</v>
      </c>
      <c r="B23" t="s">
        <v>258</v>
      </c>
    </row>
    <row r="24" spans="1:3" x14ac:dyDescent="0.25">
      <c r="A24" s="1">
        <v>44329</v>
      </c>
      <c r="B24" t="s">
        <v>259</v>
      </c>
    </row>
    <row r="25" spans="1:3" x14ac:dyDescent="0.25">
      <c r="A25" s="1">
        <v>44330</v>
      </c>
      <c r="B25" t="s">
        <v>240</v>
      </c>
    </row>
    <row r="26" spans="1:3" x14ac:dyDescent="0.25">
      <c r="A26" s="1">
        <v>44331</v>
      </c>
      <c r="B26" t="s">
        <v>260</v>
      </c>
    </row>
    <row r="27" spans="1:3" x14ac:dyDescent="0.25">
      <c r="A27" s="1">
        <v>44332</v>
      </c>
      <c r="B27" t="s">
        <v>261</v>
      </c>
    </row>
    <row r="28" spans="1:3" x14ac:dyDescent="0.25">
      <c r="A28" s="1">
        <v>44333</v>
      </c>
      <c r="B28" t="s">
        <v>262</v>
      </c>
    </row>
    <row r="29" spans="1:3" x14ac:dyDescent="0.25">
      <c r="A29" s="1">
        <v>44334</v>
      </c>
      <c r="B29" t="s">
        <v>257</v>
      </c>
    </row>
    <row r="30" spans="1:3" x14ac:dyDescent="0.25">
      <c r="A30" s="1">
        <v>44335</v>
      </c>
      <c r="B30" t="s">
        <v>258</v>
      </c>
      <c r="C30" t="s">
        <v>325</v>
      </c>
    </row>
    <row r="31" spans="1:3" x14ac:dyDescent="0.25">
      <c r="A31" s="1">
        <v>44336</v>
      </c>
      <c r="B31" t="s">
        <v>259</v>
      </c>
    </row>
    <row r="32" spans="1:3" x14ac:dyDescent="0.25">
      <c r="A32" s="1">
        <v>44337</v>
      </c>
      <c r="B32" t="s">
        <v>240</v>
      </c>
      <c r="C32" t="s">
        <v>327</v>
      </c>
    </row>
    <row r="37" spans="3:3" x14ac:dyDescent="0.25">
      <c r="C37" t="s">
        <v>267</v>
      </c>
    </row>
    <row r="38" spans="3:3" x14ac:dyDescent="0.25">
      <c r="C38" t="s">
        <v>266</v>
      </c>
    </row>
    <row r="40" spans="3:3" x14ac:dyDescent="0.25">
      <c r="C40" t="s">
        <v>268</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7C054FCA5F80F4F9EF4C079A0AA953F" ma:contentTypeVersion="11" ma:contentTypeDescription="Create a new document." ma:contentTypeScope="" ma:versionID="77297ee86fb36985660db17124980350">
  <xsd:schema xmlns:xsd="http://www.w3.org/2001/XMLSchema" xmlns:xs="http://www.w3.org/2001/XMLSchema" xmlns:p="http://schemas.microsoft.com/office/2006/metadata/properties" xmlns:ns3="0cff0096-7bc3-4e6c-b62e-4230463993f3" xmlns:ns4="631ec5e7-17e7-426e-82ba-75703679dd22" targetNamespace="http://schemas.microsoft.com/office/2006/metadata/properties" ma:root="true" ma:fieldsID="cd490a95223f278e161b6508da34b79d" ns3:_="" ns4:_="">
    <xsd:import namespace="0cff0096-7bc3-4e6c-b62e-4230463993f3"/>
    <xsd:import namespace="631ec5e7-17e7-426e-82ba-75703679dd2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ff0096-7bc3-4e6c-b62e-423046399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1ec5e7-17e7-426e-82ba-75703679dd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631A87-9721-48A5-8A39-9AD90FDC01C1}">
  <ds:schemaRefs>
    <ds:schemaRef ds:uri="http://schemas.microsoft.com/sharepoint/v3/contenttype/forms"/>
  </ds:schemaRefs>
</ds:datastoreItem>
</file>

<file path=customXml/itemProps2.xml><?xml version="1.0" encoding="utf-8"?>
<ds:datastoreItem xmlns:ds="http://schemas.openxmlformats.org/officeDocument/2006/customXml" ds:itemID="{F0CD4875-B5D7-479C-B133-2226F9D0E817}">
  <ds:schemaRefs>
    <ds:schemaRef ds:uri="http://schemas.microsoft.com/office/infopath/2007/PartnerControls"/>
    <ds:schemaRef ds:uri="http://purl.org/dc/elements/1.1/"/>
    <ds:schemaRef ds:uri="http://schemas.microsoft.com/office/2006/metadata/properties"/>
    <ds:schemaRef ds:uri="http://purl.org/dc/terms/"/>
    <ds:schemaRef ds:uri="http://schemas.microsoft.com/office/2006/documentManagement/types"/>
    <ds:schemaRef ds:uri="631ec5e7-17e7-426e-82ba-75703679dd22"/>
    <ds:schemaRef ds:uri="http://purl.org/dc/dcmitype/"/>
    <ds:schemaRef ds:uri="http://schemas.openxmlformats.org/package/2006/metadata/core-properties"/>
    <ds:schemaRef ds:uri="0cff0096-7bc3-4e6c-b62e-4230463993f3"/>
    <ds:schemaRef ds:uri="http://www.w3.org/XML/1998/namespace"/>
  </ds:schemaRefs>
</ds:datastoreItem>
</file>

<file path=customXml/itemProps3.xml><?xml version="1.0" encoding="utf-8"?>
<ds:datastoreItem xmlns:ds="http://schemas.openxmlformats.org/officeDocument/2006/customXml" ds:itemID="{53468B28-FEE4-468E-8EFA-CD74F79D0A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ff0096-7bc3-4e6c-b62e-4230463993f3"/>
    <ds:schemaRef ds:uri="631ec5e7-17e7-426e-82ba-75703679dd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zen_2021-03-23_dumpof_transacti</vt:lpstr>
      <vt:lpstr>анализ</vt:lpstr>
      <vt:lpstr>Лист2</vt:lpstr>
      <vt:lpstr>прогноз</vt:lpstr>
      <vt:lpstr>ПП</vt:lpstr>
      <vt:lpstr>Идеи</vt:lpstr>
      <vt:lpstr>Наброски</vt:lpstr>
      <vt:lpstr>Посты</vt:lpstr>
      <vt:lpstr>Календарь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Терещенков Евгений Александрович</dc:creator>
  <cp:lastModifiedBy>Терещенков Евгений Александрович</cp:lastModifiedBy>
  <dcterms:created xsi:type="dcterms:W3CDTF">2021-03-23T10:35:15Z</dcterms:created>
  <dcterms:modified xsi:type="dcterms:W3CDTF">2021-05-19T06:19:33Z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0x01010087C054FCA5F80F4F9EF4C079A0AA953F</vt:lpwstr>
  </property>
  <property fmtid="{D5CDD505-2E9C-101B-9397-08002B2CF9AE}" pid="3" name="MSIP_Label_abd6d2c6-4913-43ff-97f4-4c82b28ca917_Enabled">
    <vt:lpwstr>true</vt:lpwstr>
  </property>
  <property fmtid="{D5CDD505-2E9C-101B-9397-08002B2CF9AE}" pid="4" name="MSIP_Label_abd6d2c6-4913-43ff-97f4-4c82b28ca917_SetDate">
    <vt:lpwstr>2021-03-23T11:29:18Z</vt:lpwstr>
  </property>
  <property fmtid="{D5CDD505-2E9C-101B-9397-08002B2CF9AE}" pid="5" name="MSIP_Label_abd6d2c6-4913-43ff-97f4-4c82b28ca917_Method">
    <vt:lpwstr>Standard</vt:lpwstr>
  </property>
  <property fmtid="{D5CDD505-2E9C-101B-9397-08002B2CF9AE}" pid="6" name="MSIP_Label_abd6d2c6-4913-43ff-97f4-4c82b28ca917_Name">
    <vt:lpwstr>AZS Ограниченный доступ</vt:lpwstr>
  </property>
  <property fmtid="{D5CDD505-2E9C-101B-9397-08002B2CF9AE}" pid="7" name="MSIP_Label_abd6d2c6-4913-43ff-97f4-4c82b28ca917_SiteId">
    <vt:lpwstr>b0bbbc89-2041-434f-8618-bc081a1a01d4</vt:lpwstr>
  </property>
  <property fmtid="{D5CDD505-2E9C-101B-9397-08002B2CF9AE}" pid="8" name="MSIP_Label_abd6d2c6-4913-43ff-97f4-4c82b28ca917_ActionId">
    <vt:lpwstr>a984a912-28e9-4ea4-934f-904602c42d57</vt:lpwstr>
  </property>
  <property fmtid="{D5CDD505-2E9C-101B-9397-08002B2CF9AE}" pid="9" name="MSIP_Label_abd6d2c6-4913-43ff-97f4-4c82b28ca917_ContentBits">
    <vt:lpwstr>0</vt:lpwstr>
  </property>
</Properties>
</file>