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Emán fontos\KÖZGÁZ\Szakmai informatika\Webfejlesztés (html,css,js)\"/>
    </mc:Choice>
  </mc:AlternateContent>
  <bookViews>
    <workbookView xWindow="120" yWindow="105" windowWidth="15600" windowHeight="11760" activeTab="1"/>
  </bookViews>
  <sheets>
    <sheet name="Fedőlap" sheetId="2" r:id="rId1"/>
    <sheet name="Irányelvek" sheetId="8" r:id="rId2"/>
    <sheet name="Ponthatárok" sheetId="9" state="hidden" r:id="rId3"/>
  </sheets>
  <definedNames>
    <definedName name="_xlnm._FilterDatabase" localSheetId="1" hidden="1">Irányelvek!$A$1:$L$42</definedName>
    <definedName name="nem_modosithato2">Irányelvek!$J:$J,Irányelvek!$I:$I,Irányelvek!$H$1,Irányelvek!$G:$G,Irányelvek!$H:$H,Irányelvek!$F:$F,Irányelvek!$C:$C,Irányelvek!$B:$B,Irányelvek!$A:$A</definedName>
  </definedNames>
  <calcPr calcId="162913"/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2" i="8"/>
  <c r="B7" i="2" l="1"/>
  <c r="D16" i="2" l="1" a="1"/>
  <c r="D16" i="2" s="1"/>
  <c r="J5" i="8" l="1"/>
  <c r="J37" i="8"/>
  <c r="J41" i="8"/>
  <c r="D10" i="2"/>
  <c r="D11" i="2"/>
  <c r="J3" i="8" l="1"/>
  <c r="J10" i="8"/>
  <c r="J6" i="8"/>
  <c r="J33" i="8"/>
  <c r="D17" i="2"/>
  <c r="J14" i="8"/>
  <c r="J19" i="8"/>
  <c r="J39" i="8"/>
  <c r="J28" i="8"/>
  <c r="J24" i="8"/>
  <c r="J42" i="8"/>
  <c r="J38" i="8"/>
  <c r="J34" i="8"/>
  <c r="D18" i="2" s="1"/>
  <c r="J30" i="8"/>
  <c r="J22" i="8"/>
  <c r="J2" i="8"/>
  <c r="J31" i="8"/>
  <c r="J29" i="8"/>
  <c r="J27" i="8"/>
  <c r="J23" i="8"/>
  <c r="J17" i="8"/>
  <c r="J13" i="8"/>
  <c r="J9" i="8"/>
  <c r="J35" i="8"/>
  <c r="J32" i="8"/>
  <c r="J18" i="8"/>
  <c r="J26" i="8"/>
  <c r="J36" i="8"/>
  <c r="J25" i="8"/>
  <c r="J20" i="8"/>
  <c r="J15" i="8"/>
  <c r="J11" i="8"/>
  <c r="J7" i="8"/>
  <c r="J4" i="8"/>
  <c r="J40" i="8"/>
  <c r="J21" i="8"/>
  <c r="J16" i="8"/>
  <c r="J12" i="8"/>
  <c r="J8" i="8"/>
  <c r="C4" i="9"/>
  <c r="D20" i="2" l="1"/>
  <c r="F17" i="2" s="1"/>
  <c r="C7" i="9"/>
  <c r="C5" i="9"/>
  <c r="C6" i="9"/>
  <c r="F20" i="2" l="1"/>
</calcChain>
</file>

<file path=xl/sharedStrings.xml><?xml version="1.0" encoding="utf-8"?>
<sst xmlns="http://schemas.openxmlformats.org/spreadsheetml/2006/main" count="117" uniqueCount="82">
  <si>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</si>
  <si>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</si>
  <si>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</si>
  <si>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</si>
  <si>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</si>
  <si>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</si>
  <si>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</si>
  <si>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</si>
  <si>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</si>
  <si>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</si>
  <si>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</si>
  <si>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Az oldalak akkor is olvashatók maradnak, ha kikapcsoljuk a stíluslapokat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</si>
  <si>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</si>
  <si>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</si>
  <si>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</si>
  <si>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</si>
  <si>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</si>
  <si>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</si>
  <si>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</si>
  <si>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Nincs olyan szöveg aláhúzva, ami nem tölt be link szerepet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</si>
  <si>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</si>
  <si>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</si>
  <si>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</si>
  <si>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</si>
  <si>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A szöveg a megadott alapméretben jól olvasható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</si>
  <si>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</si>
  <si>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</si>
  <si>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</si>
  <si>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</si>
  <si>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</si>
  <si>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</si>
  <si>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</si>
  <si>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A linkek alá vannak húzva, kivétel lehet a navigációs menü és linklista</t>
  </si>
  <si>
    <t>Pontszám, 
ha teljesül</t>
  </si>
  <si>
    <t>Az irányelvek teljesítésére kapható maximális pontszám:</t>
  </si>
  <si>
    <t>A szemantikus kódolás jellemző az oldalakra (a listák valóban listaként vannak megvalósítva (&lt;ul&gt;&lt;li&gt;), a címsorok címsorok (&lt;h1&gt;…), nem pedig vastag, nagy betűs szövegek, stb.)</t>
  </si>
  <si>
    <t>Honlap irányelvek</t>
  </si>
  <si>
    <t>Az irányelvek száma:</t>
  </si>
  <si>
    <t>Az önellenőrzés során elért összpontszámod:</t>
  </si>
  <si>
    <t>Irányelvek</t>
  </si>
  <si>
    <t>Legalább 5 kép be van szúrva az oldalakra (összesen), legalább két kép előképként funkcionál, vagyis a kép nagyobb változatára linkel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</si>
  <si>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</si>
  <si>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</si>
  <si>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</si>
  <si>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</si>
  <si>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</si>
  <si>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</si>
  <si>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</si>
  <si>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</si>
  <si>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Az oldalcímek &lt;title&gt; egyediek minden oldalon, és kulcsszóval kezdődnek, vagy végződnek 
(pl. Magamról - Gipsz Jakab honlapja; Gipsz Jakab honlapja - Magamról)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</si>
  <si>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</si>
  <si>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</si>
  <si>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</si>
  <si>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</si>
  <si>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</si>
  <si>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</si>
  <si>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</si>
  <si>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</si>
  <si>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</si>
  <si>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</si>
  <si>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</si>
  <si>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</si>
  <si>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</si>
  <si>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Az új HTML5 tagek közüll legalább 5-t használt. &lt;header&gt;&lt;section&gt;&lt;article&gt;&lt;aside&gt;&lt;footer&gt;&lt;audio&gt;&lt;video&gt;…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</si>
  <si>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</si>
  <si>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</si>
  <si>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</si>
  <si>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</si>
  <si>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</si>
  <si>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</si>
  <si>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</si>
  <si>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</si>
  <si>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</si>
  <si>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</si>
  <si>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</si>
  <si>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</si>
  <si>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</si>
  <si>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</si>
  <si>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</si>
  <si>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</si>
  <si>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r>
      <t xml:space="preserve">Van olyan oldal, ahol van egy táblázat (legalább 2x3-as,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</si>
  <si>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Van az oldalon legalább egy Bootstrap komponens!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</si>
</sst>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NumberFormat="1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4" fillId="0" borderId="0" xfId="0" applyFont="1" applyFill="1"/>
    <xf numFmtId="0" fontId="9" fillId="6" borderId="8" xfId="0" applyFont="1" applyFill="1" applyBorder="1" applyAlignment="1" applyProtection="1">
      <alignment wrapText="1"/>
    </xf>
    <xf numFmtId="0" fontId="9" fillId="6" borderId="2" xfId="0" applyFont="1" applyFill="1" applyBorder="1" applyAlignment="1" applyProtection="1">
      <alignment wrapText="1"/>
    </xf>
    <xf numFmtId="0" fontId="0" fillId="0" borderId="3" xfId="0" applyBorder="1" applyProtection="1"/>
    <xf numFmtId="0" fontId="0" fillId="0" borderId="3" xfId="0" applyFont="1" applyBorder="1" applyProtection="1"/>
    <xf numFmtId="0" fontId="4" fillId="0" borderId="3" xfId="0" applyFont="1" applyBorder="1" applyProtection="1"/>
    <xf numFmtId="0" fontId="0" fillId="0" borderId="1" xfId="0" applyBorder="1" applyProtection="1"/>
    <xf numFmtId="0" fontId="0" fillId="0" borderId="1" xfId="0" applyFont="1" applyBorder="1" applyProtection="1"/>
    <xf numFmtId="0" fontId="0" fillId="0" borderId="4" xfId="0" applyBorder="1" applyProtection="1"/>
    <xf numFmtId="0" fontId="0" fillId="0" borderId="4" xfId="0" applyFont="1" applyBorder="1" applyProtection="1"/>
    <xf numFmtId="0" fontId="0" fillId="0" borderId="5" xfId="0" applyBorder="1" applyProtection="1"/>
    <xf numFmtId="0" fontId="0" fillId="0" borderId="5" xfId="0" applyFont="1" applyBorder="1" applyProtection="1"/>
    <xf numFmtId="0" fontId="0" fillId="0" borderId="0" xfId="0" applyProtection="1"/>
    <xf numFmtId="0" fontId="9" fillId="6" borderId="8" xfId="0" applyFont="1" applyFill="1" applyBorder="1" applyAlignment="1" applyProtection="1">
      <alignment wrapText="1"/>
      <protection locked="0"/>
    </xf>
    <xf numFmtId="164" fontId="5" fillId="3" borderId="3" xfId="0" applyNumberFormat="1" applyFont="1" applyFill="1" applyBorder="1" applyAlignment="1" applyProtection="1">
      <alignment horizontal="right" vertical="top"/>
      <protection locked="0"/>
    </xf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4" fillId="0" borderId="4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4" fillId="0" borderId="5" xfId="0" applyNumberFormat="1" applyFont="1" applyBorder="1" applyAlignment="1" applyProtection="1">
      <alignment wrapText="1"/>
      <protection locked="0"/>
    </xf>
    <xf numFmtId="164" fontId="7" fillId="0" borderId="5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164" fontId="0" fillId="0" borderId="5" xfId="0" applyNumberForma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6" borderId="6" xfId="0" applyFont="1" applyFill="1" applyBorder="1" applyProtection="1"/>
    <xf numFmtId="0" fontId="10" fillId="6" borderId="9" xfId="0" applyFont="1" applyFill="1" applyBorder="1" applyAlignment="1" applyProtection="1">
      <alignment wrapText="1"/>
    </xf>
    <xf numFmtId="0" fontId="4" fillId="7" borderId="1" xfId="0" applyFont="1" applyFill="1" applyBorder="1" applyProtection="1"/>
    <xf numFmtId="0" fontId="11" fillId="0" borderId="1" xfId="0" applyFont="1" applyBorder="1" applyAlignment="1" applyProtection="1">
      <alignment wrapText="1"/>
    </xf>
    <xf numFmtId="0" fontId="0" fillId="0" borderId="7" xfId="0" applyBorder="1" applyAlignment="1" applyProtection="1">
      <alignment wrapText="1"/>
    </xf>
    <xf numFmtId="0" fontId="4" fillId="7" borderId="6" xfId="0" applyFont="1" applyFill="1" applyBorder="1" applyProtection="1"/>
    <xf numFmtId="0" fontId="0" fillId="0" borderId="2" xfId="0" applyBorder="1" applyAlignment="1" applyProtection="1">
      <alignment wrapText="1"/>
    </xf>
    <xf numFmtId="0" fontId="11" fillId="0" borderId="3" xfId="0" applyFont="1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11" fillId="0" borderId="4" xfId="0" applyFont="1" applyBorder="1" applyAlignment="1" applyProtection="1">
      <alignment wrapText="1"/>
    </xf>
    <xf numFmtId="0" fontId="0" fillId="0" borderId="4" xfId="0" applyBorder="1" applyAlignment="1" applyProtection="1">
      <alignment wrapText="1"/>
    </xf>
    <xf numFmtId="0" fontId="11" fillId="0" borderId="5" xfId="0" applyFont="1" applyBorder="1" applyAlignment="1" applyProtection="1">
      <alignment wrapText="1"/>
    </xf>
    <xf numFmtId="0" fontId="0" fillId="0" borderId="5" xfId="0" applyBorder="1" applyAlignment="1" applyProtection="1">
      <alignment wrapText="1"/>
    </xf>
    <xf numFmtId="0" fontId="11" fillId="3" borderId="1" xfId="0" applyFont="1" applyFill="1" applyBorder="1" applyAlignment="1" applyProtection="1">
      <alignment wrapText="1"/>
    </xf>
    <xf numFmtId="0" fontId="12" fillId="0" borderId="1" xfId="0" applyFont="1" applyBorder="1" applyAlignment="1" applyProtection="1">
      <alignment wrapText="1"/>
    </xf>
    <xf numFmtId="0" fontId="1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3" borderId="1" xfId="0" applyFill="1" applyBorder="1" applyProtection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 applyProtection="1"/>
    <xf numFmtId="0" fontId="4" fillId="3" borderId="1" xfId="0" applyFont="1" applyFill="1" applyBorder="1" applyAlignment="1" applyProtection="1">
      <alignment vertical="top"/>
    </xf>
    <xf numFmtId="0" fontId="13" fillId="0" borderId="10" xfId="0" applyFont="1" applyBorder="1" applyProtection="1"/>
    <xf numFmtId="0" fontId="0" fillId="2" borderId="0" xfId="0" applyFill="1" applyAlignment="1" applyProtection="1">
      <alignment vertical="top"/>
    </xf>
    <xf numFmtId="0" fontId="0" fillId="3" borderId="1" xfId="0" applyFont="1" applyFill="1" applyBorder="1" applyAlignment="1" applyProtection="1">
      <alignment vertical="top"/>
    </xf>
    <xf numFmtId="0" fontId="16" fillId="0" borderId="1" xfId="0" applyFont="1" applyBorder="1" applyAlignment="1" applyProtection="1">
      <alignment horizontal="center" vertical="center"/>
    </xf>
    <xf numFmtId="0" fontId="18" fillId="9" borderId="1" xfId="0" applyFont="1" applyFill="1" applyBorder="1" applyAlignment="1" applyProtection="1">
      <alignment vertical="top" wrapText="1"/>
    </xf>
    <xf numFmtId="0" fontId="19" fillId="0" borderId="1" xfId="0" applyFont="1" applyBorder="1" applyAlignment="1" applyProtection="1"/>
    <xf numFmtId="0" fontId="0" fillId="3" borderId="1" xfId="0" applyFill="1" applyBorder="1" applyAlignment="1" applyProtection="1">
      <alignment vertical="top"/>
    </xf>
    <xf numFmtId="0" fontId="17" fillId="2" borderId="11" xfId="0" applyFont="1" applyFill="1" applyBorder="1" applyAlignment="1" applyProtection="1">
      <alignment horizontal="center" vertical="center"/>
    </xf>
    <xf numFmtId="0" fontId="17" fillId="0" borderId="11" xfId="0" applyFont="1" applyBorder="1" applyAlignment="1" applyProtection="1">
      <alignment horizontal="center" vertical="center"/>
    </xf>
    <xf numFmtId="0" fontId="7" fillId="9" borderId="1" xfId="0" applyFont="1" applyFill="1" applyBorder="1" applyAlignment="1" applyProtection="1">
      <alignment vertical="top" wrapText="1"/>
    </xf>
    <xf numFmtId="0" fontId="15" fillId="0" borderId="10" xfId="0" applyFont="1" applyBorder="1" applyAlignment="1" applyProtection="1">
      <protection locked="0"/>
    </xf>
    <xf numFmtId="0" fontId="16" fillId="0" borderId="10" xfId="0" applyFont="1" applyBorder="1" applyAlignment="1" applyProtection="1">
      <protection locked="0"/>
    </xf>
    <xf numFmtId="0" fontId="3" fillId="0" borderId="10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4" fillId="0" borderId="0" xfId="2" applyFont="1" applyAlignment="1" applyProtection="1">
      <alignment horizontal="center" vertical="center"/>
    </xf>
    <xf numFmtId="0" fontId="0" fillId="8" borderId="0" xfId="0" applyFill="1" applyAlignment="1" applyProtection="1">
      <alignment wrapText="1"/>
    </xf>
    <xf numFmtId="0" fontId="0" fillId="8" borderId="0" xfId="0" applyFill="1" applyAlignment="1" applyProtection="1"/>
    <xf numFmtId="0" fontId="0" fillId="3" borderId="1" xfId="0" applyFont="1" applyFill="1" applyBorder="1" applyAlignment="1" applyProtection="1">
      <alignment vertical="top"/>
    </xf>
    <xf numFmtId="0" fontId="0" fillId="3" borderId="1" xfId="0" applyFont="1" applyFill="1" applyBorder="1" applyAlignment="1" applyProtection="1">
      <alignment vertical="top" wrapText="1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5"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D2" lockText="1" noThreeD="1"/>
</file>

<file path=xl/ctrlProps/ctrlProp2.xml><?xml version="1.0" encoding="utf-8"?>
<formControlPr xmlns="http://schemas.microsoft.com/office/spreadsheetml/2009/9/main" objectType="CheckBox" fmlaLink="D3" lockText="1" noThreeD="1"/>
</file>

<file path=xl/ctrlProps/ctrlProp3.xml><?xml version="1.0" encoding="utf-8"?>
<formControlPr xmlns="http://schemas.microsoft.com/office/spreadsheetml/2009/9/main" objectType="CheckBox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fmlaLink="D6" lockText="1" noThreeD="1"/>
</file>

<file path=xl/ctrlProps/ctrlProp6.xml><?xml version="1.0" encoding="utf-8"?>
<formControlPr xmlns="http://schemas.microsoft.com/office/spreadsheetml/2009/9/main" objectType="CheckBox" fmlaLink="D7" lockText="1" noThreeD="1"/>
</file>

<file path=xl/ctrlProps/ctrlProp7.xml><?xml version="1.0" encoding="utf-8"?>
<formControlPr xmlns="http://schemas.microsoft.com/office/spreadsheetml/2009/9/main" objectType="CheckBox" fmlaLink="D8" lockText="1" noThreeD="1"/>
</file>

<file path=xl/ctrlProps/ctrlProp8.xml><?xml version="1.0" encoding="utf-8"?>
<formControlPr xmlns="http://schemas.microsoft.com/office/spreadsheetml/2009/9/main" objectType="CheckBox" fmlaLink="D9" lockText="1" noThreeD="1"/>
</file>

<file path=xl/ctrlProps/ctrlProp9.xml><?xml version="1.0" encoding="utf-8"?>
<formControlPr xmlns="http://schemas.microsoft.com/office/spreadsheetml/2009/9/main" objectType="CheckBox" fmlaLink="D10" lockText="1" noThreeD="1"/>
</file>

<file path=xl/ctrlProps/ctrlProp10.xml><?xml version="1.0" encoding="utf-8"?>
<formControlPr xmlns="http://schemas.microsoft.com/office/spreadsheetml/2009/9/main" objectType="CheckBox" fmlaLink="D11" lockText="1" noThreeD="1"/>
</file>

<file path=xl/ctrlProps/ctrlProp11.xml><?xml version="1.0" encoding="utf-8"?>
<formControlPr xmlns="http://schemas.microsoft.com/office/spreadsheetml/2009/9/main" objectType="CheckBox" fmlaLink="D12" lockText="1" noThreeD="1"/>
</file>

<file path=xl/ctrlProps/ctrlProp12.xml><?xml version="1.0" encoding="utf-8"?>
<formControlPr xmlns="http://schemas.microsoft.com/office/spreadsheetml/2009/9/main" objectType="CheckBox" fmlaLink="D13" lockText="1" noThreeD="1"/>
</file>

<file path=xl/ctrlProps/ctrlProp13.xml><?xml version="1.0" encoding="utf-8"?>
<formControlPr xmlns="http://schemas.microsoft.com/office/spreadsheetml/2009/9/main" objectType="CheckBox" fmlaLink="D14" lockText="1" noThreeD="1"/>
</file>

<file path=xl/ctrlProps/ctrlProp14.xml><?xml version="1.0" encoding="utf-8"?>
<formControlPr xmlns="http://schemas.microsoft.com/office/spreadsheetml/2009/9/main" objectType="CheckBox" fmlaLink="D15" lockText="1" noThreeD="1"/>
</file>

<file path=xl/ctrlProps/ctrlProp15.xml><?xml version="1.0" encoding="utf-8"?>
<formControlPr xmlns="http://schemas.microsoft.com/office/spreadsheetml/2009/9/main" objectType="CheckBox" fmlaLink="D16" lockText="1" noThreeD="1"/>
</file>

<file path=xl/ctrlProps/ctrlProp16.xml><?xml version="1.0" encoding="utf-8"?>
<formControlPr xmlns="http://schemas.microsoft.com/office/spreadsheetml/2009/9/main" objectType="CheckBox" fmlaLink="D17" lockText="1" noThreeD="1"/>
</file>

<file path=xl/ctrlProps/ctrlProp17.xml><?xml version="1.0" encoding="utf-8"?>
<formControlPr xmlns="http://schemas.microsoft.com/office/spreadsheetml/2009/9/main" objectType="CheckBox" fmlaLink="D18" lockText="1" noThreeD="1"/>
</file>

<file path=xl/ctrlProps/ctrlProp18.xml><?xml version="1.0" encoding="utf-8"?>
<formControlPr xmlns="http://schemas.microsoft.com/office/spreadsheetml/2009/9/main" objectType="CheckBox" fmlaLink="D19" lockText="1" noThreeD="1"/>
</file>

<file path=xl/ctrlProps/ctrlProp19.xml><?xml version="1.0" encoding="utf-8"?>
<formControlPr xmlns="http://schemas.microsoft.com/office/spreadsheetml/2009/9/main" objectType="CheckBox" fmlaLink="D20" lockText="1" noThreeD="1"/>
</file>

<file path=xl/ctrlProps/ctrlProp20.xml><?xml version="1.0" encoding="utf-8"?>
<formControlPr xmlns="http://schemas.microsoft.com/office/spreadsheetml/2009/9/main" objectType="CheckBox" fmlaLink="D21" lockText="1" noThreeD="1"/>
</file>

<file path=xl/ctrlProps/ctrlProp21.xml><?xml version="1.0" encoding="utf-8"?>
<formControlPr xmlns="http://schemas.microsoft.com/office/spreadsheetml/2009/9/main" objectType="CheckBox" fmlaLink="D22" lockText="1" noThreeD="1"/>
</file>

<file path=xl/ctrlProps/ctrlProp22.xml><?xml version="1.0" encoding="utf-8"?>
<formControlPr xmlns="http://schemas.microsoft.com/office/spreadsheetml/2009/9/main" objectType="CheckBox" fmlaLink="D23" lockText="1" noThreeD="1"/>
</file>

<file path=xl/ctrlProps/ctrlProp23.xml><?xml version="1.0" encoding="utf-8"?>
<formControlPr xmlns="http://schemas.microsoft.com/office/spreadsheetml/2009/9/main" objectType="CheckBox" fmlaLink="D24" lockText="1" noThreeD="1"/>
</file>

<file path=xl/ctrlProps/ctrlProp24.xml><?xml version="1.0" encoding="utf-8"?>
<formControlPr xmlns="http://schemas.microsoft.com/office/spreadsheetml/2009/9/main" objectType="CheckBox" fmlaLink="D25" lockText="1" noThreeD="1"/>
</file>

<file path=xl/ctrlProps/ctrlProp25.xml><?xml version="1.0" encoding="utf-8"?>
<formControlPr xmlns="http://schemas.microsoft.com/office/spreadsheetml/2009/9/main" objectType="CheckBox" fmlaLink="D26" lockText="1" noThreeD="1"/>
</file>

<file path=xl/ctrlProps/ctrlProp26.xml><?xml version="1.0" encoding="utf-8"?>
<formControlPr xmlns="http://schemas.microsoft.com/office/spreadsheetml/2009/9/main" objectType="CheckBox" fmlaLink="D27" lockText="1" noThreeD="1"/>
</file>

<file path=xl/ctrlProps/ctrlProp27.xml><?xml version="1.0" encoding="utf-8"?>
<formControlPr xmlns="http://schemas.microsoft.com/office/spreadsheetml/2009/9/main" objectType="CheckBox" fmlaLink="D28" lockText="1" noThreeD="1"/>
</file>

<file path=xl/ctrlProps/ctrlProp28.xml><?xml version="1.0" encoding="utf-8"?>
<formControlPr xmlns="http://schemas.microsoft.com/office/spreadsheetml/2009/9/main" objectType="CheckBox" fmlaLink="D29" lockText="1" noThreeD="1"/>
</file>

<file path=xl/ctrlProps/ctrlProp29.xml><?xml version="1.0" encoding="utf-8"?>
<formControlPr xmlns="http://schemas.microsoft.com/office/spreadsheetml/2009/9/main" objectType="CheckBox" fmlaLink="D30" lockText="1" noThreeD="1"/>
</file>

<file path=xl/ctrlProps/ctrlProp30.xml><?xml version="1.0" encoding="utf-8"?>
<formControlPr xmlns="http://schemas.microsoft.com/office/spreadsheetml/2009/9/main" objectType="CheckBox" fmlaLink="D31" lockText="1" noThreeD="1"/>
</file>

<file path=xl/ctrlProps/ctrlProp31.xml><?xml version="1.0" encoding="utf-8"?>
<formControlPr xmlns="http://schemas.microsoft.com/office/spreadsheetml/2009/9/main" objectType="CheckBox" fmlaLink="D32" lockText="1" noThreeD="1"/>
</file>

<file path=xl/ctrlProps/ctrlProp32.xml><?xml version="1.0" encoding="utf-8"?>
<formControlPr xmlns="http://schemas.microsoft.com/office/spreadsheetml/2009/9/main" objectType="CheckBox" fmlaLink="D33" lockText="1" noThreeD="1"/>
</file>

<file path=xl/ctrlProps/ctrlProp33.xml><?xml version="1.0" encoding="utf-8"?>
<formControlPr xmlns="http://schemas.microsoft.com/office/spreadsheetml/2009/9/main" objectType="CheckBox" fmlaLink="D34" lockText="1" noThreeD="1"/>
</file>

<file path=xl/ctrlProps/ctrlProp34.xml><?xml version="1.0" encoding="utf-8"?>
<formControlPr xmlns="http://schemas.microsoft.com/office/spreadsheetml/2009/9/main" objectType="CheckBox" fmlaLink="D35" lockText="1" noThreeD="1"/>
</file>

<file path=xl/ctrlProps/ctrlProp35.xml><?xml version="1.0" encoding="utf-8"?>
<formControlPr xmlns="http://schemas.microsoft.com/office/spreadsheetml/2009/9/main" objectType="CheckBox" fmlaLink="D36" lockText="1" noThreeD="1"/>
</file>

<file path=xl/ctrlProps/ctrlProp36.xml><?xml version="1.0" encoding="utf-8"?>
<formControlPr xmlns="http://schemas.microsoft.com/office/spreadsheetml/2009/9/main" objectType="CheckBox" fmlaLink="D37" lockText="1" noThreeD="1"/>
</file>

<file path=xl/ctrlProps/ctrlProp37.xml><?xml version="1.0" encoding="utf-8"?>
<formControlPr xmlns="http://schemas.microsoft.com/office/spreadsheetml/2009/9/main" objectType="CheckBox" fmlaLink="D38" lockText="1" noThreeD="1"/>
</file>

<file path=xl/ctrlProps/ctrlProp38.xml><?xml version="1.0" encoding="utf-8"?>
<formControlPr xmlns="http://schemas.microsoft.com/office/spreadsheetml/2009/9/main" objectType="CheckBox" fmlaLink="D39" lockText="1" noThreeD="1"/>
</file>

<file path=xl/ctrlProps/ctrlProp39.xml><?xml version="1.0" encoding="utf-8"?>
<formControlPr xmlns="http://schemas.microsoft.com/office/spreadsheetml/2009/9/main" objectType="CheckBox" fmlaLink="D40" lockText="1" noThreeD="1"/>
</file>

<file path=xl/ctrlProps/ctrlProp40.xml><?xml version="1.0" encoding="utf-8"?>
<formControlPr xmlns="http://schemas.microsoft.com/office/spreadsheetml/2009/9/main" objectType="CheckBox" fmlaLink="D41" lockText="1" noThreeD="1"/>
</file>

<file path=xl/ctrlProps/ctrlProp41.xml><?xml version="1.0" encoding="utf-8"?>
<formControlPr xmlns="http://schemas.microsoft.com/office/spreadsheetml/2009/9/main" objectType="CheckBox" fmlaLink="D42" lockText="1" noThreeD="1"/>
</file>

<file path=xl/ctrlProps/ctrlProp42.xml><?xml version="1.0" encoding="utf-8"?>
<formControlPr xmlns="http://schemas.microsoft.com/office/spreadsheetml/2009/9/main" objectType="CheckBox" fmlaLink="E2" lockText="1" noThreeD="1"/>
</file>

<file path=xl/ctrlProps/ctrlProp43.xml><?xml version="1.0" encoding="utf-8"?>
<formControlPr xmlns="http://schemas.microsoft.com/office/spreadsheetml/2009/9/main" objectType="CheckBox" fmlaLink="E3" lockText="1" noThreeD="1"/>
</file>

<file path=xl/ctrlProps/ctrlProp44.xml><?xml version="1.0" encoding="utf-8"?>
<formControlPr xmlns="http://schemas.microsoft.com/office/spreadsheetml/2009/9/main" objectType="CheckBox" fmlaLink="E4" lockText="1" noThreeD="1"/>
</file>

<file path=xl/ctrlProps/ctrlProp45.xml><?xml version="1.0" encoding="utf-8"?>
<formControlPr xmlns="http://schemas.microsoft.com/office/spreadsheetml/2009/9/main" objectType="CheckBox" fmlaLink="E5" lockText="1" noThreeD="1"/>
</file>

<file path=xl/ctrlProps/ctrlProp46.xml><?xml version="1.0" encoding="utf-8"?>
<formControlPr xmlns="http://schemas.microsoft.com/office/spreadsheetml/2009/9/main" objectType="CheckBox" fmlaLink="E6" lockText="1" noThreeD="1"/>
</file>

<file path=xl/ctrlProps/ctrlProp47.xml><?xml version="1.0" encoding="utf-8"?>
<formControlPr xmlns="http://schemas.microsoft.com/office/spreadsheetml/2009/9/main" objectType="CheckBox" fmlaLink="E7" lockText="1" noThreeD="1"/>
</file>

<file path=xl/ctrlProps/ctrlProp48.xml><?xml version="1.0" encoding="utf-8"?>
<formControlPr xmlns="http://schemas.microsoft.com/office/spreadsheetml/2009/9/main" objectType="CheckBox" fmlaLink="E8" lockText="1" noThreeD="1"/>
</file>

<file path=xl/ctrlProps/ctrlProp49.xml><?xml version="1.0" encoding="utf-8"?>
<formControlPr xmlns="http://schemas.microsoft.com/office/spreadsheetml/2009/9/main" objectType="CheckBox" fmlaLink="E9" lockText="1" noThreeD="1"/>
</file>

<file path=xl/ctrlProps/ctrlProp50.xml><?xml version="1.0" encoding="utf-8"?>
<formControlPr xmlns="http://schemas.microsoft.com/office/spreadsheetml/2009/9/main" objectType="CheckBox" fmlaLink="E10" lockText="1" noThreeD="1"/>
</file>

<file path=xl/ctrlProps/ctrlProp51.xml><?xml version="1.0" encoding="utf-8"?>
<formControlPr xmlns="http://schemas.microsoft.com/office/spreadsheetml/2009/9/main" objectType="CheckBox" fmlaLink="E11" lockText="1" noThreeD="1"/>
</file>

<file path=xl/ctrlProps/ctrlProp52.xml><?xml version="1.0" encoding="utf-8"?>
<formControlPr xmlns="http://schemas.microsoft.com/office/spreadsheetml/2009/9/main" objectType="CheckBox" fmlaLink="E12" lockText="1" noThreeD="1"/>
</file>

<file path=xl/ctrlProps/ctrlProp53.xml><?xml version="1.0" encoding="utf-8"?>
<formControlPr xmlns="http://schemas.microsoft.com/office/spreadsheetml/2009/9/main" objectType="CheckBox" fmlaLink="E13" lockText="1" noThreeD="1"/>
</file>

<file path=xl/ctrlProps/ctrlProp54.xml><?xml version="1.0" encoding="utf-8"?>
<formControlPr xmlns="http://schemas.microsoft.com/office/spreadsheetml/2009/9/main" objectType="CheckBox" fmlaLink="E14" lockText="1" noThreeD="1"/>
</file>

<file path=xl/ctrlProps/ctrlProp55.xml><?xml version="1.0" encoding="utf-8"?>
<formControlPr xmlns="http://schemas.microsoft.com/office/spreadsheetml/2009/9/main" objectType="CheckBox" fmlaLink="E15" lockText="1" noThreeD="1"/>
</file>

<file path=xl/ctrlProps/ctrlProp56.xml><?xml version="1.0" encoding="utf-8"?>
<formControlPr xmlns="http://schemas.microsoft.com/office/spreadsheetml/2009/9/main" objectType="CheckBox" fmlaLink="E16" lockText="1" noThreeD="1"/>
</file>

<file path=xl/ctrlProps/ctrlProp57.xml><?xml version="1.0" encoding="utf-8"?>
<formControlPr xmlns="http://schemas.microsoft.com/office/spreadsheetml/2009/9/main" objectType="CheckBox" fmlaLink="E17" lockText="1" noThreeD="1"/>
</file>

<file path=xl/ctrlProps/ctrlProp58.xml><?xml version="1.0" encoding="utf-8"?>
<formControlPr xmlns="http://schemas.microsoft.com/office/spreadsheetml/2009/9/main" objectType="CheckBox" fmlaLink="E18" lockText="1" noThreeD="1"/>
</file>

<file path=xl/ctrlProps/ctrlProp59.xml><?xml version="1.0" encoding="utf-8"?>
<formControlPr xmlns="http://schemas.microsoft.com/office/spreadsheetml/2009/9/main" objectType="CheckBox" fmlaLink="E19" lockText="1" noThreeD="1"/>
</file>

<file path=xl/ctrlProps/ctrlProp60.xml><?xml version="1.0" encoding="utf-8"?>
<formControlPr xmlns="http://schemas.microsoft.com/office/spreadsheetml/2009/9/main" objectType="CheckBox" fmlaLink="E20" lockText="1" noThreeD="1"/>
</file>

<file path=xl/ctrlProps/ctrlProp61.xml><?xml version="1.0" encoding="utf-8"?>
<formControlPr xmlns="http://schemas.microsoft.com/office/spreadsheetml/2009/9/main" objectType="CheckBox" fmlaLink="E21" lockText="1" noThreeD="1"/>
</file>

<file path=xl/ctrlProps/ctrlProp62.xml><?xml version="1.0" encoding="utf-8"?>
<formControlPr xmlns="http://schemas.microsoft.com/office/spreadsheetml/2009/9/main" objectType="CheckBox" fmlaLink="E22" lockText="1" noThreeD="1"/>
</file>

<file path=xl/ctrlProps/ctrlProp63.xml><?xml version="1.0" encoding="utf-8"?>
<formControlPr xmlns="http://schemas.microsoft.com/office/spreadsheetml/2009/9/main" objectType="CheckBox" fmlaLink="E23" lockText="1" noThreeD="1"/>
</file>

<file path=xl/ctrlProps/ctrlProp64.xml><?xml version="1.0" encoding="utf-8"?>
<formControlPr xmlns="http://schemas.microsoft.com/office/spreadsheetml/2009/9/main" objectType="CheckBox" fmlaLink="E24" lockText="1" noThreeD="1"/>
</file>

<file path=xl/ctrlProps/ctrlProp65.xml><?xml version="1.0" encoding="utf-8"?>
<formControlPr xmlns="http://schemas.microsoft.com/office/spreadsheetml/2009/9/main" objectType="CheckBox" fmlaLink="E25" lockText="1" noThreeD="1"/>
</file>

<file path=xl/ctrlProps/ctrlProp66.xml><?xml version="1.0" encoding="utf-8"?>
<formControlPr xmlns="http://schemas.microsoft.com/office/spreadsheetml/2009/9/main" objectType="CheckBox" fmlaLink="E26" lockText="1" noThreeD="1"/>
</file>

<file path=xl/ctrlProps/ctrlProp67.xml><?xml version="1.0" encoding="utf-8"?>
<formControlPr xmlns="http://schemas.microsoft.com/office/spreadsheetml/2009/9/main" objectType="CheckBox" fmlaLink="E27" lockText="1" noThreeD="1"/>
</file>

<file path=xl/ctrlProps/ctrlProp68.xml><?xml version="1.0" encoding="utf-8"?>
<formControlPr xmlns="http://schemas.microsoft.com/office/spreadsheetml/2009/9/main" objectType="CheckBox" fmlaLink="E28" lockText="1" noThreeD="1"/>
</file>

<file path=xl/ctrlProps/ctrlProp69.xml><?xml version="1.0" encoding="utf-8"?>
<formControlPr xmlns="http://schemas.microsoft.com/office/spreadsheetml/2009/9/main" objectType="CheckBox" fmlaLink="E29" lockText="1" noThreeD="1"/>
</file>

<file path=xl/ctrlProps/ctrlProp70.xml><?xml version="1.0" encoding="utf-8"?>
<formControlPr xmlns="http://schemas.microsoft.com/office/spreadsheetml/2009/9/main" objectType="CheckBox" fmlaLink="E30" lockText="1" noThreeD="1"/>
</file>

<file path=xl/ctrlProps/ctrlProp71.xml><?xml version="1.0" encoding="utf-8"?>
<formControlPr xmlns="http://schemas.microsoft.com/office/spreadsheetml/2009/9/main" objectType="CheckBox" fmlaLink="E31" lockText="1" noThreeD="1"/>
</file>

<file path=xl/ctrlProps/ctrlProp72.xml><?xml version="1.0" encoding="utf-8"?>
<formControlPr xmlns="http://schemas.microsoft.com/office/spreadsheetml/2009/9/main" objectType="CheckBox" fmlaLink="E32" lockText="1" noThreeD="1"/>
</file>

<file path=xl/ctrlProps/ctrlProp73.xml><?xml version="1.0" encoding="utf-8"?>
<formControlPr xmlns="http://schemas.microsoft.com/office/spreadsheetml/2009/9/main" objectType="CheckBox" fmlaLink="E33" lockText="1" noThreeD="1"/>
</file>

<file path=xl/ctrlProps/ctrlProp74.xml><?xml version="1.0" encoding="utf-8"?>
<formControlPr xmlns="http://schemas.microsoft.com/office/spreadsheetml/2009/9/main" objectType="CheckBox" fmlaLink="E34" lockText="1" noThreeD="1"/>
</file>

<file path=xl/ctrlProps/ctrlProp75.xml><?xml version="1.0" encoding="utf-8"?>
<formControlPr xmlns="http://schemas.microsoft.com/office/spreadsheetml/2009/9/main" objectType="CheckBox" fmlaLink="E35" lockText="1" noThreeD="1"/>
</file>

<file path=xl/ctrlProps/ctrlProp76.xml><?xml version="1.0" encoding="utf-8"?>
<formControlPr xmlns="http://schemas.microsoft.com/office/spreadsheetml/2009/9/main" objectType="CheckBox" fmlaLink="E36" lockText="1" noThreeD="1"/>
</file>

<file path=xl/ctrlProps/ctrlProp77.xml><?xml version="1.0" encoding="utf-8"?>
<formControlPr xmlns="http://schemas.microsoft.com/office/spreadsheetml/2009/9/main" objectType="CheckBox" fmlaLink="E37" lockText="1" noThreeD="1"/>
</file>

<file path=xl/ctrlProps/ctrlProp78.xml><?xml version="1.0" encoding="utf-8"?>
<formControlPr xmlns="http://schemas.microsoft.com/office/spreadsheetml/2009/9/main" objectType="CheckBox" fmlaLink="E38" lockText="1" noThreeD="1"/>
</file>

<file path=xl/ctrlProps/ctrlProp79.xml><?xml version="1.0" encoding="utf-8"?>
<formControlPr xmlns="http://schemas.microsoft.com/office/spreadsheetml/2009/9/main" objectType="CheckBox" fmlaLink="E39" lockText="1" noThreeD="1"/>
</file>

<file path=xl/ctrlProps/ctrlProp80.xml><?xml version="1.0" encoding="utf-8"?>
<formControlPr xmlns="http://schemas.microsoft.com/office/spreadsheetml/2009/9/main" objectType="CheckBox" fmlaLink="E40" lockText="1" noThreeD="1"/>
</file>

<file path=xl/ctrlProps/ctrlProp81.xml><?xml version="1.0" encoding="utf-8"?>
<formControlPr xmlns="http://schemas.microsoft.com/office/spreadsheetml/2009/9/main" objectType="CheckBox" fmlaLink="E41" lockText="1" noThreeD="1"/>
</file>

<file path=xl/ctrlProps/ctrlProp82.xml><?xml version="1.0" encoding="utf-8"?>
<formControlPr xmlns="http://schemas.microsoft.com/office/spreadsheetml/2009/9/main" objectType="CheckBox" fmlaLink="E4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5</xdr:row>
          <xdr:rowOff>142875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104775</xdr:colOff>
          <xdr:row>6</xdr:row>
          <xdr:rowOff>66675</xdr:rowOff>
        </xdr:to>
        <xdr:sp macro="" textlink="">
          <xdr:nvSpPr>
            <xdr:cNvPr id="734514" name="checkbox_D7" hidden="1">
              <a:extLst>
                <a:ext uri="{63B3BB69-23CF-44E3-9099-C40C66FF867C}">
                  <a14:compatExt spid="_x0000_s734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19050</xdr:rowOff>
        </xdr:from>
        <xdr:to>
          <xdr:col>4</xdr:col>
          <xdr:colOff>133350</xdr:colOff>
          <xdr:row>6</xdr:row>
          <xdr:rowOff>485775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390525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9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12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104775</xdr:colOff>
          <xdr:row>12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104775</xdr:colOff>
          <xdr:row>15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16</xdr:row>
          <xdr:rowOff>123825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18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523875</xdr:rowOff>
        </xdr:to>
        <xdr:sp macro="" textlink="">
          <xdr:nvSpPr>
            <xdr:cNvPr id="734530" name="checkbox_D23" hidden="1">
              <a:extLst>
                <a:ext uri="{63B3BB69-23CF-44E3-9099-C40C66FF867C}">
                  <a14:compatExt spid="_x0000_s734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381000</xdr:rowOff>
        </xdr:to>
        <xdr:sp macro="" textlink="">
          <xdr:nvSpPr>
            <xdr:cNvPr id="734532" name="checkbox_D25" hidden="1">
              <a:extLst>
                <a:ext uri="{63B3BB69-23CF-44E3-9099-C40C66FF867C}">
                  <a14:compatExt spid="_x0000_s734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381000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25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26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381000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29</xdr:row>
          <xdr:rowOff>381000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31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390525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104775</xdr:colOff>
          <xdr:row>38</xdr:row>
          <xdr:rowOff>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104775</xdr:colOff>
          <xdr:row>39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19050</xdr:rowOff>
        </xdr:from>
        <xdr:to>
          <xdr:col>4</xdr:col>
          <xdr:colOff>104775</xdr:colOff>
          <xdr:row>40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104775</xdr:colOff>
          <xdr:row>42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142875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6</xdr:row>
          <xdr:rowOff>66675</xdr:rowOff>
        </xdr:to>
        <xdr:sp macro="" textlink="">
          <xdr:nvSpPr>
            <xdr:cNvPr id="734579" name="checkbox_F7" hidden="1">
              <a:extLst>
                <a:ext uri="{63B3BB69-23CF-44E3-9099-C40C66FF867C}">
                  <a14:compatExt spid="_x0000_s734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</xdr:rowOff>
        </xdr:from>
        <xdr:to>
          <xdr:col>4</xdr:col>
          <xdr:colOff>685800</xdr:colOff>
          <xdr:row>6</xdr:row>
          <xdr:rowOff>561975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390525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12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123825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18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523875</xdr:rowOff>
        </xdr:to>
        <xdr:sp macro="" textlink="">
          <xdr:nvSpPr>
            <xdr:cNvPr id="734595" name="checkbox_F23" hidden="1">
              <a:extLst>
                <a:ext uri="{63B3BB69-23CF-44E3-9099-C40C66FF867C}">
                  <a14:compatExt spid="_x0000_s734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381000</xdr:rowOff>
        </xdr:to>
        <xdr:sp macro="" textlink="">
          <xdr:nvSpPr>
            <xdr:cNvPr id="734597" name="checkbox_F25" hidden="1">
              <a:extLst>
                <a:ext uri="{63B3BB69-23CF-44E3-9099-C40C66FF867C}">
                  <a14:compatExt spid="_x0000_s734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381000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25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25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26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28</xdr:row>
          <xdr:rowOff>381000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29</xdr:row>
          <xdr:rowOff>381000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390525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33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5</xdr:col>
          <xdr:colOff>152400</xdr:colOff>
          <xdr:row>37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152400</xdr:colOff>
          <xdr:row>38</xdr:row>
          <xdr:rowOff>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57150</xdr:rowOff>
        </xdr:from>
        <xdr:to>
          <xdr:col>5</xdr:col>
          <xdr:colOff>152400</xdr:colOff>
          <xdr:row>39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40</xdr:row>
          <xdr:rowOff>85725</xdr:rowOff>
        </xdr:from>
        <xdr:to>
          <xdr:col>5</xdr:col>
          <xdr:colOff>171450</xdr:colOff>
          <xdr:row>40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152400</xdr:colOff>
          <xdr:row>42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R477"/>
  <sheetViews>
    <sheetView topLeftCell="A4" zoomScaleNormal="100" workbookViewId="0">
      <selection activeCell="B17" sqref="B17:C18"/>
    </sheetView>
  </sheetViews>
  <sheetFormatPr defaultRowHeight="15" x14ac:dyDescent="0.25"/>
  <cols>
    <col min="1" max="1" width="4.28515625" style="27" customWidth="1"/>
    <col min="2" max="2" width="26.85546875" style="27" customWidth="1"/>
    <col min="3" max="3" width="39.85546875" style="27" customWidth="1"/>
    <col min="4" max="4" width="14.85546875" style="27" customWidth="1"/>
    <col min="5" max="5" width="4.140625" style="27" customWidth="1"/>
    <col min="6" max="6" width="40.7109375" style="27" customWidth="1"/>
    <col min="7" max="7" width="9.140625" style="27"/>
    <col min="8" max="8" width="6.140625" style="27" customWidth="1"/>
    <col min="9" max="9" width="2.42578125" style="27" customWidth="1"/>
    <col min="10" max="10" width="2.7109375" style="27" customWidth="1"/>
    <col min="11" max="12" width="9.140625" style="63"/>
    <col min="13" max="13" width="15.28515625" style="63" customWidth="1"/>
    <col min="14" max="18" width="9.140625" style="63"/>
    <col min="19" max="16384" width="9.140625" style="27"/>
  </cols>
  <sheetData>
    <row r="1" spans="1:10" ht="32.25" customHeight="1" x14ac:dyDescent="0.25">
      <c r="A1" s="61"/>
      <c r="B1" s="72" t="s">
        <v>56</v>
      </c>
      <c r="C1" s="73"/>
      <c r="D1" s="73"/>
      <c r="E1" s="73"/>
      <c r="F1" s="73"/>
      <c r="G1" s="73"/>
      <c r="H1" s="73"/>
      <c r="I1" s="61"/>
      <c r="J1" s="61"/>
    </row>
    <row r="2" spans="1:10" ht="23.25" x14ac:dyDescent="0.35">
      <c r="A2" s="61"/>
      <c r="B2" s="65" t="s">
        <v>0</v>
      </c>
      <c r="C2" s="75"/>
      <c r="D2" s="76"/>
      <c r="E2" s="76"/>
      <c r="F2" s="76"/>
      <c r="G2" s="76"/>
      <c r="H2" s="76"/>
      <c r="I2" s="61"/>
      <c r="J2" s="61"/>
    </row>
    <row r="3" spans="1:10" ht="23.25" x14ac:dyDescent="0.35">
      <c r="A3" s="61"/>
      <c r="B3" s="65" t="s">
        <v>1</v>
      </c>
      <c r="C3" s="77"/>
      <c r="D3" s="76"/>
      <c r="E3" s="76"/>
      <c r="F3" s="76"/>
      <c r="G3" s="76"/>
      <c r="H3" s="76"/>
      <c r="I3" s="61"/>
      <c r="J3" s="61"/>
    </row>
    <row r="4" spans="1:10" ht="23.25" x14ac:dyDescent="0.35">
      <c r="A4" s="61"/>
      <c r="B4" s="65" t="s">
        <v>3</v>
      </c>
      <c r="C4" s="75"/>
      <c r="D4" s="76"/>
      <c r="E4" s="76"/>
      <c r="F4" s="76"/>
      <c r="G4" s="76"/>
      <c r="H4" s="76"/>
      <c r="I4" s="61"/>
      <c r="J4" s="61"/>
    </row>
    <row r="5" spans="1:10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</row>
    <row r="6" spans="1:10" ht="49.5" customHeight="1" x14ac:dyDescent="0.25">
      <c r="A6" s="61"/>
      <c r="B6" s="78" t="s">
        <v>2</v>
      </c>
      <c r="C6" s="79"/>
      <c r="D6" s="79"/>
      <c r="E6" s="79"/>
      <c r="F6" s="79"/>
      <c r="G6" s="79"/>
      <c r="H6" s="79"/>
      <c r="I6" s="61"/>
      <c r="J6" s="61"/>
    </row>
    <row r="7" spans="1:10" ht="37.5" customHeight="1" x14ac:dyDescent="0.25">
      <c r="A7" s="61"/>
      <c r="B7" s="80" t="str">
        <f>CONCATENATE("Az irányelvek között vannak kiemelt (sárga háttérszínnel és félkövér kiemeléssel jelölt) elvek , amelyek betartására kiemelten figyelni kell! Az elégséges szinthez legalább ",D12,"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81"/>
      <c r="D7" s="81"/>
      <c r="E7" s="81"/>
      <c r="F7" s="81"/>
      <c r="G7" s="81"/>
      <c r="H7" s="81"/>
      <c r="I7" s="61"/>
      <c r="J7" s="61"/>
    </row>
    <row r="8" spans="1:10" x14ac:dyDescent="0.25">
      <c r="A8" s="61"/>
      <c r="B8" s="61"/>
      <c r="C8" s="61"/>
      <c r="D8" s="61"/>
      <c r="E8" s="61"/>
      <c r="F8" s="61"/>
      <c r="G8" s="61"/>
      <c r="H8" s="61"/>
      <c r="I8" s="61"/>
      <c r="J8" s="61"/>
    </row>
    <row r="9" spans="1:10" x14ac:dyDescent="0.25">
      <c r="A9" s="61"/>
      <c r="B9" s="62" t="s">
        <v>39</v>
      </c>
      <c r="C9" s="61"/>
      <c r="D9" s="61"/>
      <c r="E9" s="61"/>
      <c r="F9" s="61"/>
      <c r="G9" s="61"/>
      <c r="H9" s="61"/>
      <c r="I9" s="61"/>
      <c r="J9" s="61"/>
    </row>
    <row r="10" spans="1:10" ht="15" customHeight="1" x14ac:dyDescent="0.25">
      <c r="A10" s="61"/>
      <c r="B10" s="71" t="s">
        <v>37</v>
      </c>
      <c r="C10" s="71"/>
      <c r="D10" s="60">
        <f>COUNTA(Irányelvek!C:C)-1</f>
        <v>41</v>
      </c>
      <c r="E10" s="61"/>
      <c r="F10" s="69" t="s">
        <v>57</v>
      </c>
      <c r="G10" s="69"/>
      <c r="H10" s="69"/>
      <c r="I10" s="61"/>
      <c r="J10" s="61"/>
    </row>
    <row r="11" spans="1:10" x14ac:dyDescent="0.25">
      <c r="A11" s="61"/>
      <c r="B11" s="71" t="s">
        <v>34</v>
      </c>
      <c r="C11" s="71"/>
      <c r="D11" s="60">
        <f>SUM(Irányelvek!G:G)</f>
        <v>70</v>
      </c>
      <c r="E11" s="61"/>
      <c r="F11" s="70"/>
      <c r="G11" s="70"/>
      <c r="H11" s="70"/>
      <c r="I11" s="61"/>
      <c r="J11" s="61"/>
    </row>
    <row r="12" spans="1:10" x14ac:dyDescent="0.25">
      <c r="A12" s="61"/>
      <c r="B12" s="71" t="s">
        <v>43</v>
      </c>
      <c r="C12" s="71"/>
      <c r="D12" s="60">
        <v>20</v>
      </c>
      <c r="E12" s="61"/>
      <c r="F12" s="70"/>
      <c r="G12" s="70"/>
      <c r="H12" s="70"/>
      <c r="I12" s="61"/>
      <c r="J12" s="61"/>
    </row>
    <row r="13" spans="1:10" x14ac:dyDescent="0.25">
      <c r="A13" s="61"/>
      <c r="B13" s="71" t="s">
        <v>70</v>
      </c>
      <c r="C13" s="71"/>
      <c r="D13" s="60">
        <v>10</v>
      </c>
      <c r="E13" s="61"/>
      <c r="F13" s="70"/>
      <c r="G13" s="70"/>
      <c r="H13" s="70"/>
      <c r="I13" s="61"/>
      <c r="J13" s="61"/>
    </row>
    <row r="14" spans="1:10" x14ac:dyDescent="0.25">
      <c r="A14" s="61"/>
      <c r="B14" s="71" t="s">
        <v>71</v>
      </c>
      <c r="C14" s="71"/>
      <c r="D14" s="60">
        <v>40</v>
      </c>
      <c r="E14" s="61"/>
      <c r="F14" s="70"/>
      <c r="G14" s="70"/>
      <c r="H14" s="70"/>
      <c r="I14" s="61"/>
      <c r="J14" s="61"/>
    </row>
    <row r="15" spans="1:10" x14ac:dyDescent="0.25">
      <c r="A15" s="61"/>
      <c r="B15" s="62" t="s">
        <v>69</v>
      </c>
      <c r="C15" s="62"/>
      <c r="D15" s="62"/>
      <c r="E15" s="61"/>
      <c r="F15" s="61"/>
      <c r="G15" s="61"/>
      <c r="H15" s="61"/>
      <c r="I15" s="61"/>
      <c r="J15" s="61"/>
    </row>
    <row r="16" spans="1:10" hidden="1" x14ac:dyDescent="0.25">
      <c r="A16" s="61"/>
      <c r="B16" s="71" t="s">
        <v>46</v>
      </c>
      <c r="C16" s="71"/>
      <c r="D16" s="60" t="b">
        <f t="array" ref="D16">IF(COUNTIFS(Irányelvek!D2:D42,"=hamis",Irányelvek!F2:F42,"=Igaz")=0,TRUE,FALSE)</f>
        <v>0</v>
      </c>
      <c r="E16" s="61"/>
      <c r="F16" s="61"/>
      <c r="G16" s="61"/>
      <c r="H16" s="61"/>
      <c r="I16" s="61"/>
      <c r="J16" s="61"/>
    </row>
    <row r="17" spans="1:10" ht="31.5" customHeight="1" x14ac:dyDescent="0.25">
      <c r="A17" s="61"/>
      <c r="B17" s="71" t="s">
        <v>38</v>
      </c>
      <c r="C17" s="71"/>
      <c r="D17" s="64">
        <f>SUM(Irányelvek!H2:H42)</f>
        <v>-34</v>
      </c>
      <c r="E17" s="61"/>
      <c r="F17" s="68" t="str">
        <f>VLOOKUP(D20,Ponthatárok!$C$3:$D$7,2,TRUE)</f>
        <v>Elégtelen (1)</v>
      </c>
      <c r="G17" s="68"/>
      <c r="H17" s="68"/>
      <c r="I17" s="61"/>
      <c r="J17" s="61"/>
    </row>
    <row r="18" spans="1:10" ht="31.5" customHeight="1" x14ac:dyDescent="0.25">
      <c r="A18" s="61"/>
      <c r="B18" s="83" t="s">
        <v>72</v>
      </c>
      <c r="C18" s="83"/>
      <c r="D18" s="67">
        <f>VLOOKUP(SUM(Irányelvek!J2:J42),Ponthatárok!G2:H12,2,TRUE)</f>
        <v>10</v>
      </c>
      <c r="E18" s="61"/>
      <c r="F18" s="68"/>
      <c r="G18" s="68"/>
      <c r="H18" s="68"/>
      <c r="I18" s="61"/>
      <c r="J18" s="61"/>
    </row>
    <row r="19" spans="1:10" x14ac:dyDescent="0.25">
      <c r="A19" s="61"/>
      <c r="B19" s="82" t="s">
        <v>73</v>
      </c>
      <c r="C19" s="82"/>
      <c r="D19" s="67">
        <v>40</v>
      </c>
      <c r="E19" s="61"/>
      <c r="F19" s="68"/>
      <c r="G19" s="68"/>
      <c r="H19" s="68"/>
      <c r="I19" s="61"/>
      <c r="J19" s="61"/>
    </row>
    <row r="20" spans="1:10" x14ac:dyDescent="0.25">
      <c r="A20" s="61"/>
      <c r="B20" s="71" t="s">
        <v>74</v>
      </c>
      <c r="C20" s="71"/>
      <c r="D20" s="64">
        <f>SUM(D17:D19)</f>
        <v>16</v>
      </c>
      <c r="E20" s="61"/>
      <c r="F20" s="74" t="str">
        <f>CONCATENATE("Az önértékelés alapján ",VLOOKUP(D20,Ponthatárok!$C$3:$D$7,2,TRUE), "  érdemjegyet kapnál rá.")</f>
        <v>Az önértékelés alapján Elégtelen (1)  érdemjegyet kapnál rá.</v>
      </c>
      <c r="G20" s="74"/>
      <c r="H20" s="74"/>
      <c r="I20" s="61"/>
      <c r="J20" s="61"/>
    </row>
    <row r="21" spans="1:10" x14ac:dyDescent="0.25">
      <c r="A21" s="61"/>
      <c r="B21" s="66"/>
      <c r="C21" s="66"/>
      <c r="D21" s="66"/>
      <c r="E21" s="66"/>
      <c r="F21" s="66"/>
      <c r="G21" s="66"/>
      <c r="H21" s="66"/>
      <c r="I21" s="61"/>
      <c r="J21" s="61"/>
    </row>
    <row r="22" spans="1:10" s="63" customFormat="1" x14ac:dyDescent="0.25"/>
    <row r="23" spans="1:10" s="63" customFormat="1" x14ac:dyDescent="0.25"/>
    <row r="24" spans="1:10" s="63" customFormat="1" x14ac:dyDescent="0.25"/>
    <row r="25" spans="1:10" s="63" customFormat="1" x14ac:dyDescent="0.25"/>
    <row r="26" spans="1:10" s="63" customFormat="1" x14ac:dyDescent="0.25"/>
    <row r="27" spans="1:10" s="63" customFormat="1" x14ac:dyDescent="0.25"/>
    <row r="28" spans="1:10" s="63" customFormat="1" x14ac:dyDescent="0.25"/>
    <row r="29" spans="1:10" s="63" customFormat="1" x14ac:dyDescent="0.25"/>
    <row r="30" spans="1:10" s="63" customFormat="1" x14ac:dyDescent="0.25"/>
    <row r="31" spans="1:10" s="63" customFormat="1" x14ac:dyDescent="0.25"/>
    <row r="32" spans="1:10" s="63" customFormat="1" x14ac:dyDescent="0.25"/>
    <row r="33" s="63" customFormat="1" x14ac:dyDescent="0.25"/>
    <row r="34" s="63" customFormat="1" x14ac:dyDescent="0.25"/>
    <row r="35" s="63" customFormat="1" x14ac:dyDescent="0.25"/>
    <row r="36" s="63" customFormat="1" x14ac:dyDescent="0.25"/>
    <row r="37" s="63" customFormat="1" x14ac:dyDescent="0.25"/>
    <row r="38" s="63" customFormat="1" x14ac:dyDescent="0.25"/>
    <row r="39" s="63" customFormat="1" x14ac:dyDescent="0.25"/>
    <row r="40" s="63" customFormat="1" x14ac:dyDescent="0.25"/>
    <row r="41" s="63" customFormat="1" x14ac:dyDescent="0.25"/>
    <row r="42" s="63" customFormat="1" x14ac:dyDescent="0.25"/>
    <row r="43" s="63" customFormat="1" x14ac:dyDescent="0.25"/>
    <row r="44" s="63" customFormat="1" x14ac:dyDescent="0.25"/>
    <row r="45" s="63" customFormat="1" x14ac:dyDescent="0.25"/>
    <row r="46" s="63" customFormat="1" x14ac:dyDescent="0.25"/>
    <row r="47" s="63" customFormat="1" x14ac:dyDescent="0.25"/>
    <row r="48" s="63" customFormat="1" x14ac:dyDescent="0.25"/>
    <row r="49" s="63" customFormat="1" x14ac:dyDescent="0.25"/>
    <row r="50" s="63" customFormat="1" x14ac:dyDescent="0.25"/>
    <row r="51" s="63" customFormat="1" x14ac:dyDescent="0.25"/>
    <row r="52" s="63" customFormat="1" x14ac:dyDescent="0.25"/>
    <row r="53" s="63" customFormat="1" x14ac:dyDescent="0.25"/>
    <row r="54" s="63" customFormat="1" x14ac:dyDescent="0.25"/>
    <row r="55" s="63" customFormat="1" x14ac:dyDescent="0.25"/>
    <row r="56" s="63" customFormat="1" x14ac:dyDescent="0.25"/>
    <row r="57" s="63" customFormat="1" x14ac:dyDescent="0.25"/>
    <row r="58" s="63" customFormat="1" x14ac:dyDescent="0.25"/>
    <row r="59" s="63" customFormat="1" x14ac:dyDescent="0.25"/>
    <row r="60" s="63" customFormat="1" x14ac:dyDescent="0.25"/>
    <row r="61" s="63" customFormat="1" x14ac:dyDescent="0.25"/>
    <row r="62" s="63" customFormat="1" x14ac:dyDescent="0.25"/>
    <row r="63" s="63" customFormat="1" x14ac:dyDescent="0.25"/>
    <row r="64" s="63" customFormat="1" x14ac:dyDescent="0.25"/>
    <row r="65" s="63" customFormat="1" x14ac:dyDescent="0.25"/>
    <row r="66" s="63" customFormat="1" x14ac:dyDescent="0.25"/>
    <row r="67" s="63" customFormat="1" x14ac:dyDescent="0.25"/>
    <row r="68" s="63" customFormat="1" x14ac:dyDescent="0.25"/>
    <row r="69" s="63" customFormat="1" x14ac:dyDescent="0.25"/>
    <row r="70" s="63" customFormat="1" x14ac:dyDescent="0.25"/>
    <row r="71" s="63" customFormat="1" x14ac:dyDescent="0.25"/>
    <row r="72" s="63" customFormat="1" x14ac:dyDescent="0.25"/>
    <row r="73" s="63" customFormat="1" x14ac:dyDescent="0.25"/>
    <row r="74" s="63" customFormat="1" x14ac:dyDescent="0.25"/>
    <row r="75" s="63" customFormat="1" x14ac:dyDescent="0.25"/>
    <row r="76" s="63" customFormat="1" x14ac:dyDescent="0.25"/>
    <row r="77" s="63" customFormat="1" x14ac:dyDescent="0.25"/>
    <row r="78" s="63" customFormat="1" x14ac:dyDescent="0.25"/>
    <row r="79" s="63" customFormat="1" x14ac:dyDescent="0.25"/>
    <row r="80" s="63" customFormat="1" x14ac:dyDescent="0.25"/>
    <row r="81" s="63" customFormat="1" x14ac:dyDescent="0.25"/>
    <row r="82" s="63" customFormat="1" x14ac:dyDescent="0.25"/>
    <row r="83" s="63" customFormat="1" x14ac:dyDescent="0.25"/>
    <row r="84" s="63" customFormat="1" x14ac:dyDescent="0.25"/>
    <row r="85" s="63" customFormat="1" x14ac:dyDescent="0.25"/>
    <row r="86" s="63" customFormat="1" x14ac:dyDescent="0.25"/>
    <row r="87" s="63" customFormat="1" x14ac:dyDescent="0.25"/>
    <row r="88" s="63" customFormat="1" x14ac:dyDescent="0.25"/>
    <row r="89" s="63" customFormat="1" x14ac:dyDescent="0.25"/>
    <row r="90" s="63" customFormat="1" x14ac:dyDescent="0.25"/>
    <row r="91" s="63" customFormat="1" x14ac:dyDescent="0.25"/>
    <row r="92" s="63" customFormat="1" x14ac:dyDescent="0.25"/>
    <row r="93" s="63" customFormat="1" x14ac:dyDescent="0.25"/>
    <row r="94" s="63" customFormat="1" x14ac:dyDescent="0.25"/>
    <row r="95" s="63" customFormat="1" x14ac:dyDescent="0.25"/>
    <row r="96" s="63" customFormat="1" x14ac:dyDescent="0.25"/>
    <row r="97" s="63" customFormat="1" x14ac:dyDescent="0.25"/>
    <row r="98" s="63" customFormat="1" x14ac:dyDescent="0.25"/>
    <row r="99" s="63" customFormat="1" x14ac:dyDescent="0.25"/>
    <row r="100" s="63" customFormat="1" x14ac:dyDescent="0.25"/>
    <row r="101" s="63" customFormat="1" x14ac:dyDescent="0.25"/>
    <row r="102" s="63" customFormat="1" x14ac:dyDescent="0.25"/>
    <row r="103" s="63" customFormat="1" x14ac:dyDescent="0.25"/>
    <row r="104" s="63" customFormat="1" x14ac:dyDescent="0.25"/>
    <row r="105" s="63" customFormat="1" x14ac:dyDescent="0.25"/>
    <row r="106" s="63" customFormat="1" x14ac:dyDescent="0.25"/>
    <row r="107" s="63" customFormat="1" x14ac:dyDescent="0.25"/>
    <row r="108" s="63" customFormat="1" x14ac:dyDescent="0.25"/>
    <row r="109" s="63" customFormat="1" x14ac:dyDescent="0.25"/>
    <row r="110" s="63" customFormat="1" x14ac:dyDescent="0.25"/>
    <row r="111" s="63" customFormat="1" x14ac:dyDescent="0.25"/>
    <row r="112" s="63" customFormat="1" x14ac:dyDescent="0.25"/>
    <row r="113" s="63" customFormat="1" x14ac:dyDescent="0.25"/>
    <row r="114" s="63" customFormat="1" x14ac:dyDescent="0.25"/>
    <row r="115" s="63" customFormat="1" x14ac:dyDescent="0.25"/>
    <row r="116" s="63" customFormat="1" x14ac:dyDescent="0.25"/>
    <row r="117" s="63" customFormat="1" x14ac:dyDescent="0.25"/>
    <row r="118" s="63" customFormat="1" x14ac:dyDescent="0.25"/>
    <row r="119" s="63" customFormat="1" x14ac:dyDescent="0.25"/>
    <row r="120" s="63" customFormat="1" x14ac:dyDescent="0.25"/>
    <row r="121" s="63" customFormat="1" x14ac:dyDescent="0.25"/>
    <row r="122" s="63" customFormat="1" x14ac:dyDescent="0.25"/>
    <row r="123" s="63" customFormat="1" x14ac:dyDescent="0.25"/>
    <row r="124" s="63" customFormat="1" x14ac:dyDescent="0.25"/>
    <row r="125" s="63" customFormat="1" x14ac:dyDescent="0.25"/>
    <row r="126" s="63" customFormat="1" x14ac:dyDescent="0.25"/>
    <row r="127" s="63" customFormat="1" x14ac:dyDescent="0.25"/>
    <row r="128" s="63" customFormat="1" x14ac:dyDescent="0.25"/>
    <row r="129" s="63" customFormat="1" x14ac:dyDescent="0.25"/>
    <row r="130" s="63" customFormat="1" x14ac:dyDescent="0.25"/>
    <row r="131" s="63" customFormat="1" x14ac:dyDescent="0.25"/>
    <row r="132" s="63" customFormat="1" x14ac:dyDescent="0.25"/>
    <row r="133" s="63" customFormat="1" x14ac:dyDescent="0.25"/>
    <row r="134" s="63" customFormat="1" x14ac:dyDescent="0.25"/>
    <row r="135" s="63" customFormat="1" x14ac:dyDescent="0.25"/>
    <row r="136" s="63" customFormat="1" x14ac:dyDescent="0.25"/>
    <row r="137" s="63" customFormat="1" x14ac:dyDescent="0.25"/>
    <row r="138" s="63" customFormat="1" x14ac:dyDescent="0.25"/>
    <row r="139" s="63" customFormat="1" x14ac:dyDescent="0.25"/>
    <row r="140" s="63" customFormat="1" x14ac:dyDescent="0.25"/>
    <row r="141" s="63" customFormat="1" x14ac:dyDescent="0.25"/>
    <row r="142" s="63" customFormat="1" x14ac:dyDescent="0.25"/>
    <row r="143" s="63" customFormat="1" x14ac:dyDescent="0.25"/>
    <row r="144" s="63" customFormat="1" x14ac:dyDescent="0.25"/>
    <row r="145" s="63" customFormat="1" x14ac:dyDescent="0.25"/>
    <row r="146" s="63" customFormat="1" x14ac:dyDescent="0.25"/>
    <row r="147" s="63" customFormat="1" x14ac:dyDescent="0.25"/>
    <row r="148" s="63" customFormat="1" x14ac:dyDescent="0.25"/>
    <row r="149" s="63" customFormat="1" x14ac:dyDescent="0.25"/>
    <row r="150" s="63" customFormat="1" x14ac:dyDescent="0.25"/>
    <row r="151" s="63" customFormat="1" x14ac:dyDescent="0.25"/>
    <row r="152" s="63" customFormat="1" x14ac:dyDescent="0.25"/>
    <row r="153" s="63" customFormat="1" x14ac:dyDescent="0.25"/>
    <row r="154" s="63" customFormat="1" x14ac:dyDescent="0.25"/>
    <row r="155" s="63" customFormat="1" x14ac:dyDescent="0.25"/>
    <row r="156" s="63" customFormat="1" x14ac:dyDescent="0.25"/>
    <row r="157" s="63" customFormat="1" x14ac:dyDescent="0.25"/>
    <row r="158" s="63" customFormat="1" x14ac:dyDescent="0.25"/>
    <row r="159" s="63" customFormat="1" x14ac:dyDescent="0.25"/>
    <row r="160" s="63" customFormat="1" x14ac:dyDescent="0.25"/>
    <row r="161" s="63" customFormat="1" x14ac:dyDescent="0.25"/>
    <row r="162" s="63" customFormat="1" x14ac:dyDescent="0.25"/>
    <row r="163" s="63" customFormat="1" x14ac:dyDescent="0.25"/>
    <row r="164" s="63" customFormat="1" x14ac:dyDescent="0.25"/>
    <row r="165" s="63" customFormat="1" x14ac:dyDescent="0.25"/>
    <row r="166" s="63" customFormat="1" x14ac:dyDescent="0.25"/>
    <row r="167" s="63" customFormat="1" x14ac:dyDescent="0.25"/>
    <row r="168" s="63" customFormat="1" x14ac:dyDescent="0.25"/>
    <row r="169" s="63" customFormat="1" x14ac:dyDescent="0.25"/>
    <row r="170" s="63" customFormat="1" x14ac:dyDescent="0.25"/>
    <row r="171" s="63" customFormat="1" x14ac:dyDescent="0.25"/>
    <row r="172" s="63" customFormat="1" x14ac:dyDescent="0.25"/>
    <row r="173" s="63" customFormat="1" x14ac:dyDescent="0.25"/>
    <row r="174" s="63" customFormat="1" x14ac:dyDescent="0.25"/>
    <row r="175" s="63" customFormat="1" x14ac:dyDescent="0.25"/>
    <row r="176" s="63" customFormat="1" x14ac:dyDescent="0.25"/>
    <row r="177" s="63" customFormat="1" x14ac:dyDescent="0.25"/>
    <row r="178" s="63" customFormat="1" x14ac:dyDescent="0.25"/>
    <row r="179" s="63" customFormat="1" x14ac:dyDescent="0.25"/>
    <row r="180" s="63" customFormat="1" x14ac:dyDescent="0.25"/>
    <row r="181" s="63" customFormat="1" x14ac:dyDescent="0.25"/>
    <row r="182" s="63" customFormat="1" x14ac:dyDescent="0.25"/>
    <row r="183" s="63" customFormat="1" x14ac:dyDescent="0.25"/>
    <row r="184" s="63" customFormat="1" x14ac:dyDescent="0.25"/>
    <row r="185" s="63" customFormat="1" x14ac:dyDescent="0.25"/>
    <row r="186" s="63" customFormat="1" x14ac:dyDescent="0.25"/>
    <row r="187" s="63" customFormat="1" x14ac:dyDescent="0.25"/>
    <row r="188" s="63" customFormat="1" x14ac:dyDescent="0.25"/>
    <row r="189" s="63" customFormat="1" x14ac:dyDescent="0.25"/>
    <row r="190" s="63" customFormat="1" x14ac:dyDescent="0.25"/>
    <row r="191" s="63" customFormat="1" x14ac:dyDescent="0.25"/>
    <row r="192" s="63" customFormat="1" x14ac:dyDescent="0.25"/>
    <row r="193" s="63" customFormat="1" x14ac:dyDescent="0.25"/>
    <row r="194" s="63" customFormat="1" x14ac:dyDescent="0.25"/>
    <row r="195" s="63" customFormat="1" x14ac:dyDescent="0.25"/>
    <row r="196" s="63" customFormat="1" x14ac:dyDescent="0.25"/>
    <row r="197" s="63" customFormat="1" x14ac:dyDescent="0.25"/>
    <row r="198" s="63" customFormat="1" x14ac:dyDescent="0.25"/>
    <row r="199" s="63" customFormat="1" x14ac:dyDescent="0.25"/>
    <row r="200" s="63" customFormat="1" x14ac:dyDescent="0.25"/>
    <row r="201" s="63" customFormat="1" x14ac:dyDescent="0.25"/>
    <row r="202" s="63" customFormat="1" x14ac:dyDescent="0.25"/>
    <row r="203" s="63" customFormat="1" x14ac:dyDescent="0.25"/>
    <row r="204" s="63" customFormat="1" x14ac:dyDescent="0.25"/>
    <row r="205" s="63" customFormat="1" x14ac:dyDescent="0.25"/>
    <row r="206" s="63" customFormat="1" x14ac:dyDescent="0.25"/>
    <row r="207" s="63" customFormat="1" x14ac:dyDescent="0.25"/>
    <row r="208" s="63" customFormat="1" x14ac:dyDescent="0.25"/>
    <row r="209" s="63" customFormat="1" x14ac:dyDescent="0.25"/>
    <row r="210" s="63" customFormat="1" x14ac:dyDescent="0.25"/>
    <row r="211" s="63" customFormat="1" x14ac:dyDescent="0.25"/>
    <row r="212" s="63" customFormat="1" x14ac:dyDescent="0.25"/>
    <row r="213" s="63" customFormat="1" x14ac:dyDescent="0.25"/>
    <row r="214" s="63" customFormat="1" x14ac:dyDescent="0.25"/>
    <row r="215" s="63" customFormat="1" x14ac:dyDescent="0.25"/>
    <row r="216" s="63" customFormat="1" x14ac:dyDescent="0.25"/>
    <row r="217" s="63" customFormat="1" x14ac:dyDescent="0.25"/>
    <row r="218" s="63" customFormat="1" x14ac:dyDescent="0.25"/>
    <row r="219" s="63" customFormat="1" x14ac:dyDescent="0.25"/>
    <row r="220" s="63" customFormat="1" x14ac:dyDescent="0.25"/>
    <row r="221" s="63" customFormat="1" x14ac:dyDescent="0.25"/>
    <row r="222" s="63" customFormat="1" x14ac:dyDescent="0.25"/>
    <row r="223" s="63" customFormat="1" x14ac:dyDescent="0.25"/>
    <row r="224" s="63" customFormat="1" x14ac:dyDescent="0.25"/>
    <row r="225" s="63" customFormat="1" x14ac:dyDescent="0.25"/>
    <row r="226" s="63" customFormat="1" x14ac:dyDescent="0.25"/>
    <row r="227" s="63" customFormat="1" x14ac:dyDescent="0.25"/>
    <row r="228" s="63" customFormat="1" x14ac:dyDescent="0.25"/>
    <row r="229" s="63" customFormat="1" x14ac:dyDescent="0.25"/>
    <row r="230" s="63" customFormat="1" x14ac:dyDescent="0.25"/>
    <row r="231" s="63" customFormat="1" x14ac:dyDescent="0.25"/>
    <row r="232" s="63" customFormat="1" x14ac:dyDescent="0.25"/>
    <row r="233" s="63" customFormat="1" x14ac:dyDescent="0.25"/>
    <row r="234" s="63" customFormat="1" x14ac:dyDescent="0.25"/>
    <row r="235" s="63" customFormat="1" x14ac:dyDescent="0.25"/>
    <row r="236" s="63" customFormat="1" x14ac:dyDescent="0.25"/>
    <row r="237" s="63" customFormat="1" x14ac:dyDescent="0.25"/>
    <row r="238" s="63" customFormat="1" x14ac:dyDescent="0.25"/>
    <row r="239" s="63" customFormat="1" x14ac:dyDescent="0.25"/>
    <row r="240" s="63" customFormat="1" x14ac:dyDescent="0.25"/>
    <row r="241" s="63" customFormat="1" x14ac:dyDescent="0.25"/>
    <row r="242" s="63" customFormat="1" x14ac:dyDescent="0.25"/>
    <row r="243" s="63" customFormat="1" x14ac:dyDescent="0.25"/>
    <row r="244" s="63" customFormat="1" x14ac:dyDescent="0.25"/>
    <row r="245" s="63" customFormat="1" x14ac:dyDescent="0.25"/>
    <row r="246" s="63" customFormat="1" x14ac:dyDescent="0.25"/>
    <row r="247" s="63" customFormat="1" x14ac:dyDescent="0.25"/>
    <row r="248" s="63" customFormat="1" x14ac:dyDescent="0.25"/>
    <row r="249" s="63" customFormat="1" x14ac:dyDescent="0.25"/>
    <row r="250" s="63" customFormat="1" x14ac:dyDescent="0.25"/>
    <row r="251" s="63" customFormat="1" x14ac:dyDescent="0.25"/>
    <row r="252" s="63" customFormat="1" x14ac:dyDescent="0.25"/>
    <row r="253" s="63" customFormat="1" x14ac:dyDescent="0.25"/>
    <row r="254" s="63" customFormat="1" x14ac:dyDescent="0.25"/>
    <row r="255" s="63" customFormat="1" x14ac:dyDescent="0.25"/>
    <row r="256" s="63" customFormat="1" x14ac:dyDescent="0.25"/>
    <row r="257" s="63" customFormat="1" x14ac:dyDescent="0.25"/>
    <row r="258" s="63" customFormat="1" x14ac:dyDescent="0.25"/>
    <row r="259" s="63" customFormat="1" x14ac:dyDescent="0.25"/>
    <row r="260" s="63" customFormat="1" x14ac:dyDescent="0.25"/>
    <row r="261" s="63" customFormat="1" x14ac:dyDescent="0.25"/>
    <row r="262" s="63" customFormat="1" x14ac:dyDescent="0.25"/>
    <row r="263" s="63" customFormat="1" x14ac:dyDescent="0.25"/>
    <row r="264" s="63" customFormat="1" x14ac:dyDescent="0.25"/>
    <row r="265" s="63" customFormat="1" x14ac:dyDescent="0.25"/>
    <row r="266" s="63" customFormat="1" x14ac:dyDescent="0.25"/>
    <row r="267" s="63" customFormat="1" x14ac:dyDescent="0.25"/>
    <row r="268" s="63" customFormat="1" x14ac:dyDescent="0.25"/>
    <row r="269" s="63" customFormat="1" x14ac:dyDescent="0.25"/>
    <row r="270" s="63" customFormat="1" x14ac:dyDescent="0.25"/>
    <row r="271" s="63" customFormat="1" x14ac:dyDescent="0.25"/>
    <row r="272" s="63" customFormat="1" x14ac:dyDescent="0.25"/>
    <row r="273" s="63" customFormat="1" x14ac:dyDescent="0.25"/>
    <row r="274" s="63" customFormat="1" x14ac:dyDescent="0.25"/>
    <row r="275" s="63" customFormat="1" x14ac:dyDescent="0.25"/>
    <row r="276" s="63" customFormat="1" x14ac:dyDescent="0.25"/>
    <row r="277" s="63" customFormat="1" x14ac:dyDescent="0.25"/>
    <row r="278" s="63" customFormat="1" x14ac:dyDescent="0.25"/>
    <row r="279" s="63" customFormat="1" x14ac:dyDescent="0.25"/>
    <row r="280" s="63" customFormat="1" x14ac:dyDescent="0.25"/>
    <row r="281" s="63" customFormat="1" x14ac:dyDescent="0.25"/>
    <row r="282" s="63" customFormat="1" x14ac:dyDescent="0.25"/>
    <row r="283" s="63" customFormat="1" x14ac:dyDescent="0.25"/>
    <row r="284" s="63" customFormat="1" x14ac:dyDescent="0.25"/>
    <row r="285" s="63" customFormat="1" x14ac:dyDescent="0.25"/>
    <row r="286" s="63" customFormat="1" x14ac:dyDescent="0.25"/>
    <row r="287" s="63" customFormat="1" x14ac:dyDescent="0.25"/>
    <row r="288" s="63" customFormat="1" x14ac:dyDescent="0.25"/>
    <row r="289" s="63" customFormat="1" x14ac:dyDescent="0.25"/>
    <row r="290" s="63" customFormat="1" x14ac:dyDescent="0.25"/>
    <row r="291" s="63" customFormat="1" x14ac:dyDescent="0.25"/>
    <row r="292" s="63" customFormat="1" x14ac:dyDescent="0.25"/>
    <row r="293" s="63" customFormat="1" x14ac:dyDescent="0.25"/>
    <row r="294" s="63" customFormat="1" x14ac:dyDescent="0.25"/>
    <row r="295" s="63" customFormat="1" x14ac:dyDescent="0.25"/>
    <row r="296" s="63" customFormat="1" x14ac:dyDescent="0.25"/>
    <row r="297" s="63" customFormat="1" x14ac:dyDescent="0.25"/>
    <row r="298" s="63" customFormat="1" x14ac:dyDescent="0.25"/>
    <row r="299" s="63" customFormat="1" x14ac:dyDescent="0.25"/>
    <row r="300" s="63" customFormat="1" x14ac:dyDescent="0.25"/>
    <row r="301" s="63" customFormat="1" x14ac:dyDescent="0.25"/>
    <row r="302" s="63" customFormat="1" x14ac:dyDescent="0.25"/>
    <row r="303" s="63" customFormat="1" x14ac:dyDescent="0.25"/>
    <row r="304" s="63" customFormat="1" x14ac:dyDescent="0.25"/>
    <row r="305" s="63" customFormat="1" x14ac:dyDescent="0.25"/>
    <row r="306" s="63" customFormat="1" x14ac:dyDescent="0.25"/>
    <row r="307" s="63" customFormat="1" x14ac:dyDescent="0.25"/>
    <row r="308" s="63" customFormat="1" x14ac:dyDescent="0.25"/>
    <row r="309" s="63" customFormat="1" x14ac:dyDescent="0.25"/>
    <row r="310" s="63" customFormat="1" x14ac:dyDescent="0.25"/>
    <row r="311" s="63" customFormat="1" x14ac:dyDescent="0.25"/>
    <row r="312" s="63" customFormat="1" x14ac:dyDescent="0.25"/>
    <row r="313" s="63" customFormat="1" x14ac:dyDescent="0.25"/>
    <row r="314" s="63" customFormat="1" x14ac:dyDescent="0.25"/>
    <row r="315" s="63" customFormat="1" x14ac:dyDescent="0.25"/>
    <row r="316" s="63" customFormat="1" x14ac:dyDescent="0.25"/>
    <row r="317" s="63" customFormat="1" x14ac:dyDescent="0.25"/>
    <row r="318" s="63" customFormat="1" x14ac:dyDescent="0.25"/>
    <row r="319" s="63" customFormat="1" x14ac:dyDescent="0.25"/>
    <row r="320" s="63" customFormat="1" x14ac:dyDescent="0.25"/>
    <row r="321" s="63" customFormat="1" x14ac:dyDescent="0.25"/>
    <row r="322" s="63" customFormat="1" x14ac:dyDescent="0.25"/>
    <row r="323" s="63" customFormat="1" x14ac:dyDescent="0.25"/>
    <row r="324" s="63" customFormat="1" x14ac:dyDescent="0.25"/>
    <row r="325" s="63" customFormat="1" x14ac:dyDescent="0.25"/>
    <row r="326" s="63" customFormat="1" x14ac:dyDescent="0.25"/>
    <row r="327" s="63" customFormat="1" x14ac:dyDescent="0.25"/>
    <row r="328" s="63" customFormat="1" x14ac:dyDescent="0.25"/>
    <row r="329" s="63" customFormat="1" x14ac:dyDescent="0.25"/>
    <row r="330" s="63" customFormat="1" x14ac:dyDescent="0.25"/>
    <row r="331" s="63" customFormat="1" x14ac:dyDescent="0.25"/>
    <row r="332" s="63" customFormat="1" x14ac:dyDescent="0.25"/>
    <row r="333" s="63" customFormat="1" x14ac:dyDescent="0.25"/>
    <row r="334" s="63" customFormat="1" x14ac:dyDescent="0.25"/>
    <row r="335" s="63" customFormat="1" x14ac:dyDescent="0.25"/>
    <row r="336" s="63" customFormat="1" x14ac:dyDescent="0.25"/>
    <row r="337" s="63" customFormat="1" x14ac:dyDescent="0.25"/>
    <row r="338" s="63" customFormat="1" x14ac:dyDescent="0.25"/>
    <row r="339" s="63" customFormat="1" x14ac:dyDescent="0.25"/>
    <row r="340" s="63" customFormat="1" x14ac:dyDescent="0.25"/>
    <row r="341" s="63" customFormat="1" x14ac:dyDescent="0.25"/>
    <row r="342" s="63" customFormat="1" x14ac:dyDescent="0.25"/>
    <row r="343" s="63" customFormat="1" x14ac:dyDescent="0.25"/>
    <row r="344" s="63" customFormat="1" x14ac:dyDescent="0.25"/>
    <row r="345" s="63" customFormat="1" x14ac:dyDescent="0.25"/>
    <row r="346" s="63" customFormat="1" x14ac:dyDescent="0.25"/>
    <row r="347" s="63" customFormat="1" x14ac:dyDescent="0.25"/>
    <row r="348" s="63" customFormat="1" x14ac:dyDescent="0.25"/>
    <row r="349" s="63" customFormat="1" x14ac:dyDescent="0.25"/>
    <row r="350" s="63" customFormat="1" x14ac:dyDescent="0.25"/>
    <row r="351" s="63" customFormat="1" x14ac:dyDescent="0.25"/>
    <row r="352" s="63" customFormat="1" x14ac:dyDescent="0.25"/>
    <row r="353" s="63" customFormat="1" x14ac:dyDescent="0.25"/>
    <row r="354" s="63" customFormat="1" x14ac:dyDescent="0.25"/>
    <row r="355" s="63" customFormat="1" x14ac:dyDescent="0.25"/>
    <row r="356" s="63" customFormat="1" x14ac:dyDescent="0.25"/>
    <row r="357" s="63" customFormat="1" x14ac:dyDescent="0.25"/>
    <row r="358" s="63" customFormat="1" x14ac:dyDescent="0.25"/>
    <row r="359" s="63" customFormat="1" x14ac:dyDescent="0.25"/>
    <row r="360" s="63" customFormat="1" x14ac:dyDescent="0.25"/>
    <row r="361" s="63" customFormat="1" x14ac:dyDescent="0.25"/>
    <row r="362" s="63" customFormat="1" x14ac:dyDescent="0.25"/>
    <row r="363" s="63" customFormat="1" x14ac:dyDescent="0.25"/>
    <row r="364" s="63" customFormat="1" x14ac:dyDescent="0.25"/>
    <row r="365" s="63" customFormat="1" x14ac:dyDescent="0.25"/>
    <row r="366" s="63" customFormat="1" x14ac:dyDescent="0.25"/>
    <row r="367" s="63" customFormat="1" x14ac:dyDescent="0.25"/>
    <row r="368" s="63" customFormat="1" x14ac:dyDescent="0.25"/>
    <row r="369" s="63" customFormat="1" x14ac:dyDescent="0.25"/>
    <row r="370" s="63" customFormat="1" x14ac:dyDescent="0.25"/>
    <row r="371" s="63" customFormat="1" x14ac:dyDescent="0.25"/>
    <row r="372" s="63" customFormat="1" x14ac:dyDescent="0.25"/>
    <row r="373" s="63" customFormat="1" x14ac:dyDescent="0.25"/>
    <row r="374" s="63" customFormat="1" x14ac:dyDescent="0.25"/>
    <row r="375" s="63" customFormat="1" x14ac:dyDescent="0.25"/>
    <row r="376" s="63" customFormat="1" x14ac:dyDescent="0.25"/>
    <row r="377" s="63" customFormat="1" x14ac:dyDescent="0.25"/>
    <row r="378" s="63" customFormat="1" x14ac:dyDescent="0.25"/>
    <row r="379" s="63" customFormat="1" x14ac:dyDescent="0.25"/>
    <row r="380" s="63" customFormat="1" x14ac:dyDescent="0.25"/>
    <row r="381" s="63" customFormat="1" x14ac:dyDescent="0.25"/>
    <row r="382" s="63" customFormat="1" x14ac:dyDescent="0.25"/>
    <row r="383" s="63" customFormat="1" x14ac:dyDescent="0.25"/>
    <row r="384" s="63" customFormat="1" x14ac:dyDescent="0.25"/>
    <row r="385" s="63" customFormat="1" x14ac:dyDescent="0.25"/>
    <row r="386" s="63" customFormat="1" x14ac:dyDescent="0.25"/>
    <row r="387" s="63" customFormat="1" x14ac:dyDescent="0.25"/>
    <row r="388" s="63" customFormat="1" x14ac:dyDescent="0.25"/>
    <row r="389" s="63" customFormat="1" x14ac:dyDescent="0.25"/>
    <row r="390" s="63" customFormat="1" x14ac:dyDescent="0.25"/>
    <row r="391" s="63" customFormat="1" x14ac:dyDescent="0.25"/>
    <row r="392" s="63" customFormat="1" x14ac:dyDescent="0.25"/>
    <row r="393" s="63" customFormat="1" x14ac:dyDescent="0.25"/>
    <row r="394" s="63" customFormat="1" x14ac:dyDescent="0.25"/>
    <row r="395" s="63" customFormat="1" x14ac:dyDescent="0.25"/>
    <row r="396" s="63" customFormat="1" x14ac:dyDescent="0.25"/>
    <row r="397" s="63" customFormat="1" x14ac:dyDescent="0.25"/>
    <row r="398" s="63" customFormat="1" x14ac:dyDescent="0.25"/>
    <row r="399" s="63" customFormat="1" x14ac:dyDescent="0.25"/>
    <row r="400" s="63" customFormat="1" x14ac:dyDescent="0.25"/>
    <row r="401" s="63" customFormat="1" x14ac:dyDescent="0.25"/>
    <row r="402" s="63" customFormat="1" x14ac:dyDescent="0.25"/>
    <row r="403" s="63" customFormat="1" x14ac:dyDescent="0.25"/>
    <row r="404" s="63" customFormat="1" x14ac:dyDescent="0.25"/>
    <row r="405" s="63" customFormat="1" x14ac:dyDescent="0.25"/>
    <row r="406" s="63" customFormat="1" x14ac:dyDescent="0.25"/>
    <row r="407" s="63" customFormat="1" x14ac:dyDescent="0.25"/>
    <row r="408" s="63" customFormat="1" x14ac:dyDescent="0.25"/>
    <row r="409" s="63" customFormat="1" x14ac:dyDescent="0.25"/>
    <row r="410" s="63" customFormat="1" x14ac:dyDescent="0.25"/>
    <row r="411" s="63" customFormat="1" x14ac:dyDescent="0.25"/>
    <row r="412" s="63" customFormat="1" x14ac:dyDescent="0.25"/>
    <row r="413" s="63" customFormat="1" x14ac:dyDescent="0.25"/>
    <row r="414" s="63" customFormat="1" x14ac:dyDescent="0.25"/>
    <row r="415" s="63" customFormat="1" x14ac:dyDescent="0.25"/>
    <row r="416" s="63" customFormat="1" x14ac:dyDescent="0.25"/>
    <row r="417" s="63" customFormat="1" x14ac:dyDescent="0.25"/>
    <row r="418" s="63" customFormat="1" x14ac:dyDescent="0.25"/>
    <row r="419" s="63" customFormat="1" x14ac:dyDescent="0.25"/>
    <row r="420" s="63" customFormat="1" x14ac:dyDescent="0.25"/>
    <row r="421" s="63" customFormat="1" x14ac:dyDescent="0.25"/>
    <row r="422" s="63" customFormat="1" x14ac:dyDescent="0.25"/>
    <row r="423" s="63" customFormat="1" x14ac:dyDescent="0.25"/>
    <row r="424" s="63" customFormat="1" x14ac:dyDescent="0.25"/>
    <row r="425" s="63" customFormat="1" x14ac:dyDescent="0.25"/>
    <row r="426" s="63" customFormat="1" x14ac:dyDescent="0.25"/>
    <row r="427" s="63" customFormat="1" x14ac:dyDescent="0.25"/>
    <row r="428" s="63" customFormat="1" x14ac:dyDescent="0.25"/>
    <row r="429" s="63" customFormat="1" x14ac:dyDescent="0.25"/>
    <row r="430" s="63" customFormat="1" x14ac:dyDescent="0.25"/>
    <row r="431" s="63" customFormat="1" x14ac:dyDescent="0.25"/>
    <row r="432" s="63" customFormat="1" x14ac:dyDescent="0.25"/>
    <row r="433" s="63" customFormat="1" x14ac:dyDescent="0.25"/>
    <row r="434" s="63" customFormat="1" x14ac:dyDescent="0.25"/>
    <row r="435" s="63" customFormat="1" x14ac:dyDescent="0.25"/>
    <row r="436" s="63" customFormat="1" x14ac:dyDescent="0.25"/>
    <row r="437" s="63" customFormat="1" x14ac:dyDescent="0.25"/>
    <row r="438" s="63" customFormat="1" x14ac:dyDescent="0.25"/>
    <row r="439" s="63" customFormat="1" x14ac:dyDescent="0.25"/>
    <row r="440" s="63" customFormat="1" x14ac:dyDescent="0.25"/>
    <row r="441" s="63" customFormat="1" x14ac:dyDescent="0.25"/>
    <row r="442" s="63" customFormat="1" x14ac:dyDescent="0.25"/>
    <row r="443" s="63" customFormat="1" x14ac:dyDescent="0.25"/>
    <row r="444" s="63" customFormat="1" x14ac:dyDescent="0.25"/>
    <row r="445" s="63" customFormat="1" x14ac:dyDescent="0.25"/>
    <row r="446" s="63" customFormat="1" x14ac:dyDescent="0.25"/>
    <row r="447" s="63" customFormat="1" x14ac:dyDescent="0.25"/>
    <row r="448" s="63" customFormat="1" x14ac:dyDescent="0.25"/>
    <row r="449" s="63" customFormat="1" x14ac:dyDescent="0.25"/>
    <row r="450" s="63" customFormat="1" x14ac:dyDescent="0.25"/>
    <row r="451" s="63" customFormat="1" x14ac:dyDescent="0.25"/>
    <row r="452" s="63" customFormat="1" x14ac:dyDescent="0.25"/>
    <row r="453" s="63" customFormat="1" x14ac:dyDescent="0.25"/>
    <row r="454" s="63" customFormat="1" x14ac:dyDescent="0.25"/>
    <row r="455" s="63" customFormat="1" x14ac:dyDescent="0.25"/>
    <row r="456" s="63" customFormat="1" x14ac:dyDescent="0.25"/>
    <row r="457" s="63" customFormat="1" x14ac:dyDescent="0.25"/>
    <row r="458" s="63" customFormat="1" x14ac:dyDescent="0.25"/>
    <row r="459" s="63" customFormat="1" x14ac:dyDescent="0.25"/>
    <row r="460" s="63" customFormat="1" x14ac:dyDescent="0.25"/>
    <row r="461" s="63" customFormat="1" x14ac:dyDescent="0.25"/>
    <row r="462" s="63" customFormat="1" x14ac:dyDescent="0.25"/>
    <row r="463" s="63" customFormat="1" x14ac:dyDescent="0.25"/>
    <row r="464" s="63" customFormat="1" x14ac:dyDescent="0.25"/>
    <row r="465" s="63" customFormat="1" x14ac:dyDescent="0.25"/>
    <row r="466" s="63" customFormat="1" x14ac:dyDescent="0.25"/>
    <row r="467" s="63" customFormat="1" x14ac:dyDescent="0.25"/>
    <row r="468" s="63" customFormat="1" x14ac:dyDescent="0.25"/>
    <row r="469" s="63" customFormat="1" x14ac:dyDescent="0.25"/>
    <row r="470" s="63" customFormat="1" x14ac:dyDescent="0.25"/>
    <row r="471" s="63" customFormat="1" x14ac:dyDescent="0.25"/>
    <row r="472" s="63" customFormat="1" x14ac:dyDescent="0.25"/>
    <row r="473" s="63" customFormat="1" x14ac:dyDescent="0.25"/>
    <row r="474" s="63" customFormat="1" x14ac:dyDescent="0.25"/>
    <row r="475" s="63" customFormat="1" x14ac:dyDescent="0.25"/>
    <row r="476" s="63" customFormat="1" x14ac:dyDescent="0.25"/>
    <row r="477" s="63" customFormat="1" x14ac:dyDescent="0.25"/>
  </sheetData>
  <sheetProtection algorithmName="SHA-512" hashValue="9LZvIPXLRP+cD0rFh4sLWSr4eTwGZogP5un2UuZ6v2v/KeCdbNEC5abQbMgkS/WpqlEMLErAQmf6Q1qhxmiXBg==" saltValue="tBY5JKdrf7kyNxTny/I87A==" spinCount="100000" sheet="1" objects="1" scenarios="1"/>
  <mergeCells count="19">
    <mergeCell ref="F20:H20"/>
    <mergeCell ref="C2:H2"/>
    <mergeCell ref="C3:H3"/>
    <mergeCell ref="B17:C17"/>
    <mergeCell ref="B6:H6"/>
    <mergeCell ref="C4:H4"/>
    <mergeCell ref="B7:H7"/>
    <mergeCell ref="B10:C10"/>
    <mergeCell ref="B20:C20"/>
    <mergeCell ref="B19:C19"/>
    <mergeCell ref="B13:C13"/>
    <mergeCell ref="B14:C14"/>
    <mergeCell ref="B18:C18"/>
    <mergeCell ref="F17:H19"/>
    <mergeCell ref="F10:H14"/>
    <mergeCell ref="B11:C11"/>
    <mergeCell ref="B16:C16"/>
    <mergeCell ref="B1:H1"/>
    <mergeCell ref="B12:C12"/>
  </mergeCells>
  <conditionalFormatting sqref="D17">
    <cfRule type="expression" dxfId="4" priority="10" stopIfTrue="1">
      <formula>$D$17&gt;=$D$12</formula>
    </cfRule>
  </conditionalFormatting>
  <conditionalFormatting sqref="D18:D20">
    <cfRule type="expression" dxfId="3" priority="1" stopIfTrue="1">
      <formula>$D$17&gt;=$D$12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42"/>
  <sheetViews>
    <sheetView tabSelected="1" zoomScaleNormal="100" workbookViewId="0">
      <pane ySplit="1" topLeftCell="A31" activePane="bottomLeft" state="frozen"/>
      <selection pane="bottomLeft" activeCell="C34" sqref="C34"/>
    </sheetView>
  </sheetViews>
  <sheetFormatPr defaultRowHeight="15" x14ac:dyDescent="0.25"/>
  <cols>
    <col min="1" max="1" width="3.140625" style="63" customWidth="1"/>
    <col min="2" max="2" width="15.85546875" style="58" customWidth="1"/>
    <col min="3" max="3" width="54.140625" style="59" customWidth="1"/>
    <col min="4" max="4" width="10.5703125" style="41" customWidth="1"/>
    <col min="5" max="5" width="10.5703125" style="42" customWidth="1"/>
    <col min="6" max="6" width="9.85546875" style="27" customWidth="1"/>
    <col min="7" max="7" width="9.140625" style="27"/>
    <col min="8" max="8" width="13" style="27" customWidth="1"/>
    <col min="9" max="9" width="16" style="27" customWidth="1"/>
    <col min="10" max="10" width="10.85546875" style="27" customWidth="1"/>
    <col min="11" max="11" width="11.7109375" customWidth="1"/>
    <col min="12" max="12" width="9.7109375" customWidth="1"/>
  </cols>
  <sheetData>
    <row r="1" spans="1:12" s="5" customFormat="1" ht="38.25" x14ac:dyDescent="0.2">
      <c r="A1" s="43"/>
      <c r="B1" s="44" t="s">
        <v>5</v>
      </c>
      <c r="C1" s="16" t="s">
        <v>4</v>
      </c>
      <c r="D1" s="28" t="s">
        <v>68</v>
      </c>
      <c r="E1" s="28" t="s">
        <v>67</v>
      </c>
      <c r="F1" s="16" t="s">
        <v>45</v>
      </c>
      <c r="G1" s="16" t="s">
        <v>33</v>
      </c>
      <c r="H1" s="16" t="s">
        <v>20</v>
      </c>
      <c r="I1" s="16" t="s">
        <v>66</v>
      </c>
      <c r="J1" s="17" t="s">
        <v>21</v>
      </c>
      <c r="L1" s="6"/>
    </row>
    <row r="2" spans="1:12" s="2" customFormat="1" ht="24.75" x14ac:dyDescent="0.25">
      <c r="A2" s="45">
        <v>1</v>
      </c>
      <c r="B2" s="46" t="s">
        <v>64</v>
      </c>
      <c r="C2" s="47" t="s">
        <v>65</v>
      </c>
      <c r="D2" s="29" t="b">
        <v>0</v>
      </c>
      <c r="E2" s="29" t="b">
        <v>0</v>
      </c>
      <c r="F2" s="18" t="b">
        <v>1</v>
      </c>
      <c r="G2" s="19">
        <v>1</v>
      </c>
      <c r="H2" s="19">
        <f>IF(D2=TRUE,G2,IF(F2=TRUE,-2,""))</f>
        <v>-2</v>
      </c>
      <c r="I2" s="20">
        <f>IF(E2=TRUE,G2,IF(F2=TRUE,-2,""))</f>
        <v>-2</v>
      </c>
      <c r="J2" s="19">
        <f>IF(H2=I2,0,1)</f>
        <v>0</v>
      </c>
    </row>
    <row r="3" spans="1:12" s="2" customFormat="1" ht="30" x14ac:dyDescent="0.25">
      <c r="A3" s="48">
        <v>2</v>
      </c>
      <c r="B3" s="46" t="s">
        <v>64</v>
      </c>
      <c r="C3" s="49" t="s">
        <v>25</v>
      </c>
      <c r="D3" s="30" t="b">
        <v>0</v>
      </c>
      <c r="E3" s="30" t="b">
        <v>0</v>
      </c>
      <c r="F3" s="21"/>
      <c r="G3" s="22">
        <v>1</v>
      </c>
      <c r="H3" s="19" t="str">
        <f t="shared" ref="H3:H42" si="0">IF(D3=TRUE,G3,IF(F3=TRUE,-2,""))</f>
        <v/>
      </c>
      <c r="I3" s="20" t="str">
        <f t="shared" ref="I3:I42" si="1">IF(E3=TRUE,G3,IF(F3=TRUE,-2,""))</f>
        <v/>
      </c>
      <c r="J3" s="22">
        <f t="shared" ref="J3:J42" si="2">IF(H3=I3,0,1)</f>
        <v>0</v>
      </c>
    </row>
    <row r="4" spans="1:12" s="2" customFormat="1" ht="45" x14ac:dyDescent="0.25">
      <c r="A4" s="45">
        <v>3</v>
      </c>
      <c r="B4" s="50" t="s">
        <v>64</v>
      </c>
      <c r="C4" s="51" t="s">
        <v>40</v>
      </c>
      <c r="D4" s="30" t="b">
        <v>0</v>
      </c>
      <c r="E4" s="31" t="b">
        <v>0</v>
      </c>
      <c r="F4" s="21" t="b">
        <v>1</v>
      </c>
      <c r="G4" s="22">
        <v>2</v>
      </c>
      <c r="H4" s="19">
        <f t="shared" si="0"/>
        <v>-2</v>
      </c>
      <c r="I4" s="20">
        <f t="shared" si="1"/>
        <v>-2</v>
      </c>
      <c r="J4" s="22">
        <f t="shared" si="2"/>
        <v>0</v>
      </c>
      <c r="L4" s="8"/>
    </row>
    <row r="5" spans="1:12" s="2" customFormat="1" ht="45" x14ac:dyDescent="0.25">
      <c r="A5" s="48">
        <v>4</v>
      </c>
      <c r="B5" s="46" t="s">
        <v>64</v>
      </c>
      <c r="C5" s="51" t="s">
        <v>80</v>
      </c>
      <c r="D5" s="30" t="b">
        <v>0</v>
      </c>
      <c r="E5" s="31" t="b">
        <v>0</v>
      </c>
      <c r="F5" s="21" t="b">
        <v>1</v>
      </c>
      <c r="G5" s="22">
        <v>2</v>
      </c>
      <c r="H5" s="19">
        <f t="shared" si="0"/>
        <v>-2</v>
      </c>
      <c r="I5" s="20">
        <f t="shared" si="1"/>
        <v>-2</v>
      </c>
      <c r="J5" s="22">
        <f t="shared" si="2"/>
        <v>0</v>
      </c>
      <c r="L5" s="9"/>
    </row>
    <row r="6" spans="1:12" s="2" customFormat="1" ht="24.75" x14ac:dyDescent="0.25">
      <c r="A6" s="45">
        <v>5</v>
      </c>
      <c r="B6" s="46" t="s">
        <v>64</v>
      </c>
      <c r="C6" s="51" t="s">
        <v>81</v>
      </c>
      <c r="D6" s="30" t="b">
        <v>0</v>
      </c>
      <c r="E6" s="31" t="b">
        <v>0</v>
      </c>
      <c r="F6" s="21" t="b">
        <v>1</v>
      </c>
      <c r="G6" s="22">
        <v>2</v>
      </c>
      <c r="H6" s="19">
        <f t="shared" si="0"/>
        <v>-2</v>
      </c>
      <c r="I6" s="20">
        <f t="shared" si="1"/>
        <v>-2</v>
      </c>
      <c r="J6" s="22">
        <f t="shared" si="2"/>
        <v>0</v>
      </c>
    </row>
    <row r="7" spans="1:12" s="2" customFormat="1" ht="45" x14ac:dyDescent="0.25">
      <c r="A7" s="48">
        <v>6</v>
      </c>
      <c r="B7" s="46" t="s">
        <v>64</v>
      </c>
      <c r="C7" s="51" t="s">
        <v>47</v>
      </c>
      <c r="D7" s="32" t="b">
        <v>0</v>
      </c>
      <c r="E7" s="31" t="b">
        <v>0</v>
      </c>
      <c r="F7" s="21" t="b">
        <v>1</v>
      </c>
      <c r="G7" s="22">
        <v>2</v>
      </c>
      <c r="H7" s="19">
        <f t="shared" si="0"/>
        <v>-2</v>
      </c>
      <c r="I7" s="20">
        <f t="shared" si="1"/>
        <v>-2</v>
      </c>
      <c r="J7" s="22">
        <f t="shared" si="2"/>
        <v>0</v>
      </c>
    </row>
    <row r="8" spans="1:12" s="2" customFormat="1" ht="45.75" thickBot="1" x14ac:dyDescent="0.3">
      <c r="A8" s="45">
        <v>7</v>
      </c>
      <c r="B8" s="52" t="s">
        <v>64</v>
      </c>
      <c r="C8" s="53" t="s">
        <v>63</v>
      </c>
      <c r="D8" s="33" t="b">
        <v>0</v>
      </c>
      <c r="E8" s="34" t="b">
        <v>0</v>
      </c>
      <c r="F8" s="23" t="b">
        <v>1</v>
      </c>
      <c r="G8" s="24">
        <v>2</v>
      </c>
      <c r="H8" s="19">
        <f t="shared" si="0"/>
        <v>-2</v>
      </c>
      <c r="I8" s="20">
        <f t="shared" si="1"/>
        <v>-2</v>
      </c>
      <c r="J8" s="24">
        <f t="shared" si="2"/>
        <v>0</v>
      </c>
    </row>
    <row r="9" spans="1:12" s="2" customFormat="1" ht="30.75" thickTop="1" x14ac:dyDescent="0.25">
      <c r="A9" s="48">
        <v>8</v>
      </c>
      <c r="B9" s="54" t="s">
        <v>9</v>
      </c>
      <c r="C9" s="55" t="s">
        <v>29</v>
      </c>
      <c r="D9" s="35" t="b">
        <v>0</v>
      </c>
      <c r="E9" s="36" t="b">
        <v>0</v>
      </c>
      <c r="F9" s="25"/>
      <c r="G9" s="26">
        <v>1</v>
      </c>
      <c r="H9" s="19" t="str">
        <f t="shared" si="0"/>
        <v/>
      </c>
      <c r="I9" s="20" t="str">
        <f t="shared" si="1"/>
        <v/>
      </c>
      <c r="J9" s="26">
        <f t="shared" si="2"/>
        <v>0</v>
      </c>
    </row>
    <row r="10" spans="1:12" ht="30" x14ac:dyDescent="0.25">
      <c r="A10" s="45">
        <v>9</v>
      </c>
      <c r="B10" s="56" t="s">
        <v>9</v>
      </c>
      <c r="C10" s="51" t="s">
        <v>41</v>
      </c>
      <c r="D10" s="37" t="b">
        <v>0</v>
      </c>
      <c r="E10" s="31" t="b">
        <v>0</v>
      </c>
      <c r="F10" s="21"/>
      <c r="G10" s="22">
        <v>1</v>
      </c>
      <c r="H10" s="19" t="str">
        <f t="shared" si="0"/>
        <v/>
      </c>
      <c r="I10" s="20" t="str">
        <f t="shared" si="1"/>
        <v/>
      </c>
      <c r="J10" s="22">
        <f t="shared" si="2"/>
        <v>0</v>
      </c>
    </row>
    <row r="11" spans="1:12" ht="30" x14ac:dyDescent="0.25">
      <c r="A11" s="48">
        <v>10</v>
      </c>
      <c r="B11" s="46" t="s">
        <v>9</v>
      </c>
      <c r="C11" s="51" t="s">
        <v>62</v>
      </c>
      <c r="D11" s="37" t="b">
        <v>0</v>
      </c>
      <c r="E11" s="31" t="b">
        <v>0</v>
      </c>
      <c r="F11" s="21" t="b">
        <v>1</v>
      </c>
      <c r="G11" s="22">
        <v>5</v>
      </c>
      <c r="H11" s="19">
        <f t="shared" si="0"/>
        <v>-2</v>
      </c>
      <c r="I11" s="20">
        <f t="shared" si="1"/>
        <v>-2</v>
      </c>
      <c r="J11" s="22">
        <f t="shared" si="2"/>
        <v>0</v>
      </c>
    </row>
    <row r="12" spans="1:12" ht="30" x14ac:dyDescent="0.25">
      <c r="A12" s="45">
        <v>11</v>
      </c>
      <c r="B12" s="46" t="s">
        <v>9</v>
      </c>
      <c r="C12" s="51" t="s">
        <v>48</v>
      </c>
      <c r="D12" s="37" t="b">
        <v>0</v>
      </c>
      <c r="E12" s="31" t="b">
        <v>0</v>
      </c>
      <c r="F12" s="21" t="b">
        <v>1</v>
      </c>
      <c r="G12" s="22">
        <v>5</v>
      </c>
      <c r="H12" s="19">
        <f t="shared" si="0"/>
        <v>-2</v>
      </c>
      <c r="I12" s="20">
        <f t="shared" si="1"/>
        <v>-2</v>
      </c>
      <c r="J12" s="22">
        <f t="shared" si="2"/>
        <v>0</v>
      </c>
    </row>
    <row r="13" spans="1:12" ht="30" x14ac:dyDescent="0.25">
      <c r="A13" s="48">
        <v>12</v>
      </c>
      <c r="B13" s="46" t="s">
        <v>9</v>
      </c>
      <c r="C13" s="57" t="s">
        <v>10</v>
      </c>
      <c r="D13" s="37" t="b">
        <v>0</v>
      </c>
      <c r="E13" s="31" t="b">
        <v>0</v>
      </c>
      <c r="F13" s="21"/>
      <c r="G13" s="22">
        <v>1</v>
      </c>
      <c r="H13" s="19" t="str">
        <f t="shared" si="0"/>
        <v/>
      </c>
      <c r="I13" s="20" t="str">
        <f t="shared" si="1"/>
        <v/>
      </c>
      <c r="J13" s="22">
        <f t="shared" si="2"/>
        <v>0</v>
      </c>
    </row>
    <row r="14" spans="1:12" ht="60" x14ac:dyDescent="0.25">
      <c r="A14" s="45">
        <v>13</v>
      </c>
      <c r="B14" s="46" t="s">
        <v>9</v>
      </c>
      <c r="C14" s="51" t="s">
        <v>49</v>
      </c>
      <c r="D14" s="37" t="b">
        <v>0</v>
      </c>
      <c r="E14" s="31" t="b">
        <v>0</v>
      </c>
      <c r="F14" s="21"/>
      <c r="G14" s="22">
        <v>1</v>
      </c>
      <c r="H14" s="19" t="str">
        <f t="shared" si="0"/>
        <v/>
      </c>
      <c r="I14" s="20" t="str">
        <f t="shared" si="1"/>
        <v/>
      </c>
      <c r="J14" s="22">
        <f t="shared" si="2"/>
        <v>0</v>
      </c>
    </row>
    <row r="15" spans="1:12" ht="60" x14ac:dyDescent="0.25">
      <c r="A15" s="48">
        <v>14</v>
      </c>
      <c r="B15" s="46" t="s">
        <v>9</v>
      </c>
      <c r="C15" s="51" t="s">
        <v>35</v>
      </c>
      <c r="D15" s="37" t="b">
        <v>0</v>
      </c>
      <c r="E15" s="31" t="b">
        <v>0</v>
      </c>
      <c r="F15" s="21"/>
      <c r="G15" s="22">
        <v>2</v>
      </c>
      <c r="H15" s="19" t="str">
        <f t="shared" si="0"/>
        <v/>
      </c>
      <c r="I15" s="20" t="str">
        <f t="shared" si="1"/>
        <v/>
      </c>
      <c r="J15" s="22">
        <f t="shared" si="2"/>
        <v>0</v>
      </c>
    </row>
    <row r="16" spans="1:12" ht="30" x14ac:dyDescent="0.25">
      <c r="A16" s="45">
        <v>15</v>
      </c>
      <c r="B16" s="46" t="s">
        <v>9</v>
      </c>
      <c r="C16" s="51" t="s">
        <v>11</v>
      </c>
      <c r="D16" s="37" t="b">
        <v>0</v>
      </c>
      <c r="E16" s="31" t="b">
        <v>0</v>
      </c>
      <c r="F16" s="21"/>
      <c r="G16" s="22">
        <v>1</v>
      </c>
      <c r="H16" s="19" t="str">
        <f t="shared" si="0"/>
        <v/>
      </c>
      <c r="I16" s="20" t="str">
        <f t="shared" si="1"/>
        <v/>
      </c>
      <c r="J16" s="22">
        <f t="shared" si="2"/>
        <v>0</v>
      </c>
    </row>
    <row r="17" spans="1:10" s="1" customFormat="1" ht="22.5" customHeight="1" x14ac:dyDescent="0.25">
      <c r="A17" s="48">
        <v>16</v>
      </c>
      <c r="B17" s="46" t="s">
        <v>9</v>
      </c>
      <c r="C17" s="51" t="s">
        <v>24</v>
      </c>
      <c r="D17" s="37" t="b">
        <v>0</v>
      </c>
      <c r="E17" s="31" t="b">
        <v>0</v>
      </c>
      <c r="F17" s="21"/>
      <c r="G17" s="22">
        <v>1</v>
      </c>
      <c r="H17" s="19" t="str">
        <f t="shared" si="0"/>
        <v/>
      </c>
      <c r="I17" s="20" t="str">
        <f t="shared" si="1"/>
        <v/>
      </c>
      <c r="J17" s="22">
        <f t="shared" si="2"/>
        <v>0</v>
      </c>
    </row>
    <row r="18" spans="1:10" ht="30" x14ac:dyDescent="0.25">
      <c r="A18" s="45">
        <v>17</v>
      </c>
      <c r="B18" s="46" t="s">
        <v>9</v>
      </c>
      <c r="C18" s="51" t="s">
        <v>50</v>
      </c>
      <c r="D18" s="37" t="b">
        <v>0</v>
      </c>
      <c r="E18" s="31" t="b">
        <v>0</v>
      </c>
      <c r="F18" s="21"/>
      <c r="G18" s="22">
        <v>2</v>
      </c>
      <c r="H18" s="19" t="str">
        <f t="shared" si="0"/>
        <v/>
      </c>
      <c r="I18" s="20" t="str">
        <f t="shared" si="1"/>
        <v/>
      </c>
      <c r="J18" s="22">
        <f t="shared" si="2"/>
        <v>0</v>
      </c>
    </row>
    <row r="19" spans="1:10" ht="50.25" customHeight="1" x14ac:dyDescent="0.25">
      <c r="A19" s="48">
        <v>18</v>
      </c>
      <c r="B19" s="46" t="s">
        <v>9</v>
      </c>
      <c r="C19" s="51" t="s">
        <v>51</v>
      </c>
      <c r="D19" s="37" t="b">
        <v>0</v>
      </c>
      <c r="E19" s="31" t="b">
        <v>0</v>
      </c>
      <c r="F19" s="21"/>
      <c r="G19" s="22">
        <v>1</v>
      </c>
      <c r="H19" s="19" t="str">
        <f t="shared" si="0"/>
        <v/>
      </c>
      <c r="I19" s="20" t="str">
        <f t="shared" si="1"/>
        <v/>
      </c>
      <c r="J19" s="22">
        <f t="shared" si="2"/>
        <v>0</v>
      </c>
    </row>
    <row r="20" spans="1:10" ht="19.5" customHeight="1" x14ac:dyDescent="0.25">
      <c r="A20" s="45">
        <v>19</v>
      </c>
      <c r="B20" s="46" t="s">
        <v>9</v>
      </c>
      <c r="C20" s="51" t="s">
        <v>19</v>
      </c>
      <c r="D20" s="37" t="b">
        <v>0</v>
      </c>
      <c r="E20" s="31" t="b">
        <v>0</v>
      </c>
      <c r="F20" s="21"/>
      <c r="G20" s="22">
        <v>1</v>
      </c>
      <c r="H20" s="19" t="str">
        <f t="shared" si="0"/>
        <v/>
      </c>
      <c r="I20" s="20" t="str">
        <f t="shared" si="1"/>
        <v/>
      </c>
      <c r="J20" s="22">
        <f t="shared" si="2"/>
        <v>0</v>
      </c>
    </row>
    <row r="21" spans="1:10" ht="30.75" thickBot="1" x14ac:dyDescent="0.3">
      <c r="A21" s="48">
        <v>20</v>
      </c>
      <c r="B21" s="46" t="s">
        <v>9</v>
      </c>
      <c r="C21" s="51" t="s">
        <v>32</v>
      </c>
      <c r="D21" s="37" t="b">
        <v>0</v>
      </c>
      <c r="E21" s="31" t="b">
        <v>0</v>
      </c>
      <c r="F21" s="21"/>
      <c r="G21" s="22">
        <v>1</v>
      </c>
      <c r="H21" s="19" t="str">
        <f t="shared" si="0"/>
        <v/>
      </c>
      <c r="I21" s="20" t="str">
        <f t="shared" si="1"/>
        <v/>
      </c>
      <c r="J21" s="22">
        <f t="shared" si="2"/>
        <v>0</v>
      </c>
    </row>
    <row r="22" spans="1:10" ht="19.5" customHeight="1" thickTop="1" x14ac:dyDescent="0.25">
      <c r="A22" s="45">
        <v>21</v>
      </c>
      <c r="B22" s="54" t="s">
        <v>12</v>
      </c>
      <c r="C22" s="55" t="s">
        <v>13</v>
      </c>
      <c r="D22" s="39" t="b">
        <v>0</v>
      </c>
      <c r="E22" s="36" t="b">
        <v>0</v>
      </c>
      <c r="F22" s="25"/>
      <c r="G22" s="26">
        <v>1</v>
      </c>
      <c r="H22" s="19" t="str">
        <f t="shared" si="0"/>
        <v/>
      </c>
      <c r="I22" s="20" t="str">
        <f t="shared" si="1"/>
        <v/>
      </c>
      <c r="J22" s="26">
        <f t="shared" si="2"/>
        <v>0</v>
      </c>
    </row>
    <row r="23" spans="1:10" ht="45" x14ac:dyDescent="0.25">
      <c r="A23" s="48">
        <v>22</v>
      </c>
      <c r="B23" s="46" t="s">
        <v>12</v>
      </c>
      <c r="C23" s="51" t="s">
        <v>52</v>
      </c>
      <c r="D23" s="37" t="b">
        <v>0</v>
      </c>
      <c r="E23" s="31" t="b">
        <v>0</v>
      </c>
      <c r="F23" s="21"/>
      <c r="G23" s="22">
        <v>1</v>
      </c>
      <c r="H23" s="19" t="str">
        <f t="shared" si="0"/>
        <v/>
      </c>
      <c r="I23" s="20" t="str">
        <f t="shared" si="1"/>
        <v/>
      </c>
      <c r="J23" s="22">
        <f t="shared" si="2"/>
        <v>0</v>
      </c>
    </row>
    <row r="24" spans="1:10" ht="30" x14ac:dyDescent="0.25">
      <c r="A24" s="45">
        <v>23</v>
      </c>
      <c r="B24" s="46" t="s">
        <v>12</v>
      </c>
      <c r="C24" s="51" t="s">
        <v>30</v>
      </c>
      <c r="D24" s="37" t="b">
        <v>0</v>
      </c>
      <c r="E24" s="31" t="b">
        <v>0</v>
      </c>
      <c r="F24" s="21"/>
      <c r="G24" s="22">
        <v>1</v>
      </c>
      <c r="H24" s="19" t="str">
        <f t="shared" si="0"/>
        <v/>
      </c>
      <c r="I24" s="20" t="str">
        <f t="shared" si="1"/>
        <v/>
      </c>
      <c r="J24" s="22">
        <f t="shared" si="2"/>
        <v>0</v>
      </c>
    </row>
    <row r="25" spans="1:10" s="1" customFormat="1" ht="45" x14ac:dyDescent="0.25">
      <c r="A25" s="48">
        <v>24</v>
      </c>
      <c r="B25" s="46" t="s">
        <v>12</v>
      </c>
      <c r="C25" s="51" t="s">
        <v>31</v>
      </c>
      <c r="D25" s="37" t="b">
        <v>0</v>
      </c>
      <c r="E25" s="31" t="b">
        <v>0</v>
      </c>
      <c r="F25" s="21"/>
      <c r="G25" s="22">
        <v>1</v>
      </c>
      <c r="H25" s="19" t="str">
        <f t="shared" si="0"/>
        <v/>
      </c>
      <c r="I25" s="20" t="str">
        <f t="shared" si="1"/>
        <v/>
      </c>
      <c r="J25" s="22">
        <f t="shared" si="2"/>
        <v>0</v>
      </c>
    </row>
    <row r="26" spans="1:10" ht="30" x14ac:dyDescent="0.25">
      <c r="A26" s="45">
        <v>25</v>
      </c>
      <c r="B26" s="46" t="s">
        <v>12</v>
      </c>
      <c r="C26" s="51" t="s">
        <v>14</v>
      </c>
      <c r="D26" s="37" t="b">
        <v>0</v>
      </c>
      <c r="E26" s="31" t="b">
        <v>0</v>
      </c>
      <c r="F26" s="21"/>
      <c r="G26" s="22">
        <v>1</v>
      </c>
      <c r="H26" s="19" t="str">
        <f t="shared" si="0"/>
        <v/>
      </c>
      <c r="I26" s="20" t="str">
        <f t="shared" si="1"/>
        <v/>
      </c>
      <c r="J26" s="22">
        <f t="shared" si="2"/>
        <v>0</v>
      </c>
    </row>
    <row r="27" spans="1:10" ht="30" x14ac:dyDescent="0.25">
      <c r="A27" s="48">
        <v>26</v>
      </c>
      <c r="B27" s="46" t="s">
        <v>12</v>
      </c>
      <c r="C27" s="51" t="s">
        <v>15</v>
      </c>
      <c r="D27" s="37" t="b">
        <v>0</v>
      </c>
      <c r="E27" s="31" t="b">
        <v>0</v>
      </c>
      <c r="F27" s="21"/>
      <c r="G27" s="22">
        <v>1</v>
      </c>
      <c r="H27" s="19" t="str">
        <f t="shared" si="0"/>
        <v/>
      </c>
      <c r="I27" s="20" t="str">
        <f t="shared" si="1"/>
        <v/>
      </c>
      <c r="J27" s="22">
        <f t="shared" si="2"/>
        <v>0</v>
      </c>
    </row>
    <row r="28" spans="1:10" x14ac:dyDescent="0.25">
      <c r="A28" s="45">
        <v>27</v>
      </c>
      <c r="B28" s="46" t="s">
        <v>12</v>
      </c>
      <c r="C28" s="51" t="s">
        <v>16</v>
      </c>
      <c r="D28" s="37" t="b">
        <v>0</v>
      </c>
      <c r="E28" s="31" t="b">
        <v>0</v>
      </c>
      <c r="F28" s="21"/>
      <c r="G28" s="22">
        <v>1</v>
      </c>
      <c r="H28" s="19" t="str">
        <f t="shared" si="0"/>
        <v/>
      </c>
      <c r="I28" s="20" t="str">
        <f t="shared" si="1"/>
        <v/>
      </c>
      <c r="J28" s="22">
        <f t="shared" si="2"/>
        <v>0</v>
      </c>
    </row>
    <row r="29" spans="1:10" s="1" customFormat="1" ht="45.75" thickBot="1" x14ac:dyDescent="0.3">
      <c r="A29" s="48">
        <v>28</v>
      </c>
      <c r="B29" s="46" t="s">
        <v>12</v>
      </c>
      <c r="C29" s="51" t="s">
        <v>22</v>
      </c>
      <c r="D29" s="37" t="b">
        <v>0</v>
      </c>
      <c r="E29" s="31" t="b">
        <v>0</v>
      </c>
      <c r="F29" s="21" t="b">
        <v>1</v>
      </c>
      <c r="G29" s="22">
        <v>5</v>
      </c>
      <c r="H29" s="19">
        <f t="shared" si="0"/>
        <v>-2</v>
      </c>
      <c r="I29" s="20">
        <f t="shared" si="1"/>
        <v>-2</v>
      </c>
      <c r="J29" s="22">
        <f t="shared" si="2"/>
        <v>0</v>
      </c>
    </row>
    <row r="30" spans="1:10" s="1" customFormat="1" ht="30.75" thickTop="1" x14ac:dyDescent="0.25">
      <c r="A30" s="45">
        <v>29</v>
      </c>
      <c r="B30" s="54" t="s">
        <v>18</v>
      </c>
      <c r="C30" s="55" t="s">
        <v>53</v>
      </c>
      <c r="D30" s="39" t="b">
        <v>0</v>
      </c>
      <c r="E30" s="36" t="b">
        <v>0</v>
      </c>
      <c r="F30" s="25"/>
      <c r="G30" s="26">
        <v>1</v>
      </c>
      <c r="H30" s="19" t="str">
        <f t="shared" si="0"/>
        <v/>
      </c>
      <c r="I30" s="20" t="str">
        <f t="shared" si="1"/>
        <v/>
      </c>
      <c r="J30" s="26">
        <f t="shared" si="2"/>
        <v>0</v>
      </c>
    </row>
    <row r="31" spans="1:10" s="1" customFormat="1" ht="30" x14ac:dyDescent="0.25">
      <c r="A31" s="48">
        <v>30</v>
      </c>
      <c r="B31" s="46" t="s">
        <v>18</v>
      </c>
      <c r="C31" s="51" t="s">
        <v>6</v>
      </c>
      <c r="D31" s="37" t="b">
        <v>0</v>
      </c>
      <c r="E31" s="31" t="b">
        <v>0</v>
      </c>
      <c r="F31" s="21"/>
      <c r="G31" s="22">
        <v>1</v>
      </c>
      <c r="H31" s="19" t="str">
        <f t="shared" si="0"/>
        <v/>
      </c>
      <c r="I31" s="20" t="str">
        <f t="shared" si="1"/>
        <v/>
      </c>
      <c r="J31" s="22">
        <f t="shared" si="2"/>
        <v>0</v>
      </c>
    </row>
    <row r="32" spans="1:10" s="1" customFormat="1" ht="30" x14ac:dyDescent="0.25">
      <c r="A32" s="45">
        <v>31</v>
      </c>
      <c r="B32" s="46" t="s">
        <v>18</v>
      </c>
      <c r="C32" s="51" t="s">
        <v>61</v>
      </c>
      <c r="D32" s="37" t="b">
        <v>0</v>
      </c>
      <c r="E32" s="31" t="b">
        <v>0</v>
      </c>
      <c r="F32" s="21"/>
      <c r="G32" s="22">
        <v>1</v>
      </c>
      <c r="H32" s="19" t="str">
        <f t="shared" si="0"/>
        <v/>
      </c>
      <c r="I32" s="20" t="str">
        <f t="shared" si="1"/>
        <v/>
      </c>
      <c r="J32" s="22">
        <f t="shared" si="2"/>
        <v>0</v>
      </c>
    </row>
    <row r="33" spans="1:10" s="1" customFormat="1" ht="45.75" thickBot="1" x14ac:dyDescent="0.3">
      <c r="A33" s="48">
        <v>32</v>
      </c>
      <c r="B33" s="52" t="s">
        <v>18</v>
      </c>
      <c r="C33" s="53" t="s">
        <v>8</v>
      </c>
      <c r="D33" s="38" t="b">
        <v>0</v>
      </c>
      <c r="E33" s="34" t="b">
        <v>0</v>
      </c>
      <c r="F33" s="23" t="b">
        <v>1</v>
      </c>
      <c r="G33" s="24">
        <v>3</v>
      </c>
      <c r="H33" s="19">
        <f t="shared" si="0"/>
        <v>-2</v>
      </c>
      <c r="I33" s="20">
        <f t="shared" si="1"/>
        <v>-2</v>
      </c>
      <c r="J33" s="24">
        <f t="shared" si="2"/>
        <v>0</v>
      </c>
    </row>
    <row r="34" spans="1:10" ht="30.75" thickTop="1" x14ac:dyDescent="0.25">
      <c r="A34" s="45">
        <v>33</v>
      </c>
      <c r="B34" s="54" t="s">
        <v>7</v>
      </c>
      <c r="C34" s="55" t="s">
        <v>54</v>
      </c>
      <c r="D34" s="39" t="b">
        <v>0</v>
      </c>
      <c r="E34" s="36" t="b">
        <v>0</v>
      </c>
      <c r="F34" s="25" t="b">
        <v>1</v>
      </c>
      <c r="G34" s="26">
        <v>1</v>
      </c>
      <c r="H34" s="19">
        <f t="shared" si="0"/>
        <v>-2</v>
      </c>
      <c r="I34" s="20">
        <f t="shared" si="1"/>
        <v>-2</v>
      </c>
      <c r="J34" s="26">
        <f t="shared" si="2"/>
        <v>0</v>
      </c>
    </row>
    <row r="35" spans="1:10" ht="30" x14ac:dyDescent="0.25">
      <c r="A35" s="48">
        <v>34</v>
      </c>
      <c r="B35" s="46" t="s">
        <v>7</v>
      </c>
      <c r="C35" s="57" t="s">
        <v>55</v>
      </c>
      <c r="D35" s="37" t="b">
        <v>0</v>
      </c>
      <c r="E35" s="31" t="b">
        <v>0</v>
      </c>
      <c r="F35" s="21"/>
      <c r="G35" s="22">
        <v>1</v>
      </c>
      <c r="H35" s="19" t="str">
        <f t="shared" si="0"/>
        <v/>
      </c>
      <c r="I35" s="20" t="str">
        <f t="shared" si="1"/>
        <v/>
      </c>
      <c r="J35" s="22">
        <f t="shared" si="2"/>
        <v>0</v>
      </c>
    </row>
    <row r="36" spans="1:10" ht="30" x14ac:dyDescent="0.25">
      <c r="A36" s="45">
        <v>35</v>
      </c>
      <c r="B36" s="46" t="s">
        <v>7</v>
      </c>
      <c r="C36" s="51" t="s">
        <v>17</v>
      </c>
      <c r="D36" s="37" t="b">
        <v>0</v>
      </c>
      <c r="E36" s="31" t="b">
        <v>0</v>
      </c>
      <c r="F36" s="21" t="b">
        <v>1</v>
      </c>
      <c r="G36" s="22">
        <v>2</v>
      </c>
      <c r="H36" s="19">
        <f t="shared" si="0"/>
        <v>-2</v>
      </c>
      <c r="I36" s="20">
        <f t="shared" si="1"/>
        <v>-2</v>
      </c>
      <c r="J36" s="22">
        <f t="shared" si="2"/>
        <v>0</v>
      </c>
    </row>
    <row r="37" spans="1:10" ht="15.75" thickBot="1" x14ac:dyDescent="0.3">
      <c r="A37" s="48">
        <v>36</v>
      </c>
      <c r="B37" s="52" t="s">
        <v>7</v>
      </c>
      <c r="C37" s="53" t="s">
        <v>60</v>
      </c>
      <c r="D37" s="38" t="b">
        <v>0</v>
      </c>
      <c r="E37" s="34" t="b">
        <v>0</v>
      </c>
      <c r="F37" s="23"/>
      <c r="G37" s="24">
        <v>2</v>
      </c>
      <c r="H37" s="19" t="str">
        <f t="shared" si="0"/>
        <v/>
      </c>
      <c r="I37" s="20" t="str">
        <f t="shared" si="1"/>
        <v/>
      </c>
      <c r="J37" s="24">
        <f t="shared" si="2"/>
        <v>0</v>
      </c>
    </row>
    <row r="38" spans="1:10" ht="30.75" thickTop="1" x14ac:dyDescent="0.25">
      <c r="A38" s="45">
        <v>37</v>
      </c>
      <c r="B38" s="54" t="s">
        <v>27</v>
      </c>
      <c r="C38" s="55" t="s">
        <v>26</v>
      </c>
      <c r="D38" s="39" t="b">
        <v>0</v>
      </c>
      <c r="E38" s="36" t="b">
        <v>0</v>
      </c>
      <c r="F38" s="25" t="b">
        <v>1</v>
      </c>
      <c r="G38" s="26">
        <v>1</v>
      </c>
      <c r="H38" s="19">
        <f t="shared" si="0"/>
        <v>-2</v>
      </c>
      <c r="I38" s="20">
        <f t="shared" si="1"/>
        <v>-2</v>
      </c>
      <c r="J38" s="26">
        <f t="shared" si="2"/>
        <v>0</v>
      </c>
    </row>
    <row r="39" spans="1:10" ht="30" x14ac:dyDescent="0.25">
      <c r="A39" s="48">
        <v>38</v>
      </c>
      <c r="B39" s="46" t="s">
        <v>27</v>
      </c>
      <c r="C39" s="51" t="s">
        <v>28</v>
      </c>
      <c r="D39" s="37" t="b">
        <v>0</v>
      </c>
      <c r="E39" s="31" t="b">
        <v>0</v>
      </c>
      <c r="F39" s="21" t="b">
        <v>1</v>
      </c>
      <c r="G39" s="22">
        <v>2</v>
      </c>
      <c r="H39" s="19">
        <f t="shared" si="0"/>
        <v>-2</v>
      </c>
      <c r="I39" s="20">
        <f t="shared" si="1"/>
        <v>-2</v>
      </c>
      <c r="J39" s="22">
        <f t="shared" si="2"/>
        <v>0</v>
      </c>
    </row>
    <row r="40" spans="1:10" ht="30" x14ac:dyDescent="0.25">
      <c r="A40" s="45">
        <v>39</v>
      </c>
      <c r="B40" s="46" t="s">
        <v>27</v>
      </c>
      <c r="C40" s="51" t="s">
        <v>59</v>
      </c>
      <c r="D40" s="37" t="b">
        <v>0</v>
      </c>
      <c r="E40" s="31" t="b">
        <v>0</v>
      </c>
      <c r="F40" s="21" t="b">
        <v>1</v>
      </c>
      <c r="G40" s="22">
        <v>2</v>
      </c>
      <c r="H40" s="19">
        <f t="shared" si="0"/>
        <v>-2</v>
      </c>
      <c r="I40" s="20">
        <f t="shared" si="1"/>
        <v>-2</v>
      </c>
      <c r="J40" s="22">
        <f t="shared" si="2"/>
        <v>0</v>
      </c>
    </row>
    <row r="41" spans="1:10" s="2" customFormat="1" ht="30" x14ac:dyDescent="0.25">
      <c r="A41" s="48">
        <v>40</v>
      </c>
      <c r="B41" s="46" t="s">
        <v>27</v>
      </c>
      <c r="C41" s="51" t="s">
        <v>58</v>
      </c>
      <c r="D41" s="32" t="b">
        <v>0</v>
      </c>
      <c r="E41" s="31" t="b">
        <v>0</v>
      </c>
      <c r="F41" s="21" t="b">
        <v>1</v>
      </c>
      <c r="G41" s="22">
        <v>3</v>
      </c>
      <c r="H41" s="19">
        <f t="shared" si="0"/>
        <v>-2</v>
      </c>
      <c r="I41" s="20">
        <f t="shared" si="1"/>
        <v>-2</v>
      </c>
      <c r="J41" s="22">
        <f t="shared" si="2"/>
        <v>0</v>
      </c>
    </row>
    <row r="42" spans="1:10" s="2" customFormat="1" ht="30" x14ac:dyDescent="0.25">
      <c r="A42" s="45">
        <v>41</v>
      </c>
      <c r="B42" s="46" t="s">
        <v>27</v>
      </c>
      <c r="C42" s="51" t="s">
        <v>23</v>
      </c>
      <c r="D42" s="40" t="b">
        <v>0</v>
      </c>
      <c r="E42" s="31" t="b">
        <v>0</v>
      </c>
      <c r="F42" s="21" t="b">
        <v>1</v>
      </c>
      <c r="G42" s="22">
        <v>3</v>
      </c>
      <c r="H42" s="19">
        <f t="shared" si="0"/>
        <v>-2</v>
      </c>
      <c r="I42" s="20">
        <f t="shared" si="1"/>
        <v>-2</v>
      </c>
      <c r="J42" s="22">
        <f t="shared" si="2"/>
        <v>0</v>
      </c>
    </row>
  </sheetData>
  <sheetProtection algorithmName="SHA-512" hashValue="pP4nPttA8OKOZ/30Ppv/vJvxu50CFdV9goxaPz/XmxOCr9D2M9+DBOucFUXwgzLvxP1cPNAHURugKrHkwB71qQ==" saltValue="2+0FDxN4brwulHi7R5clYA==" spinCount="100000" sheet="1" objects="1" scenarios="1"/>
  <conditionalFormatting sqref="C2:C4 C6:C42">
    <cfRule type="expression" dxfId="2" priority="8" stopIfTrue="1">
      <formula>F2=TRUE</formula>
    </cfRule>
  </conditionalFormatting>
  <conditionalFormatting sqref="D1:E1048576">
    <cfRule type="cellIs" dxfId="1" priority="5" stopIfTrue="1" operator="equal">
      <formula>TRUE</formula>
    </cfRule>
  </conditionalFormatting>
  <conditionalFormatting sqref="C5">
    <cfRule type="expression" dxfId="0" priority="1" stopIfTrue="1">
      <formula>F5=TRUE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4" r:id="rId8" name="checkbox_D7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4</xdr:col>
                    <xdr:colOff>104775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9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6</xdr:row>
                    <xdr:rowOff>19050</xdr:rowOff>
                  </from>
                  <to>
                    <xdr:col>4</xdr:col>
                    <xdr:colOff>133350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10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1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2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3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4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5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104775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6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7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8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104775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9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20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0" r:id="rId21" name="checkbox_D2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2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2" r:id="rId23" name="checkbox_D2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4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5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6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7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8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9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30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31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32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29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3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4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5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6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7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8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9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40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104775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41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42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104775</xdr:colOff>
                    <xdr:row>39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3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19050</xdr:rowOff>
                  </from>
                  <to>
                    <xdr:col>4</xdr:col>
                    <xdr:colOff>104775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4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4</xdr:col>
                    <xdr:colOff>104775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5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6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7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8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9" r:id="rId49" name="checkbox_F7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5</xdr:col>
                    <xdr:colOff>152400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50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9525</xdr:rowOff>
                  </from>
                  <to>
                    <xdr:col>4</xdr:col>
                    <xdr:colOff>685800</xdr:colOff>
                    <xdr:row>6</xdr:row>
                    <xdr:rowOff>561975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51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52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53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4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5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6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5</xdr:col>
                    <xdr:colOff>152400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7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8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9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152400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60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61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5" r:id="rId62" name="checkbox_F2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63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7" r:id="rId64" name="checkbox_F2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65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6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7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8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9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70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71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72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73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29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74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75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6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7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8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9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80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0</xdr:rowOff>
                  </from>
                  <to>
                    <xdr:col>5</xdr:col>
                    <xdr:colOff>152400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81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152400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82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83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57150</xdr:rowOff>
                  </from>
                  <to>
                    <xdr:col>5</xdr:col>
                    <xdr:colOff>152400</xdr:colOff>
                    <xdr:row>39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84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40</xdr:row>
                    <xdr:rowOff>85725</xdr:rowOff>
                  </from>
                  <to>
                    <xdr:col>5</xdr:col>
                    <xdr:colOff>171450</xdr:colOff>
                    <xdr:row>40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85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152400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O25"/>
  <sheetViews>
    <sheetView workbookViewId="0">
      <selection activeCell="B3" sqref="B3"/>
    </sheetView>
  </sheetViews>
  <sheetFormatPr defaultRowHeight="15" x14ac:dyDescent="0.25"/>
  <cols>
    <col min="1" max="1" width="9.140625" style="12"/>
    <col min="3" max="3" width="11.7109375" style="1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15" x14ac:dyDescent="0.25">
      <c r="B1" s="13" t="s">
        <v>36</v>
      </c>
      <c r="C1" s="14"/>
      <c r="D1" s="14"/>
      <c r="G1" s="1" t="s">
        <v>42</v>
      </c>
      <c r="H1" s="1" t="s">
        <v>44</v>
      </c>
      <c r="N1" s="1"/>
      <c r="O1" s="1"/>
    </row>
    <row r="2" spans="2:15" x14ac:dyDescent="0.25">
      <c r="B2" s="4"/>
      <c r="C2" s="4">
        <v>120</v>
      </c>
      <c r="D2" s="4"/>
      <c r="E2" s="1"/>
      <c r="F2" s="1"/>
      <c r="G2" s="1">
        <v>0</v>
      </c>
      <c r="H2" s="1">
        <v>10</v>
      </c>
      <c r="N2" s="1"/>
      <c r="O2" s="1"/>
    </row>
    <row r="3" spans="2:15" x14ac:dyDescent="0.25">
      <c r="B3" s="10">
        <v>0.4</v>
      </c>
      <c r="C3" s="11">
        <v>-100</v>
      </c>
      <c r="D3" s="4" t="s">
        <v>75</v>
      </c>
      <c r="E3" s="1"/>
      <c r="F3" s="1"/>
      <c r="G3" s="1">
        <v>2</v>
      </c>
      <c r="H3" s="1">
        <v>9</v>
      </c>
      <c r="N3" s="1"/>
      <c r="O3" s="1"/>
    </row>
    <row r="4" spans="2:15" x14ac:dyDescent="0.25">
      <c r="B4" s="10">
        <v>0.55000000000000004</v>
      </c>
      <c r="C4" s="11">
        <f>ROUNDDOWN($C$2*B3+1,0)</f>
        <v>49</v>
      </c>
      <c r="D4" s="4" t="s">
        <v>76</v>
      </c>
      <c r="E4" s="1"/>
      <c r="F4" s="1"/>
      <c r="G4" s="1">
        <v>4</v>
      </c>
      <c r="H4" s="1">
        <v>8</v>
      </c>
      <c r="N4" s="1"/>
      <c r="O4" s="1"/>
    </row>
    <row r="5" spans="2:15" x14ac:dyDescent="0.25">
      <c r="B5" s="10">
        <v>0.7</v>
      </c>
      <c r="C5" s="11">
        <f>ROUNDDOWN($C$2*B4+1,0)</f>
        <v>67</v>
      </c>
      <c r="D5" s="4" t="s">
        <v>77</v>
      </c>
      <c r="E5" s="1"/>
      <c r="F5" s="1"/>
      <c r="G5" s="1">
        <v>6</v>
      </c>
      <c r="H5" s="1">
        <v>7</v>
      </c>
      <c r="N5" s="1"/>
      <c r="O5" s="1"/>
    </row>
    <row r="6" spans="2:15" x14ac:dyDescent="0.25">
      <c r="B6" s="10">
        <v>0.85</v>
      </c>
      <c r="C6" s="11">
        <f>ROUNDDOWN($C$2*B5+1,0)</f>
        <v>85</v>
      </c>
      <c r="D6" s="4" t="s">
        <v>78</v>
      </c>
      <c r="E6" s="1"/>
      <c r="F6" s="1"/>
      <c r="G6" s="1">
        <v>8</v>
      </c>
      <c r="H6" s="1">
        <v>6</v>
      </c>
      <c r="N6" s="1"/>
      <c r="O6" s="1"/>
    </row>
    <row r="7" spans="2:15" x14ac:dyDescent="0.25">
      <c r="B7" s="10">
        <v>1</v>
      </c>
      <c r="C7" s="11">
        <f>ROUNDDOWN($C$2*B6+1,0)</f>
        <v>103</v>
      </c>
      <c r="D7" s="4" t="s">
        <v>79</v>
      </c>
      <c r="E7" s="1"/>
      <c r="F7" s="1"/>
      <c r="G7" s="1">
        <v>10</v>
      </c>
      <c r="H7" s="1">
        <v>5</v>
      </c>
      <c r="N7" s="1"/>
      <c r="O7" s="1"/>
    </row>
    <row r="8" spans="2:15" x14ac:dyDescent="0.25">
      <c r="D8" s="7"/>
      <c r="E8" s="1"/>
      <c r="F8" s="1"/>
      <c r="G8" s="1">
        <v>12</v>
      </c>
      <c r="H8" s="1">
        <v>4</v>
      </c>
      <c r="N8" s="1"/>
      <c r="O8" s="1"/>
    </row>
    <row r="9" spans="2:15" x14ac:dyDescent="0.25">
      <c r="B9" s="3"/>
      <c r="C9" s="3"/>
      <c r="D9" s="3"/>
      <c r="E9" s="3"/>
      <c r="F9" s="3"/>
      <c r="G9" s="1">
        <v>14</v>
      </c>
      <c r="H9" s="1">
        <v>3</v>
      </c>
      <c r="M9" s="1"/>
      <c r="N9" s="1"/>
      <c r="O9" s="1"/>
    </row>
    <row r="10" spans="2:15" x14ac:dyDescent="0.25">
      <c r="B10" s="3"/>
      <c r="C10" s="3"/>
      <c r="D10" s="3"/>
      <c r="E10" s="3"/>
      <c r="F10" s="3"/>
      <c r="G10" s="1">
        <v>16</v>
      </c>
      <c r="H10" s="1">
        <v>2</v>
      </c>
      <c r="M10" s="1"/>
      <c r="N10" s="1"/>
      <c r="O10" s="1"/>
    </row>
    <row r="11" spans="2:15" x14ac:dyDescent="0.25">
      <c r="B11" s="3"/>
      <c r="C11" s="3"/>
      <c r="D11" s="3"/>
      <c r="E11" s="3"/>
      <c r="F11" s="3"/>
      <c r="G11" s="1">
        <v>18</v>
      </c>
      <c r="H11" s="1">
        <v>1</v>
      </c>
      <c r="M11" s="1"/>
      <c r="N11" s="1"/>
      <c r="O11" s="1"/>
    </row>
    <row r="12" spans="2:15" x14ac:dyDescent="0.25">
      <c r="B12" s="3"/>
      <c r="C12" s="3"/>
      <c r="D12" s="3"/>
      <c r="E12" s="3"/>
      <c r="F12" s="3"/>
      <c r="G12" s="1">
        <v>20</v>
      </c>
      <c r="H12" s="1">
        <v>0</v>
      </c>
      <c r="N12" s="1"/>
      <c r="O12" s="1"/>
    </row>
    <row r="13" spans="2:15" x14ac:dyDescent="0.25">
      <c r="B13" s="3"/>
      <c r="C13" s="3"/>
      <c r="D13" s="3"/>
      <c r="E13" s="3"/>
      <c r="F13" s="3"/>
      <c r="G13" s="1"/>
      <c r="H13" s="1"/>
      <c r="N13" s="1"/>
      <c r="O13" s="1"/>
    </row>
    <row r="14" spans="2:15" x14ac:dyDescent="0.25">
      <c r="B14" s="3"/>
      <c r="C14" s="3"/>
      <c r="D14" s="3"/>
      <c r="E14" s="3"/>
      <c r="F14" s="3"/>
      <c r="G14" s="1"/>
      <c r="H14" s="1"/>
      <c r="N14" s="1"/>
      <c r="O14" s="1"/>
    </row>
    <row r="15" spans="2:15" x14ac:dyDescent="0.25">
      <c r="B15" s="3"/>
      <c r="C15" s="3"/>
      <c r="D15" s="3"/>
      <c r="E15" s="3"/>
      <c r="F15" s="3"/>
      <c r="G15" s="1"/>
      <c r="H15" s="1"/>
      <c r="N15" s="1"/>
      <c r="O15" s="1"/>
    </row>
    <row r="16" spans="2:15" x14ac:dyDescent="0.25">
      <c r="B16" s="3"/>
      <c r="C16" s="3"/>
      <c r="D16" s="3"/>
      <c r="E16" s="3"/>
      <c r="F16" s="3"/>
      <c r="G16" s="1"/>
      <c r="H16" s="1"/>
      <c r="N16" s="1"/>
      <c r="O16" s="1"/>
    </row>
    <row r="17" spans="2:15" x14ac:dyDescent="0.25">
      <c r="B17" s="3"/>
      <c r="C17" s="3"/>
      <c r="D17" s="3"/>
      <c r="E17" s="3"/>
      <c r="F17" s="3"/>
      <c r="G17" s="1"/>
      <c r="H17" s="1"/>
      <c r="N17" s="1"/>
      <c r="O17" s="1"/>
    </row>
    <row r="18" spans="2:15" x14ac:dyDescent="0.25">
      <c r="B18" s="3"/>
      <c r="C18" s="3"/>
      <c r="D18" s="3"/>
      <c r="E18" s="3"/>
      <c r="F18" s="3"/>
      <c r="G18" s="1"/>
      <c r="H18" s="1"/>
      <c r="N18" s="1"/>
      <c r="O18" s="1"/>
    </row>
    <row r="19" spans="2:15" x14ac:dyDescent="0.25">
      <c r="B19" s="15"/>
      <c r="C19" s="3"/>
      <c r="D19" s="3"/>
      <c r="E19" s="3"/>
      <c r="F19" s="3"/>
      <c r="G19" s="1"/>
      <c r="H19" s="1"/>
      <c r="N19" s="1"/>
      <c r="O19" s="1"/>
    </row>
    <row r="20" spans="2:15" x14ac:dyDescent="0.25">
      <c r="B20" s="3"/>
      <c r="C20" s="3"/>
      <c r="D20" s="3"/>
      <c r="E20" s="3"/>
      <c r="F20" s="3"/>
      <c r="G20" s="1"/>
      <c r="H20" s="1"/>
      <c r="N20" s="1"/>
      <c r="O20" s="1"/>
    </row>
    <row r="21" spans="2:15" x14ac:dyDescent="0.25">
      <c r="B21" s="3"/>
      <c r="C21" s="3"/>
      <c r="D21" s="3"/>
      <c r="E21" s="3"/>
      <c r="F21" s="3"/>
      <c r="G21" s="1"/>
      <c r="H21" s="1"/>
      <c r="N21" s="1"/>
      <c r="O21" s="1"/>
    </row>
    <row r="22" spans="2:15" x14ac:dyDescent="0.25">
      <c r="B22" s="3"/>
      <c r="C22" s="3"/>
      <c r="D22" s="3"/>
      <c r="E22" s="3"/>
      <c r="F22" s="3"/>
      <c r="G22" s="1"/>
      <c r="H22" s="1"/>
      <c r="N22" s="1"/>
      <c r="O22" s="1"/>
    </row>
    <row r="23" spans="2:15" x14ac:dyDescent="0.25">
      <c r="B23" s="3"/>
      <c r="C23" s="3"/>
      <c r="D23" s="3"/>
      <c r="E23" s="3"/>
      <c r="F23" s="3"/>
      <c r="N23" s="1"/>
      <c r="O23" s="1"/>
    </row>
    <row r="24" spans="2:15" x14ac:dyDescent="0.25">
      <c r="B24" s="3"/>
      <c r="C24" s="3"/>
      <c r="D24" s="3"/>
      <c r="E24" s="3"/>
      <c r="F24" s="3"/>
    </row>
    <row r="25" spans="2:15" x14ac:dyDescent="0.25">
      <c r="B25" s="3"/>
      <c r="C25" s="3"/>
      <c r="D25" s="3"/>
      <c r="E25" s="3"/>
      <c r="F25" s="3"/>
    </row>
  </sheetData>
  <sheetProtection algorithmName="SHA-512" hashValue="hQVmX9uGuaCntgz+bSsaZklFScuxomINH/dUrLTTPQq3Ic78wf4dnGeDYQL2QFgo+rLOvXafbNf1Rh2TqZtlaA==" saltValue="E6LMIsNttv4ITz0ByLJkiw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SzEm</cp:lastModifiedBy>
  <dcterms:created xsi:type="dcterms:W3CDTF">2011-03-17T10:44:48Z</dcterms:created>
  <dcterms:modified xsi:type="dcterms:W3CDTF">2024-05-06T12:03:18Z</dcterms:modified>
</cp:coreProperties>
</file>