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opala.v.lv\Desktop\"/>
    </mc:Choice>
  </mc:AlternateContent>
  <xr:revisionPtr revIDLastSave="0" documentId="8_{6505AB7B-BA13-4D48-931E-691FC6043323}" xr6:coauthVersionLast="47" xr6:coauthVersionMax="47" xr10:uidLastSave="{00000000-0000-0000-0000-000000000000}"/>
  <bookViews>
    <workbookView xWindow="-110" yWindow="-110" windowWidth="19420" windowHeight="10300" xr2:uid="{65C14963-D7D9-489F-85DF-B390E3AF6B64}"/>
  </bookViews>
  <sheets>
    <sheet name="Data" sheetId="1" r:id="rId1"/>
    <sheet name="Sheet1" sheetId="2" r:id="rId2"/>
  </sheets>
  <calcPr calcId="191029"/>
  <pivotCaches>
    <pivotCache cacheId="3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T2" i="1"/>
  <c r="R8" i="1"/>
  <c r="R14" i="1"/>
  <c r="R18" i="1"/>
  <c r="R19" i="1"/>
  <c r="R20" i="1"/>
  <c r="R24" i="1"/>
  <c r="R25" i="1"/>
  <c r="R28" i="1"/>
  <c r="R32" i="1"/>
  <c r="R33" i="1"/>
  <c r="R34" i="1"/>
  <c r="R37" i="1"/>
  <c r="R38" i="1"/>
  <c r="R39" i="1"/>
  <c r="R41" i="1"/>
  <c r="R44" i="1"/>
  <c r="R45" i="1"/>
  <c r="R46" i="1"/>
  <c r="R49" i="1"/>
  <c r="R50" i="1"/>
  <c r="R57" i="1"/>
  <c r="R58" i="1"/>
  <c r="R59" i="1"/>
  <c r="R60" i="1"/>
  <c r="R64" i="1"/>
  <c r="R68" i="1"/>
  <c r="R74" i="1"/>
  <c r="R78" i="1"/>
  <c r="R79" i="1"/>
  <c r="R80" i="1"/>
  <c r="R81" i="1"/>
  <c r="R84" i="1"/>
  <c r="R86" i="1"/>
  <c r="R88" i="1"/>
  <c r="R89" i="1"/>
  <c r="R91" i="1"/>
  <c r="R94" i="1"/>
  <c r="R95" i="1"/>
  <c r="R97" i="1"/>
  <c r="R98" i="1"/>
  <c r="R99" i="1"/>
  <c r="R106" i="1"/>
  <c r="R108" i="1"/>
  <c r="R109" i="1"/>
  <c r="R110" i="1"/>
  <c r="R111" i="1"/>
  <c r="R112" i="1"/>
  <c r="R113" i="1"/>
  <c r="R117" i="1"/>
  <c r="R118" i="1"/>
  <c r="R119" i="1"/>
  <c r="R121" i="1"/>
  <c r="R124" i="1"/>
  <c r="R131" i="1"/>
  <c r="R134" i="1"/>
  <c r="R137" i="1"/>
  <c r="R138" i="1"/>
  <c r="R139" i="1"/>
  <c r="R140" i="1"/>
  <c r="R141" i="1"/>
  <c r="R144" i="1"/>
  <c r="R145" i="1"/>
  <c r="R148" i="1"/>
  <c r="R149" i="1"/>
  <c r="R157" i="1"/>
  <c r="R159" i="1"/>
  <c r="R160" i="1"/>
  <c r="R166" i="1"/>
  <c r="R168" i="1"/>
  <c r="R170" i="1"/>
  <c r="R171" i="1"/>
  <c r="R172" i="1"/>
  <c r="R174" i="1"/>
  <c r="R177" i="1"/>
  <c r="R178" i="1"/>
  <c r="R179" i="1"/>
  <c r="R181" i="1"/>
  <c r="R184" i="1"/>
  <c r="R185" i="1"/>
  <c r="R186" i="1"/>
  <c r="R188" i="1"/>
  <c r="R190" i="1"/>
  <c r="R197" i="1"/>
  <c r="R198" i="1"/>
  <c r="R199" i="1"/>
  <c r="R206" i="1"/>
  <c r="R208" i="1"/>
  <c r="R214" i="1"/>
  <c r="R218" i="1"/>
  <c r="R219" i="1"/>
  <c r="R224" i="1"/>
  <c r="R232" i="1"/>
  <c r="R233" i="1"/>
  <c r="R234" i="1"/>
  <c r="R237" i="1"/>
  <c r="R238" i="1"/>
  <c r="R239" i="1"/>
  <c r="R240" i="1"/>
  <c r="R241" i="1"/>
  <c r="R244" i="1"/>
  <c r="R245" i="1"/>
  <c r="R246" i="1"/>
  <c r="R257" i="1"/>
  <c r="R258" i="1"/>
  <c r="R259" i="1"/>
  <c r="R264" i="1"/>
  <c r="R265" i="1"/>
  <c r="R266" i="1"/>
  <c r="R268" i="1"/>
  <c r="R272" i="1"/>
  <c r="R277" i="1"/>
  <c r="R278" i="1"/>
  <c r="R279" i="1"/>
  <c r="R280" i="1"/>
  <c r="R284" i="1"/>
  <c r="R288" i="1"/>
  <c r="R293" i="1"/>
  <c r="R294" i="1"/>
  <c r="R299" i="1"/>
  <c r="R301" i="1"/>
  <c r="R304" i="1"/>
  <c r="R305" i="1"/>
  <c r="R306" i="1"/>
  <c r="R308" i="1"/>
  <c r="R309" i="1"/>
  <c r="R310" i="1"/>
  <c r="R312" i="1"/>
  <c r="R317" i="1"/>
  <c r="R318" i="1"/>
  <c r="R319" i="1"/>
  <c r="R326" i="1"/>
  <c r="R327" i="1"/>
  <c r="R328" i="1"/>
  <c r="R330" i="1"/>
  <c r="R334" i="1"/>
  <c r="R337" i="1"/>
  <c r="R338" i="1"/>
  <c r="R339" i="1"/>
  <c r="R340" i="1"/>
  <c r="R341" i="1"/>
  <c r="R344" i="1"/>
  <c r="R345" i="1"/>
  <c r="R354" i="1"/>
  <c r="R357" i="1"/>
  <c r="R359" i="1"/>
  <c r="R361" i="1"/>
  <c r="R364" i="1"/>
  <c r="R366" i="1"/>
  <c r="R368" i="1"/>
  <c r="R377" i="1"/>
  <c r="R378" i="1"/>
  <c r="R379" i="1"/>
  <c r="R381" i="1"/>
  <c r="R384" i="1"/>
  <c r="R385" i="1"/>
  <c r="R388" i="1"/>
  <c r="R389" i="1"/>
  <c r="R390" i="1"/>
  <c r="R392" i="1"/>
  <c r="R394" i="1"/>
  <c r="R398" i="1"/>
  <c r="R399" i="1"/>
  <c r="R400" i="1"/>
  <c r="R401" i="1"/>
  <c r="R405" i="1"/>
  <c r="R406" i="1"/>
  <c r="R408" i="1"/>
  <c r="R414" i="1"/>
  <c r="R418" i="1"/>
  <c r="R419" i="1"/>
  <c r="R425" i="1"/>
  <c r="R428" i="1"/>
  <c r="R429" i="1"/>
  <c r="R430" i="1"/>
  <c r="R432" i="1"/>
  <c r="R433" i="1"/>
  <c r="R436" i="1"/>
  <c r="R437" i="1"/>
  <c r="R438" i="1"/>
  <c r="R439" i="1"/>
  <c r="R441" i="1"/>
  <c r="R444" i="1"/>
  <c r="R449" i="1"/>
  <c r="R450" i="1"/>
  <c r="R451" i="1"/>
  <c r="R452" i="1"/>
  <c r="R453" i="1"/>
  <c r="R457" i="1"/>
  <c r="R458" i="1"/>
  <c r="R459" i="1"/>
  <c r="R464" i="1"/>
  <c r="R465" i="1"/>
  <c r="R468" i="1"/>
  <c r="R474" i="1"/>
  <c r="R475" i="1"/>
  <c r="R476" i="1"/>
  <c r="R477" i="1"/>
  <c r="R478" i="1"/>
  <c r="R479" i="1"/>
  <c r="R484" i="1"/>
  <c r="R486" i="1"/>
  <c r="R488" i="1"/>
  <c r="R489" i="1"/>
  <c r="R490" i="1"/>
  <c r="R491" i="1"/>
  <c r="R497" i="1"/>
  <c r="R498" i="1"/>
  <c r="R499" i="1"/>
  <c r="R504" i="1"/>
  <c r="R505" i="1"/>
  <c r="R506" i="1"/>
  <c r="R509" i="1"/>
  <c r="R510" i="1"/>
  <c r="R511" i="1"/>
  <c r="R512" i="1"/>
  <c r="R516" i="1"/>
  <c r="R517" i="1"/>
  <c r="R519" i="1"/>
  <c r="R521" i="1"/>
  <c r="R524" i="1"/>
  <c r="R526" i="1"/>
  <c r="R528" i="1"/>
  <c r="R534" i="1"/>
  <c r="R535" i="1"/>
  <c r="R537" i="1"/>
  <c r="R538" i="1"/>
  <c r="R539" i="1"/>
  <c r="R548" i="1"/>
  <c r="R549" i="1"/>
  <c r="R550" i="1"/>
  <c r="R552" i="1"/>
  <c r="R553" i="1"/>
  <c r="R554" i="1"/>
  <c r="R555" i="1"/>
  <c r="R557" i="1"/>
  <c r="R559" i="1"/>
  <c r="R564" i="1"/>
  <c r="R565" i="1"/>
  <c r="R566" i="1"/>
  <c r="R571" i="1"/>
  <c r="R572" i="1"/>
  <c r="R574" i="1"/>
  <c r="R577" i="1"/>
  <c r="R578" i="1"/>
  <c r="R579" i="1"/>
  <c r="R584" i="1"/>
  <c r="R585" i="1"/>
  <c r="R586" i="1"/>
  <c r="R588" i="1"/>
  <c r="R597" i="1"/>
  <c r="R598" i="1"/>
  <c r="R599" i="1"/>
  <c r="R600" i="1"/>
  <c r="R601" i="1"/>
  <c r="R605" i="1"/>
  <c r="R608" i="1"/>
  <c r="R609" i="1"/>
  <c r="R610" i="1"/>
  <c r="R611" i="1"/>
  <c r="R612" i="1"/>
  <c r="R613" i="1"/>
  <c r="R614" i="1"/>
  <c r="R619" i="1"/>
  <c r="R621" i="1"/>
  <c r="R624" i="1"/>
  <c r="R625" i="1"/>
  <c r="R628" i="1"/>
  <c r="R629" i="1"/>
  <c r="R630" i="1"/>
  <c r="R632" i="1"/>
  <c r="R633" i="1"/>
  <c r="R637" i="1"/>
  <c r="R638" i="1"/>
  <c r="R639" i="1"/>
  <c r="R645" i="1"/>
  <c r="R646" i="1"/>
  <c r="R655" i="1"/>
  <c r="R657" i="1"/>
  <c r="R658" i="1"/>
  <c r="R659" i="1"/>
  <c r="R664" i="1"/>
  <c r="R665" i="1"/>
  <c r="R669" i="1"/>
  <c r="R671" i="1"/>
  <c r="R672" i="1"/>
  <c r="R673" i="1"/>
  <c r="R674" i="1"/>
  <c r="R677" i="1"/>
  <c r="R678" i="1"/>
  <c r="R679" i="1"/>
  <c r="R681" i="1"/>
  <c r="R684" i="1"/>
  <c r="R686" i="1"/>
  <c r="R687" i="1"/>
  <c r="R688" i="1"/>
  <c r="R689" i="1"/>
  <c r="R694" i="1"/>
  <c r="R697" i="1"/>
  <c r="R698" i="1"/>
  <c r="R699" i="1"/>
  <c r="R700" i="1"/>
  <c r="R701" i="1"/>
  <c r="R706" i="1"/>
  <c r="R708" i="1"/>
  <c r="R717" i="1"/>
  <c r="R718" i="1"/>
  <c r="R719" i="1"/>
  <c r="R721" i="1"/>
  <c r="R724" i="1"/>
  <c r="R725" i="1"/>
  <c r="R726" i="1"/>
  <c r="R730" i="1"/>
  <c r="R731" i="1"/>
  <c r="R732" i="1"/>
  <c r="R734" i="1"/>
  <c r="R737" i="1"/>
  <c r="R738" i="1"/>
  <c r="R739" i="1"/>
  <c r="R744" i="1"/>
  <c r="R745" i="1"/>
  <c r="R746" i="1"/>
  <c r="R748" i="1"/>
  <c r="R749" i="1"/>
  <c r="R750" i="1"/>
  <c r="R754" i="1"/>
  <c r="R757" i="1"/>
  <c r="R759" i="1"/>
  <c r="R764" i="1"/>
  <c r="R768" i="1"/>
  <c r="R774" i="1"/>
  <c r="R777" i="1"/>
  <c r="R778" i="1"/>
  <c r="R779" i="1"/>
  <c r="R784" i="1"/>
  <c r="R785" i="1"/>
  <c r="R786" i="1"/>
  <c r="R788" i="1"/>
  <c r="R794" i="1"/>
  <c r="R797" i="1"/>
  <c r="R798" i="1"/>
  <c r="R799" i="1"/>
  <c r="R805" i="1"/>
  <c r="R806" i="1"/>
  <c r="R808" i="1"/>
  <c r="R809" i="1"/>
  <c r="R810" i="1"/>
  <c r="R812" i="1"/>
  <c r="R818" i="1"/>
  <c r="R819" i="1"/>
  <c r="R820" i="1"/>
  <c r="R821" i="1"/>
  <c r="R824" i="1"/>
  <c r="R825" i="1"/>
  <c r="R834" i="1"/>
  <c r="R839" i="1"/>
  <c r="R840" i="1"/>
  <c r="R844" i="1"/>
  <c r="R845" i="1"/>
  <c r="R846" i="1"/>
  <c r="R849" i="1"/>
  <c r="R850" i="1"/>
  <c r="R853" i="1"/>
  <c r="R857" i="1"/>
  <c r="R858" i="1"/>
  <c r="R859" i="1"/>
  <c r="R866" i="1"/>
  <c r="R868" i="1"/>
  <c r="R874" i="1"/>
  <c r="R877" i="1"/>
  <c r="R878" i="1"/>
  <c r="R879" i="1"/>
  <c r="R881" i="1"/>
  <c r="R884" i="1"/>
  <c r="R894" i="1"/>
  <c r="R897" i="1"/>
  <c r="R898" i="1"/>
  <c r="R899" i="1"/>
  <c r="R901" i="1"/>
  <c r="R904" i="1"/>
  <c r="R905" i="1"/>
  <c r="R906" i="1"/>
  <c r="R908" i="1"/>
  <c r="R909" i="1"/>
  <c r="R917" i="1"/>
  <c r="R918" i="1"/>
  <c r="R919" i="1"/>
  <c r="R921" i="1"/>
  <c r="R924" i="1"/>
  <c r="R926" i="1"/>
  <c r="R928" i="1"/>
  <c r="R930" i="1"/>
  <c r="R933" i="1"/>
  <c r="R934" i="1"/>
  <c r="R938" i="1"/>
  <c r="R939" i="1"/>
  <c r="R940" i="1"/>
  <c r="R944" i="1"/>
  <c r="R948" i="1"/>
  <c r="R954" i="1"/>
  <c r="R957" i="1"/>
  <c r="R959" i="1"/>
  <c r="R965" i="1"/>
  <c r="R966" i="1"/>
  <c r="R968" i="1"/>
  <c r="R969" i="1"/>
  <c r="R970" i="1"/>
  <c r="R972" i="1"/>
  <c r="R977" i="1"/>
  <c r="R978" i="1"/>
  <c r="R979" i="1"/>
  <c r="R981" i="1"/>
  <c r="R984" i="1"/>
  <c r="R985" i="1"/>
  <c r="R990" i="1"/>
  <c r="R991" i="1"/>
  <c r="R994" i="1"/>
  <c r="R997" i="1"/>
  <c r="R998" i="1"/>
  <c r="R999" i="1"/>
  <c r="R1001" i="1"/>
  <c r="Q75" i="1"/>
  <c r="Q93" i="1"/>
  <c r="Q117" i="1"/>
  <c r="Q118" i="1"/>
  <c r="Q119" i="1"/>
  <c r="Q144" i="1"/>
  <c r="Q167" i="1"/>
  <c r="Q168" i="1"/>
  <c r="Q169" i="1"/>
  <c r="Q265" i="1"/>
  <c r="Q290" i="1"/>
  <c r="Q304" i="1"/>
  <c r="Q305" i="1"/>
  <c r="Q310" i="1"/>
  <c r="Q334" i="1"/>
  <c r="Q353" i="1"/>
  <c r="Q354" i="1"/>
  <c r="Q359" i="1"/>
  <c r="Q448" i="1"/>
  <c r="Q471" i="1"/>
  <c r="Q486" i="1"/>
  <c r="Q487" i="1"/>
  <c r="Q488" i="1"/>
  <c r="Q509" i="1"/>
  <c r="Q530" i="1"/>
  <c r="Q532" i="1"/>
  <c r="Q533" i="1"/>
  <c r="Q616" i="1"/>
  <c r="Q633" i="1"/>
  <c r="Q654" i="1"/>
  <c r="Q655" i="1"/>
  <c r="Q658" i="1"/>
  <c r="Q679" i="1"/>
  <c r="Q693" i="1"/>
  <c r="Q694" i="1"/>
  <c r="Q695" i="1"/>
  <c r="Q774" i="1"/>
  <c r="Q795" i="1"/>
  <c r="Q816" i="1"/>
  <c r="Q817" i="1"/>
  <c r="Q818" i="1"/>
  <c r="Q834" i="1"/>
  <c r="Q851" i="1"/>
  <c r="Q854" i="1"/>
  <c r="Q856" i="1"/>
  <c r="Q936" i="1"/>
  <c r="Q958" i="1"/>
  <c r="Q970" i="1"/>
  <c r="Q971" i="1"/>
  <c r="Q973" i="1"/>
  <c r="Q991" i="1"/>
  <c r="Q992" i="1"/>
  <c r="P2" i="1"/>
  <c r="P3" i="1"/>
  <c r="R3" i="1" s="1"/>
  <c r="P4" i="1"/>
  <c r="R4" i="1" s="1"/>
  <c r="P5" i="1"/>
  <c r="R5" i="1" s="1"/>
  <c r="P6" i="1"/>
  <c r="R6" i="1" s="1"/>
  <c r="P7" i="1"/>
  <c r="Q25" i="1" s="1"/>
  <c r="P8" i="1"/>
  <c r="P9" i="1"/>
  <c r="R9" i="1" s="1"/>
  <c r="P10" i="1"/>
  <c r="R10" i="1" s="1"/>
  <c r="P11" i="1"/>
  <c r="R11" i="1" s="1"/>
  <c r="P12" i="1"/>
  <c r="R12" i="1" s="1"/>
  <c r="P13" i="1"/>
  <c r="R13" i="1" s="1"/>
  <c r="P14" i="1"/>
  <c r="P15" i="1"/>
  <c r="R15" i="1" s="1"/>
  <c r="P16" i="1"/>
  <c r="R16" i="1" s="1"/>
  <c r="P17" i="1"/>
  <c r="R17" i="1" s="1"/>
  <c r="P18" i="1"/>
  <c r="P19" i="1"/>
  <c r="P20" i="1"/>
  <c r="P21" i="1"/>
  <c r="R21" i="1" s="1"/>
  <c r="P22" i="1"/>
  <c r="R22" i="1" s="1"/>
  <c r="P23" i="1"/>
  <c r="R23" i="1" s="1"/>
  <c r="P24" i="1"/>
  <c r="P25" i="1"/>
  <c r="P26" i="1"/>
  <c r="R26" i="1" s="1"/>
  <c r="P27" i="1"/>
  <c r="R27" i="1" s="1"/>
  <c r="P28" i="1"/>
  <c r="P29" i="1"/>
  <c r="R29" i="1" s="1"/>
  <c r="P30" i="1"/>
  <c r="R30" i="1" s="1"/>
  <c r="P31" i="1"/>
  <c r="R31" i="1" s="1"/>
  <c r="P32" i="1"/>
  <c r="P33" i="1"/>
  <c r="P34" i="1"/>
  <c r="P35" i="1"/>
  <c r="R35" i="1" s="1"/>
  <c r="P36" i="1"/>
  <c r="R36" i="1" s="1"/>
  <c r="P37" i="1"/>
  <c r="P38" i="1"/>
  <c r="P39" i="1"/>
  <c r="P40" i="1"/>
  <c r="R40" i="1" s="1"/>
  <c r="P41" i="1"/>
  <c r="P42" i="1"/>
  <c r="R42" i="1" s="1"/>
  <c r="P43" i="1"/>
  <c r="R43" i="1" s="1"/>
  <c r="P44" i="1"/>
  <c r="P45" i="1"/>
  <c r="P46" i="1"/>
  <c r="P47" i="1"/>
  <c r="R47" i="1" s="1"/>
  <c r="P48" i="1"/>
  <c r="R48" i="1" s="1"/>
  <c r="P49" i="1"/>
  <c r="P50" i="1"/>
  <c r="P51" i="1"/>
  <c r="R51" i="1" s="1"/>
  <c r="P52" i="1"/>
  <c r="R52" i="1" s="1"/>
  <c r="P53" i="1"/>
  <c r="R53" i="1" s="1"/>
  <c r="P54" i="1"/>
  <c r="R54" i="1" s="1"/>
  <c r="P55" i="1"/>
  <c r="R55" i="1" s="1"/>
  <c r="P56" i="1"/>
  <c r="R56" i="1" s="1"/>
  <c r="P57" i="1"/>
  <c r="P58" i="1"/>
  <c r="P59" i="1"/>
  <c r="P60" i="1"/>
  <c r="P61" i="1"/>
  <c r="R61" i="1" s="1"/>
  <c r="P62" i="1"/>
  <c r="R62" i="1" s="1"/>
  <c r="P63" i="1"/>
  <c r="R63" i="1" s="1"/>
  <c r="P64" i="1"/>
  <c r="P65" i="1"/>
  <c r="R65" i="1" s="1"/>
  <c r="P66" i="1"/>
  <c r="R66" i="1" s="1"/>
  <c r="P67" i="1"/>
  <c r="R67" i="1" s="1"/>
  <c r="P68" i="1"/>
  <c r="P69" i="1"/>
  <c r="R69" i="1" s="1"/>
  <c r="P70" i="1"/>
  <c r="R70" i="1" s="1"/>
  <c r="P71" i="1"/>
  <c r="R71" i="1" s="1"/>
  <c r="P72" i="1"/>
  <c r="R72" i="1" s="1"/>
  <c r="P73" i="1"/>
  <c r="R73" i="1" s="1"/>
  <c r="P74" i="1"/>
  <c r="P75" i="1"/>
  <c r="R75" i="1" s="1"/>
  <c r="P76" i="1"/>
  <c r="R76" i="1" s="1"/>
  <c r="P77" i="1"/>
  <c r="R77" i="1" s="1"/>
  <c r="P78" i="1"/>
  <c r="P79" i="1"/>
  <c r="P80" i="1"/>
  <c r="P81" i="1"/>
  <c r="P82" i="1"/>
  <c r="R82" i="1" s="1"/>
  <c r="P83" i="1"/>
  <c r="R83" i="1" s="1"/>
  <c r="P84" i="1"/>
  <c r="P85" i="1"/>
  <c r="R85" i="1" s="1"/>
  <c r="P86" i="1"/>
  <c r="P87" i="1"/>
  <c r="R87" i="1" s="1"/>
  <c r="P88" i="1"/>
  <c r="P89" i="1"/>
  <c r="P90" i="1"/>
  <c r="R90" i="1" s="1"/>
  <c r="P91" i="1"/>
  <c r="P92" i="1"/>
  <c r="R92" i="1" s="1"/>
  <c r="P93" i="1"/>
  <c r="R93" i="1" s="1"/>
  <c r="P94" i="1"/>
  <c r="P95" i="1"/>
  <c r="P96" i="1"/>
  <c r="R96" i="1" s="1"/>
  <c r="P97" i="1"/>
  <c r="P98" i="1"/>
  <c r="P99" i="1"/>
  <c r="P100" i="1"/>
  <c r="R100" i="1" s="1"/>
  <c r="P101" i="1"/>
  <c r="R101" i="1" s="1"/>
  <c r="P102" i="1"/>
  <c r="R102" i="1" s="1"/>
  <c r="P103" i="1"/>
  <c r="R103" i="1" s="1"/>
  <c r="P104" i="1"/>
  <c r="R104" i="1" s="1"/>
  <c r="P105" i="1"/>
  <c r="R105" i="1" s="1"/>
  <c r="P106" i="1"/>
  <c r="P107" i="1"/>
  <c r="R107" i="1" s="1"/>
  <c r="P108" i="1"/>
  <c r="P109" i="1"/>
  <c r="P110" i="1"/>
  <c r="P111" i="1"/>
  <c r="P112" i="1"/>
  <c r="P113" i="1"/>
  <c r="P114" i="1"/>
  <c r="R114" i="1" s="1"/>
  <c r="P115" i="1"/>
  <c r="R115" i="1" s="1"/>
  <c r="P116" i="1"/>
  <c r="R116" i="1" s="1"/>
  <c r="P117" i="1"/>
  <c r="P118" i="1"/>
  <c r="P119" i="1"/>
  <c r="P120" i="1"/>
  <c r="R120" i="1" s="1"/>
  <c r="P121" i="1"/>
  <c r="P122" i="1"/>
  <c r="R122" i="1" s="1"/>
  <c r="P123" i="1"/>
  <c r="R123" i="1" s="1"/>
  <c r="P124" i="1"/>
  <c r="P125" i="1"/>
  <c r="R125" i="1" s="1"/>
  <c r="P126" i="1"/>
  <c r="R126" i="1" s="1"/>
  <c r="P127" i="1"/>
  <c r="R127" i="1" s="1"/>
  <c r="P128" i="1"/>
  <c r="R128" i="1" s="1"/>
  <c r="P129" i="1"/>
  <c r="R129" i="1" s="1"/>
  <c r="P130" i="1"/>
  <c r="R130" i="1" s="1"/>
  <c r="P131" i="1"/>
  <c r="P132" i="1"/>
  <c r="R132" i="1" s="1"/>
  <c r="P133" i="1"/>
  <c r="R133" i="1" s="1"/>
  <c r="P134" i="1"/>
  <c r="P135" i="1"/>
  <c r="R135" i="1" s="1"/>
  <c r="P136" i="1"/>
  <c r="R136" i="1" s="1"/>
  <c r="P137" i="1"/>
  <c r="P138" i="1"/>
  <c r="P139" i="1"/>
  <c r="P140" i="1"/>
  <c r="P141" i="1"/>
  <c r="P142" i="1"/>
  <c r="R142" i="1" s="1"/>
  <c r="P143" i="1"/>
  <c r="R143" i="1" s="1"/>
  <c r="P144" i="1"/>
  <c r="P145" i="1"/>
  <c r="P146" i="1"/>
  <c r="R146" i="1" s="1"/>
  <c r="P147" i="1"/>
  <c r="R147" i="1" s="1"/>
  <c r="P148" i="1"/>
  <c r="P149" i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R155" i="1" s="1"/>
  <c r="P156" i="1"/>
  <c r="R156" i="1" s="1"/>
  <c r="P157" i="1"/>
  <c r="P158" i="1"/>
  <c r="R158" i="1" s="1"/>
  <c r="P159" i="1"/>
  <c r="P160" i="1"/>
  <c r="P161" i="1"/>
  <c r="R161" i="1" s="1"/>
  <c r="P162" i="1"/>
  <c r="R162" i="1" s="1"/>
  <c r="P163" i="1"/>
  <c r="R163" i="1" s="1"/>
  <c r="P164" i="1"/>
  <c r="R164" i="1" s="1"/>
  <c r="P165" i="1"/>
  <c r="R165" i="1" s="1"/>
  <c r="P166" i="1"/>
  <c r="P167" i="1"/>
  <c r="R167" i="1" s="1"/>
  <c r="P168" i="1"/>
  <c r="P169" i="1"/>
  <c r="R169" i="1" s="1"/>
  <c r="P170" i="1"/>
  <c r="P171" i="1"/>
  <c r="P172" i="1"/>
  <c r="P173" i="1"/>
  <c r="R173" i="1" s="1"/>
  <c r="P174" i="1"/>
  <c r="P175" i="1"/>
  <c r="R175" i="1" s="1"/>
  <c r="P176" i="1"/>
  <c r="R176" i="1" s="1"/>
  <c r="P177" i="1"/>
  <c r="P178" i="1"/>
  <c r="P179" i="1"/>
  <c r="P180" i="1"/>
  <c r="R180" i="1" s="1"/>
  <c r="P181" i="1"/>
  <c r="P182" i="1"/>
  <c r="R182" i="1" s="1"/>
  <c r="P183" i="1"/>
  <c r="R183" i="1" s="1"/>
  <c r="P184" i="1"/>
  <c r="P185" i="1"/>
  <c r="P186" i="1"/>
  <c r="P187" i="1"/>
  <c r="R187" i="1" s="1"/>
  <c r="P188" i="1"/>
  <c r="P189" i="1"/>
  <c r="R189" i="1" s="1"/>
  <c r="P190" i="1"/>
  <c r="P191" i="1"/>
  <c r="R191" i="1" s="1"/>
  <c r="P192" i="1"/>
  <c r="R192" i="1" s="1"/>
  <c r="P193" i="1"/>
  <c r="R193" i="1" s="1"/>
  <c r="P194" i="1"/>
  <c r="R194" i="1" s="1"/>
  <c r="P195" i="1"/>
  <c r="R195" i="1" s="1"/>
  <c r="P196" i="1"/>
  <c r="R196" i="1" s="1"/>
  <c r="P197" i="1"/>
  <c r="P198" i="1"/>
  <c r="P199" i="1"/>
  <c r="P200" i="1"/>
  <c r="R200" i="1" s="1"/>
  <c r="P201" i="1"/>
  <c r="R201" i="1" s="1"/>
  <c r="P202" i="1"/>
  <c r="R202" i="1" s="1"/>
  <c r="P203" i="1"/>
  <c r="R203" i="1" s="1"/>
  <c r="P204" i="1"/>
  <c r="R204" i="1" s="1"/>
  <c r="P205" i="1"/>
  <c r="R205" i="1" s="1"/>
  <c r="P206" i="1"/>
  <c r="P207" i="1"/>
  <c r="R207" i="1" s="1"/>
  <c r="P208" i="1"/>
  <c r="P209" i="1"/>
  <c r="R209" i="1" s="1"/>
  <c r="P210" i="1"/>
  <c r="R210" i="1" s="1"/>
  <c r="P211" i="1"/>
  <c r="R211" i="1" s="1"/>
  <c r="P212" i="1"/>
  <c r="R212" i="1" s="1"/>
  <c r="P213" i="1"/>
  <c r="R213" i="1" s="1"/>
  <c r="P214" i="1"/>
  <c r="P215" i="1"/>
  <c r="R215" i="1" s="1"/>
  <c r="P216" i="1"/>
  <c r="R216" i="1" s="1"/>
  <c r="P217" i="1"/>
  <c r="R217" i="1" s="1"/>
  <c r="P218" i="1"/>
  <c r="P219" i="1"/>
  <c r="P220" i="1"/>
  <c r="R220" i="1" s="1"/>
  <c r="P221" i="1"/>
  <c r="R221" i="1" s="1"/>
  <c r="P222" i="1"/>
  <c r="R222" i="1" s="1"/>
  <c r="P223" i="1"/>
  <c r="R223" i="1" s="1"/>
  <c r="P224" i="1"/>
  <c r="P225" i="1"/>
  <c r="R225" i="1" s="1"/>
  <c r="P226" i="1"/>
  <c r="R226" i="1" s="1"/>
  <c r="P227" i="1"/>
  <c r="R227" i="1" s="1"/>
  <c r="P228" i="1"/>
  <c r="R228" i="1" s="1"/>
  <c r="P229" i="1"/>
  <c r="R229" i="1" s="1"/>
  <c r="P230" i="1"/>
  <c r="R230" i="1" s="1"/>
  <c r="P231" i="1"/>
  <c r="R231" i="1" s="1"/>
  <c r="P232" i="1"/>
  <c r="P233" i="1"/>
  <c r="P234" i="1"/>
  <c r="P235" i="1"/>
  <c r="R235" i="1" s="1"/>
  <c r="P236" i="1"/>
  <c r="R236" i="1" s="1"/>
  <c r="P237" i="1"/>
  <c r="P238" i="1"/>
  <c r="P239" i="1"/>
  <c r="P240" i="1"/>
  <c r="P241" i="1"/>
  <c r="P242" i="1"/>
  <c r="R242" i="1" s="1"/>
  <c r="P243" i="1"/>
  <c r="R243" i="1" s="1"/>
  <c r="P244" i="1"/>
  <c r="P245" i="1"/>
  <c r="P246" i="1"/>
  <c r="P247" i="1"/>
  <c r="R247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P258" i="1"/>
  <c r="P259" i="1"/>
  <c r="P260" i="1"/>
  <c r="R260" i="1" s="1"/>
  <c r="P261" i="1"/>
  <c r="R261" i="1" s="1"/>
  <c r="P262" i="1"/>
  <c r="R262" i="1" s="1"/>
  <c r="P263" i="1"/>
  <c r="R263" i="1" s="1"/>
  <c r="P264" i="1"/>
  <c r="P265" i="1"/>
  <c r="P266" i="1"/>
  <c r="P267" i="1"/>
  <c r="R267" i="1" s="1"/>
  <c r="P268" i="1"/>
  <c r="P269" i="1"/>
  <c r="R269" i="1" s="1"/>
  <c r="P270" i="1"/>
  <c r="R270" i="1" s="1"/>
  <c r="P271" i="1"/>
  <c r="R271" i="1" s="1"/>
  <c r="P272" i="1"/>
  <c r="P273" i="1"/>
  <c r="R273" i="1" s="1"/>
  <c r="P274" i="1"/>
  <c r="R274" i="1" s="1"/>
  <c r="P275" i="1"/>
  <c r="R275" i="1" s="1"/>
  <c r="P276" i="1"/>
  <c r="R276" i="1" s="1"/>
  <c r="P277" i="1"/>
  <c r="P278" i="1"/>
  <c r="P279" i="1"/>
  <c r="P280" i="1"/>
  <c r="P281" i="1"/>
  <c r="R281" i="1" s="1"/>
  <c r="P282" i="1"/>
  <c r="R282" i="1" s="1"/>
  <c r="P283" i="1"/>
  <c r="R283" i="1" s="1"/>
  <c r="P284" i="1"/>
  <c r="P285" i="1"/>
  <c r="R285" i="1" s="1"/>
  <c r="P286" i="1"/>
  <c r="R286" i="1" s="1"/>
  <c r="P287" i="1"/>
  <c r="R287" i="1" s="1"/>
  <c r="P288" i="1"/>
  <c r="P289" i="1"/>
  <c r="R289" i="1" s="1"/>
  <c r="P290" i="1"/>
  <c r="R290" i="1" s="1"/>
  <c r="P291" i="1"/>
  <c r="R291" i="1" s="1"/>
  <c r="P292" i="1"/>
  <c r="R292" i="1" s="1"/>
  <c r="P293" i="1"/>
  <c r="P294" i="1"/>
  <c r="P295" i="1"/>
  <c r="R295" i="1" s="1"/>
  <c r="P296" i="1"/>
  <c r="R296" i="1" s="1"/>
  <c r="P297" i="1"/>
  <c r="R297" i="1" s="1"/>
  <c r="P298" i="1"/>
  <c r="R298" i="1" s="1"/>
  <c r="P299" i="1"/>
  <c r="P300" i="1"/>
  <c r="R300" i="1" s="1"/>
  <c r="P301" i="1"/>
  <c r="P302" i="1"/>
  <c r="R302" i="1" s="1"/>
  <c r="P303" i="1"/>
  <c r="R303" i="1" s="1"/>
  <c r="P304" i="1"/>
  <c r="P305" i="1"/>
  <c r="P306" i="1"/>
  <c r="P307" i="1"/>
  <c r="R307" i="1" s="1"/>
  <c r="P308" i="1"/>
  <c r="P309" i="1"/>
  <c r="P310" i="1"/>
  <c r="P311" i="1"/>
  <c r="R311" i="1" s="1"/>
  <c r="P312" i="1"/>
  <c r="P313" i="1"/>
  <c r="R313" i="1" s="1"/>
  <c r="P314" i="1"/>
  <c r="R314" i="1" s="1"/>
  <c r="P315" i="1"/>
  <c r="R315" i="1" s="1"/>
  <c r="P316" i="1"/>
  <c r="R316" i="1" s="1"/>
  <c r="P317" i="1"/>
  <c r="P318" i="1"/>
  <c r="P319" i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P327" i="1"/>
  <c r="P328" i="1"/>
  <c r="P329" i="1"/>
  <c r="R329" i="1" s="1"/>
  <c r="P330" i="1"/>
  <c r="P331" i="1"/>
  <c r="R331" i="1" s="1"/>
  <c r="P332" i="1"/>
  <c r="R332" i="1" s="1"/>
  <c r="P333" i="1"/>
  <c r="R333" i="1" s="1"/>
  <c r="P334" i="1"/>
  <c r="P335" i="1"/>
  <c r="R335" i="1" s="1"/>
  <c r="P336" i="1"/>
  <c r="R336" i="1" s="1"/>
  <c r="P337" i="1"/>
  <c r="P338" i="1"/>
  <c r="P339" i="1"/>
  <c r="P340" i="1"/>
  <c r="P341" i="1"/>
  <c r="P342" i="1"/>
  <c r="R342" i="1" s="1"/>
  <c r="P343" i="1"/>
  <c r="R343" i="1" s="1"/>
  <c r="P344" i="1"/>
  <c r="P345" i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P355" i="1"/>
  <c r="R355" i="1" s="1"/>
  <c r="P356" i="1"/>
  <c r="R356" i="1" s="1"/>
  <c r="P357" i="1"/>
  <c r="P358" i="1"/>
  <c r="R358" i="1" s="1"/>
  <c r="P359" i="1"/>
  <c r="P360" i="1"/>
  <c r="R360" i="1" s="1"/>
  <c r="P361" i="1"/>
  <c r="P362" i="1"/>
  <c r="R362" i="1" s="1"/>
  <c r="P363" i="1"/>
  <c r="R363" i="1" s="1"/>
  <c r="P364" i="1"/>
  <c r="P365" i="1"/>
  <c r="R365" i="1" s="1"/>
  <c r="P366" i="1"/>
  <c r="P367" i="1"/>
  <c r="R367" i="1" s="1"/>
  <c r="P368" i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P378" i="1"/>
  <c r="P379" i="1"/>
  <c r="P380" i="1"/>
  <c r="R380" i="1" s="1"/>
  <c r="P381" i="1"/>
  <c r="P382" i="1"/>
  <c r="R382" i="1" s="1"/>
  <c r="P383" i="1"/>
  <c r="R383" i="1" s="1"/>
  <c r="P384" i="1"/>
  <c r="P385" i="1"/>
  <c r="P386" i="1"/>
  <c r="R386" i="1" s="1"/>
  <c r="P387" i="1"/>
  <c r="R387" i="1" s="1"/>
  <c r="P388" i="1"/>
  <c r="P389" i="1"/>
  <c r="P390" i="1"/>
  <c r="P391" i="1"/>
  <c r="R391" i="1" s="1"/>
  <c r="P392" i="1"/>
  <c r="P393" i="1"/>
  <c r="R393" i="1" s="1"/>
  <c r="P394" i="1"/>
  <c r="P395" i="1"/>
  <c r="R395" i="1" s="1"/>
  <c r="P396" i="1"/>
  <c r="R396" i="1" s="1"/>
  <c r="P397" i="1"/>
  <c r="R397" i="1" s="1"/>
  <c r="P398" i="1"/>
  <c r="P399" i="1"/>
  <c r="P400" i="1"/>
  <c r="P401" i="1"/>
  <c r="P402" i="1"/>
  <c r="R402" i="1" s="1"/>
  <c r="P403" i="1"/>
  <c r="R403" i="1" s="1"/>
  <c r="P404" i="1"/>
  <c r="R404" i="1" s="1"/>
  <c r="P405" i="1"/>
  <c r="P406" i="1"/>
  <c r="P407" i="1"/>
  <c r="R407" i="1" s="1"/>
  <c r="P408" i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P415" i="1"/>
  <c r="R415" i="1" s="1"/>
  <c r="P416" i="1"/>
  <c r="R416" i="1" s="1"/>
  <c r="P417" i="1"/>
  <c r="R417" i="1" s="1"/>
  <c r="P418" i="1"/>
  <c r="P419" i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P426" i="1"/>
  <c r="R426" i="1" s="1"/>
  <c r="P427" i="1"/>
  <c r="R427" i="1" s="1"/>
  <c r="P428" i="1"/>
  <c r="P429" i="1"/>
  <c r="P430" i="1"/>
  <c r="P431" i="1"/>
  <c r="R431" i="1" s="1"/>
  <c r="P432" i="1"/>
  <c r="P433" i="1"/>
  <c r="P434" i="1"/>
  <c r="R434" i="1" s="1"/>
  <c r="P435" i="1"/>
  <c r="R435" i="1" s="1"/>
  <c r="P436" i="1"/>
  <c r="P437" i="1"/>
  <c r="P438" i="1"/>
  <c r="P439" i="1"/>
  <c r="P440" i="1"/>
  <c r="R440" i="1" s="1"/>
  <c r="P441" i="1"/>
  <c r="P442" i="1"/>
  <c r="R442" i="1" s="1"/>
  <c r="P443" i="1"/>
  <c r="R443" i="1" s="1"/>
  <c r="P444" i="1"/>
  <c r="P445" i="1"/>
  <c r="R445" i="1" s="1"/>
  <c r="P446" i="1"/>
  <c r="R446" i="1" s="1"/>
  <c r="P447" i="1"/>
  <c r="R447" i="1" s="1"/>
  <c r="P448" i="1"/>
  <c r="R448" i="1" s="1"/>
  <c r="P449" i="1"/>
  <c r="P450" i="1"/>
  <c r="P451" i="1"/>
  <c r="P452" i="1"/>
  <c r="P453" i="1"/>
  <c r="P454" i="1"/>
  <c r="R454" i="1" s="1"/>
  <c r="P455" i="1"/>
  <c r="R455" i="1" s="1"/>
  <c r="P456" i="1"/>
  <c r="R456" i="1" s="1"/>
  <c r="P457" i="1"/>
  <c r="P458" i="1"/>
  <c r="P459" i="1"/>
  <c r="P460" i="1"/>
  <c r="R460" i="1" s="1"/>
  <c r="P461" i="1"/>
  <c r="R461" i="1" s="1"/>
  <c r="P462" i="1"/>
  <c r="R462" i="1" s="1"/>
  <c r="P463" i="1"/>
  <c r="R463" i="1" s="1"/>
  <c r="P464" i="1"/>
  <c r="P465" i="1"/>
  <c r="P466" i="1"/>
  <c r="R466" i="1" s="1"/>
  <c r="P467" i="1"/>
  <c r="R467" i="1" s="1"/>
  <c r="P468" i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P475" i="1"/>
  <c r="P476" i="1"/>
  <c r="P477" i="1"/>
  <c r="P478" i="1"/>
  <c r="P479" i="1"/>
  <c r="P480" i="1"/>
  <c r="R480" i="1" s="1"/>
  <c r="P481" i="1"/>
  <c r="R481" i="1" s="1"/>
  <c r="P482" i="1"/>
  <c r="R482" i="1" s="1"/>
  <c r="P483" i="1"/>
  <c r="R483" i="1" s="1"/>
  <c r="P484" i="1"/>
  <c r="P485" i="1"/>
  <c r="R485" i="1" s="1"/>
  <c r="P486" i="1"/>
  <c r="P487" i="1"/>
  <c r="R487" i="1" s="1"/>
  <c r="P488" i="1"/>
  <c r="P489" i="1"/>
  <c r="P490" i="1"/>
  <c r="P491" i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P498" i="1"/>
  <c r="P499" i="1"/>
  <c r="P500" i="1"/>
  <c r="R500" i="1" s="1"/>
  <c r="P501" i="1"/>
  <c r="R501" i="1" s="1"/>
  <c r="P502" i="1"/>
  <c r="R502" i="1" s="1"/>
  <c r="P503" i="1"/>
  <c r="R503" i="1" s="1"/>
  <c r="P504" i="1"/>
  <c r="P505" i="1"/>
  <c r="P506" i="1"/>
  <c r="P507" i="1"/>
  <c r="R507" i="1" s="1"/>
  <c r="P508" i="1"/>
  <c r="R508" i="1" s="1"/>
  <c r="P509" i="1"/>
  <c r="P510" i="1"/>
  <c r="P511" i="1"/>
  <c r="P512" i="1"/>
  <c r="P513" i="1"/>
  <c r="R513" i="1" s="1"/>
  <c r="P514" i="1"/>
  <c r="R514" i="1" s="1"/>
  <c r="P515" i="1"/>
  <c r="R515" i="1" s="1"/>
  <c r="P516" i="1"/>
  <c r="P517" i="1"/>
  <c r="P518" i="1"/>
  <c r="R518" i="1" s="1"/>
  <c r="P519" i="1"/>
  <c r="P520" i="1"/>
  <c r="R520" i="1" s="1"/>
  <c r="P521" i="1"/>
  <c r="P522" i="1"/>
  <c r="R522" i="1" s="1"/>
  <c r="P523" i="1"/>
  <c r="R523" i="1" s="1"/>
  <c r="P524" i="1"/>
  <c r="P525" i="1"/>
  <c r="R525" i="1" s="1"/>
  <c r="P526" i="1"/>
  <c r="P527" i="1"/>
  <c r="R527" i="1" s="1"/>
  <c r="P528" i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P535" i="1"/>
  <c r="P536" i="1"/>
  <c r="R536" i="1" s="1"/>
  <c r="P537" i="1"/>
  <c r="P538" i="1"/>
  <c r="P539" i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P549" i="1"/>
  <c r="P550" i="1"/>
  <c r="P551" i="1"/>
  <c r="R551" i="1" s="1"/>
  <c r="P552" i="1"/>
  <c r="P553" i="1"/>
  <c r="P554" i="1"/>
  <c r="P555" i="1"/>
  <c r="P556" i="1"/>
  <c r="R556" i="1" s="1"/>
  <c r="P557" i="1"/>
  <c r="P558" i="1"/>
  <c r="R558" i="1" s="1"/>
  <c r="P559" i="1"/>
  <c r="P560" i="1"/>
  <c r="R560" i="1" s="1"/>
  <c r="P561" i="1"/>
  <c r="R561" i="1" s="1"/>
  <c r="P562" i="1"/>
  <c r="R562" i="1" s="1"/>
  <c r="P563" i="1"/>
  <c r="R563" i="1" s="1"/>
  <c r="P564" i="1"/>
  <c r="P565" i="1"/>
  <c r="P566" i="1"/>
  <c r="P567" i="1"/>
  <c r="R567" i="1" s="1"/>
  <c r="P568" i="1"/>
  <c r="R568" i="1" s="1"/>
  <c r="P569" i="1"/>
  <c r="R569" i="1" s="1"/>
  <c r="P570" i="1"/>
  <c r="R570" i="1" s="1"/>
  <c r="P571" i="1"/>
  <c r="P572" i="1"/>
  <c r="P573" i="1"/>
  <c r="R573" i="1" s="1"/>
  <c r="P574" i="1"/>
  <c r="P575" i="1"/>
  <c r="R575" i="1" s="1"/>
  <c r="P576" i="1"/>
  <c r="R576" i="1" s="1"/>
  <c r="P577" i="1"/>
  <c r="P578" i="1"/>
  <c r="P579" i="1"/>
  <c r="P580" i="1"/>
  <c r="R580" i="1" s="1"/>
  <c r="P581" i="1"/>
  <c r="R581" i="1" s="1"/>
  <c r="P582" i="1"/>
  <c r="R582" i="1" s="1"/>
  <c r="P583" i="1"/>
  <c r="R583" i="1" s="1"/>
  <c r="P584" i="1"/>
  <c r="P585" i="1"/>
  <c r="P586" i="1"/>
  <c r="P587" i="1"/>
  <c r="R587" i="1" s="1"/>
  <c r="P588" i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P598" i="1"/>
  <c r="P599" i="1"/>
  <c r="P600" i="1"/>
  <c r="P601" i="1"/>
  <c r="P602" i="1"/>
  <c r="R602" i="1" s="1"/>
  <c r="P603" i="1"/>
  <c r="R603" i="1" s="1"/>
  <c r="P604" i="1"/>
  <c r="R604" i="1" s="1"/>
  <c r="P605" i="1"/>
  <c r="P606" i="1"/>
  <c r="R606" i="1" s="1"/>
  <c r="P607" i="1"/>
  <c r="R607" i="1" s="1"/>
  <c r="P608" i="1"/>
  <c r="P609" i="1"/>
  <c r="P610" i="1"/>
  <c r="P611" i="1"/>
  <c r="P612" i="1"/>
  <c r="P613" i="1"/>
  <c r="P614" i="1"/>
  <c r="P615" i="1"/>
  <c r="R615" i="1" s="1"/>
  <c r="P616" i="1"/>
  <c r="R616" i="1" s="1"/>
  <c r="P617" i="1"/>
  <c r="R617" i="1" s="1"/>
  <c r="P618" i="1"/>
  <c r="R618" i="1" s="1"/>
  <c r="P619" i="1"/>
  <c r="P620" i="1"/>
  <c r="R620" i="1" s="1"/>
  <c r="P621" i="1"/>
  <c r="P622" i="1"/>
  <c r="R622" i="1" s="1"/>
  <c r="P623" i="1"/>
  <c r="R623" i="1" s="1"/>
  <c r="P624" i="1"/>
  <c r="P625" i="1"/>
  <c r="P626" i="1"/>
  <c r="R626" i="1" s="1"/>
  <c r="P627" i="1"/>
  <c r="R627" i="1" s="1"/>
  <c r="P628" i="1"/>
  <c r="P629" i="1"/>
  <c r="P630" i="1"/>
  <c r="P631" i="1"/>
  <c r="R631" i="1" s="1"/>
  <c r="P632" i="1"/>
  <c r="P633" i="1"/>
  <c r="P634" i="1"/>
  <c r="R634" i="1" s="1"/>
  <c r="P635" i="1"/>
  <c r="R635" i="1" s="1"/>
  <c r="P636" i="1"/>
  <c r="R636" i="1" s="1"/>
  <c r="P637" i="1"/>
  <c r="P638" i="1"/>
  <c r="P639" i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P646" i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P656" i="1"/>
  <c r="R656" i="1" s="1"/>
  <c r="P657" i="1"/>
  <c r="P658" i="1"/>
  <c r="P659" i="1"/>
  <c r="P660" i="1"/>
  <c r="R660" i="1" s="1"/>
  <c r="P661" i="1"/>
  <c r="R661" i="1" s="1"/>
  <c r="P662" i="1"/>
  <c r="R662" i="1" s="1"/>
  <c r="P663" i="1"/>
  <c r="R663" i="1" s="1"/>
  <c r="P664" i="1"/>
  <c r="P665" i="1"/>
  <c r="P666" i="1"/>
  <c r="R666" i="1" s="1"/>
  <c r="P667" i="1"/>
  <c r="R667" i="1" s="1"/>
  <c r="P668" i="1"/>
  <c r="R668" i="1" s="1"/>
  <c r="P669" i="1"/>
  <c r="P670" i="1"/>
  <c r="R670" i="1" s="1"/>
  <c r="P671" i="1"/>
  <c r="P672" i="1"/>
  <c r="P673" i="1"/>
  <c r="P674" i="1"/>
  <c r="P675" i="1"/>
  <c r="R675" i="1" s="1"/>
  <c r="P676" i="1"/>
  <c r="R676" i="1" s="1"/>
  <c r="P677" i="1"/>
  <c r="P678" i="1"/>
  <c r="P679" i="1"/>
  <c r="P680" i="1"/>
  <c r="R680" i="1" s="1"/>
  <c r="P681" i="1"/>
  <c r="P682" i="1"/>
  <c r="R682" i="1" s="1"/>
  <c r="P683" i="1"/>
  <c r="R683" i="1" s="1"/>
  <c r="P684" i="1"/>
  <c r="P685" i="1"/>
  <c r="R685" i="1" s="1"/>
  <c r="P686" i="1"/>
  <c r="P687" i="1"/>
  <c r="P688" i="1"/>
  <c r="P689" i="1"/>
  <c r="P690" i="1"/>
  <c r="R690" i="1" s="1"/>
  <c r="P691" i="1"/>
  <c r="R691" i="1" s="1"/>
  <c r="P692" i="1"/>
  <c r="R692" i="1" s="1"/>
  <c r="P693" i="1"/>
  <c r="R693" i="1" s="1"/>
  <c r="P694" i="1"/>
  <c r="P695" i="1"/>
  <c r="R695" i="1" s="1"/>
  <c r="P696" i="1"/>
  <c r="R696" i="1" s="1"/>
  <c r="P697" i="1"/>
  <c r="P698" i="1"/>
  <c r="P699" i="1"/>
  <c r="P700" i="1"/>
  <c r="P701" i="1"/>
  <c r="P702" i="1"/>
  <c r="R702" i="1" s="1"/>
  <c r="P703" i="1"/>
  <c r="R703" i="1" s="1"/>
  <c r="P704" i="1"/>
  <c r="R704" i="1" s="1"/>
  <c r="P705" i="1"/>
  <c r="R705" i="1" s="1"/>
  <c r="P706" i="1"/>
  <c r="P707" i="1"/>
  <c r="R707" i="1" s="1"/>
  <c r="P708" i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P718" i="1"/>
  <c r="P719" i="1"/>
  <c r="P720" i="1"/>
  <c r="R720" i="1" s="1"/>
  <c r="P721" i="1"/>
  <c r="P722" i="1"/>
  <c r="R722" i="1" s="1"/>
  <c r="P723" i="1"/>
  <c r="R723" i="1" s="1"/>
  <c r="P724" i="1"/>
  <c r="P725" i="1"/>
  <c r="P726" i="1"/>
  <c r="P727" i="1"/>
  <c r="R727" i="1" s="1"/>
  <c r="P728" i="1"/>
  <c r="R728" i="1" s="1"/>
  <c r="P729" i="1"/>
  <c r="R729" i="1" s="1"/>
  <c r="P730" i="1"/>
  <c r="P731" i="1"/>
  <c r="P732" i="1"/>
  <c r="P733" i="1"/>
  <c r="R733" i="1" s="1"/>
  <c r="P734" i="1"/>
  <c r="P735" i="1"/>
  <c r="R735" i="1" s="1"/>
  <c r="P736" i="1"/>
  <c r="R736" i="1" s="1"/>
  <c r="P737" i="1"/>
  <c r="P738" i="1"/>
  <c r="P739" i="1"/>
  <c r="P740" i="1"/>
  <c r="R740" i="1" s="1"/>
  <c r="P741" i="1"/>
  <c r="R741" i="1" s="1"/>
  <c r="P742" i="1"/>
  <c r="R742" i="1" s="1"/>
  <c r="P743" i="1"/>
  <c r="R743" i="1" s="1"/>
  <c r="P744" i="1"/>
  <c r="P745" i="1"/>
  <c r="P746" i="1"/>
  <c r="P747" i="1"/>
  <c r="R747" i="1" s="1"/>
  <c r="P748" i="1"/>
  <c r="P749" i="1"/>
  <c r="P750" i="1"/>
  <c r="P751" i="1"/>
  <c r="R751" i="1" s="1"/>
  <c r="P752" i="1"/>
  <c r="R752" i="1" s="1"/>
  <c r="P753" i="1"/>
  <c r="R753" i="1" s="1"/>
  <c r="P754" i="1"/>
  <c r="P755" i="1"/>
  <c r="R755" i="1" s="1"/>
  <c r="P756" i="1"/>
  <c r="R756" i="1" s="1"/>
  <c r="P757" i="1"/>
  <c r="P758" i="1"/>
  <c r="R758" i="1" s="1"/>
  <c r="P759" i="1"/>
  <c r="P760" i="1"/>
  <c r="R760" i="1" s="1"/>
  <c r="P761" i="1"/>
  <c r="R761" i="1" s="1"/>
  <c r="P762" i="1"/>
  <c r="R762" i="1" s="1"/>
  <c r="P763" i="1"/>
  <c r="R763" i="1" s="1"/>
  <c r="P764" i="1"/>
  <c r="P765" i="1"/>
  <c r="R765" i="1" s="1"/>
  <c r="P766" i="1"/>
  <c r="R766" i="1" s="1"/>
  <c r="P767" i="1"/>
  <c r="R767" i="1" s="1"/>
  <c r="P768" i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P775" i="1"/>
  <c r="R775" i="1" s="1"/>
  <c r="P776" i="1"/>
  <c r="R776" i="1" s="1"/>
  <c r="P777" i="1"/>
  <c r="P778" i="1"/>
  <c r="P779" i="1"/>
  <c r="P780" i="1"/>
  <c r="R780" i="1" s="1"/>
  <c r="P781" i="1"/>
  <c r="R781" i="1" s="1"/>
  <c r="P782" i="1"/>
  <c r="R782" i="1" s="1"/>
  <c r="P783" i="1"/>
  <c r="R783" i="1" s="1"/>
  <c r="P784" i="1"/>
  <c r="P785" i="1"/>
  <c r="P786" i="1"/>
  <c r="P787" i="1"/>
  <c r="R787" i="1" s="1"/>
  <c r="P788" i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P795" i="1"/>
  <c r="R795" i="1" s="1"/>
  <c r="P796" i="1"/>
  <c r="R796" i="1" s="1"/>
  <c r="P797" i="1"/>
  <c r="P798" i="1"/>
  <c r="P799" i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P806" i="1"/>
  <c r="P807" i="1"/>
  <c r="R807" i="1" s="1"/>
  <c r="P808" i="1"/>
  <c r="P809" i="1"/>
  <c r="P810" i="1"/>
  <c r="P811" i="1"/>
  <c r="R811" i="1" s="1"/>
  <c r="P812" i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P819" i="1"/>
  <c r="P820" i="1"/>
  <c r="P821" i="1"/>
  <c r="P822" i="1"/>
  <c r="R822" i="1" s="1"/>
  <c r="P823" i="1"/>
  <c r="R823" i="1" s="1"/>
  <c r="P824" i="1"/>
  <c r="P825" i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P835" i="1"/>
  <c r="R835" i="1" s="1"/>
  <c r="P836" i="1"/>
  <c r="R836" i="1" s="1"/>
  <c r="P837" i="1"/>
  <c r="R837" i="1" s="1"/>
  <c r="P838" i="1"/>
  <c r="R838" i="1" s="1"/>
  <c r="P839" i="1"/>
  <c r="P840" i="1"/>
  <c r="P841" i="1"/>
  <c r="R841" i="1" s="1"/>
  <c r="P842" i="1"/>
  <c r="R842" i="1" s="1"/>
  <c r="P843" i="1"/>
  <c r="R843" i="1" s="1"/>
  <c r="P844" i="1"/>
  <c r="P845" i="1"/>
  <c r="P846" i="1"/>
  <c r="P847" i="1"/>
  <c r="R847" i="1" s="1"/>
  <c r="P848" i="1"/>
  <c r="R848" i="1" s="1"/>
  <c r="P849" i="1"/>
  <c r="P850" i="1"/>
  <c r="P851" i="1"/>
  <c r="R851" i="1" s="1"/>
  <c r="P852" i="1"/>
  <c r="R852" i="1" s="1"/>
  <c r="P853" i="1"/>
  <c r="P854" i="1"/>
  <c r="R854" i="1" s="1"/>
  <c r="P855" i="1"/>
  <c r="R855" i="1" s="1"/>
  <c r="P856" i="1"/>
  <c r="R856" i="1" s="1"/>
  <c r="P857" i="1"/>
  <c r="P858" i="1"/>
  <c r="P859" i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P867" i="1"/>
  <c r="R867" i="1" s="1"/>
  <c r="P868" i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P875" i="1"/>
  <c r="R875" i="1" s="1"/>
  <c r="P876" i="1"/>
  <c r="R876" i="1" s="1"/>
  <c r="P877" i="1"/>
  <c r="P878" i="1"/>
  <c r="P879" i="1"/>
  <c r="P880" i="1"/>
  <c r="R880" i="1" s="1"/>
  <c r="P881" i="1"/>
  <c r="P882" i="1"/>
  <c r="R882" i="1" s="1"/>
  <c r="P883" i="1"/>
  <c r="R883" i="1" s="1"/>
  <c r="P884" i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P895" i="1"/>
  <c r="R895" i="1" s="1"/>
  <c r="P896" i="1"/>
  <c r="R896" i="1" s="1"/>
  <c r="P897" i="1"/>
  <c r="P898" i="1"/>
  <c r="P899" i="1"/>
  <c r="P900" i="1"/>
  <c r="R900" i="1" s="1"/>
  <c r="P901" i="1"/>
  <c r="P902" i="1"/>
  <c r="R902" i="1" s="1"/>
  <c r="P903" i="1"/>
  <c r="R903" i="1" s="1"/>
  <c r="P904" i="1"/>
  <c r="P905" i="1"/>
  <c r="P906" i="1"/>
  <c r="P907" i="1"/>
  <c r="R907" i="1" s="1"/>
  <c r="P908" i="1"/>
  <c r="P909" i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P918" i="1"/>
  <c r="P919" i="1"/>
  <c r="P920" i="1"/>
  <c r="R920" i="1" s="1"/>
  <c r="P921" i="1"/>
  <c r="P922" i="1"/>
  <c r="R922" i="1" s="1"/>
  <c r="P923" i="1"/>
  <c r="R923" i="1" s="1"/>
  <c r="P924" i="1"/>
  <c r="P925" i="1"/>
  <c r="R925" i="1" s="1"/>
  <c r="P926" i="1"/>
  <c r="P927" i="1"/>
  <c r="R927" i="1" s="1"/>
  <c r="P928" i="1"/>
  <c r="P929" i="1"/>
  <c r="R929" i="1" s="1"/>
  <c r="P930" i="1"/>
  <c r="P931" i="1"/>
  <c r="R931" i="1" s="1"/>
  <c r="P932" i="1"/>
  <c r="R932" i="1" s="1"/>
  <c r="P933" i="1"/>
  <c r="P934" i="1"/>
  <c r="P935" i="1"/>
  <c r="R935" i="1" s="1"/>
  <c r="P936" i="1"/>
  <c r="R936" i="1" s="1"/>
  <c r="P937" i="1"/>
  <c r="R937" i="1" s="1"/>
  <c r="P938" i="1"/>
  <c r="P939" i="1"/>
  <c r="P940" i="1"/>
  <c r="P941" i="1"/>
  <c r="R941" i="1" s="1"/>
  <c r="P942" i="1"/>
  <c r="R942" i="1" s="1"/>
  <c r="P943" i="1"/>
  <c r="R943" i="1" s="1"/>
  <c r="P944" i="1"/>
  <c r="P945" i="1"/>
  <c r="R945" i="1" s="1"/>
  <c r="P946" i="1"/>
  <c r="R946" i="1" s="1"/>
  <c r="P947" i="1"/>
  <c r="R947" i="1" s="1"/>
  <c r="P948" i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P955" i="1"/>
  <c r="R955" i="1" s="1"/>
  <c r="P956" i="1"/>
  <c r="R956" i="1" s="1"/>
  <c r="P957" i="1"/>
  <c r="P958" i="1"/>
  <c r="R958" i="1" s="1"/>
  <c r="P959" i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P966" i="1"/>
  <c r="P967" i="1"/>
  <c r="R967" i="1" s="1"/>
  <c r="P968" i="1"/>
  <c r="P969" i="1"/>
  <c r="P970" i="1"/>
  <c r="P971" i="1"/>
  <c r="R971" i="1" s="1"/>
  <c r="P972" i="1"/>
  <c r="P973" i="1"/>
  <c r="R973" i="1" s="1"/>
  <c r="P974" i="1"/>
  <c r="R974" i="1" s="1"/>
  <c r="P975" i="1"/>
  <c r="R975" i="1" s="1"/>
  <c r="P976" i="1"/>
  <c r="R976" i="1" s="1"/>
  <c r="P977" i="1"/>
  <c r="P978" i="1"/>
  <c r="P979" i="1"/>
  <c r="P980" i="1"/>
  <c r="R980" i="1" s="1"/>
  <c r="P981" i="1"/>
  <c r="P982" i="1"/>
  <c r="R982" i="1" s="1"/>
  <c r="P983" i="1"/>
  <c r="R983" i="1" s="1"/>
  <c r="P984" i="1"/>
  <c r="P985" i="1"/>
  <c r="P986" i="1"/>
  <c r="R986" i="1" s="1"/>
  <c r="P987" i="1"/>
  <c r="R987" i="1" s="1"/>
  <c r="P988" i="1"/>
  <c r="R988" i="1" s="1"/>
  <c r="P989" i="1"/>
  <c r="R989" i="1" s="1"/>
  <c r="P990" i="1"/>
  <c r="P991" i="1"/>
  <c r="P992" i="1"/>
  <c r="R992" i="1" s="1"/>
  <c r="P993" i="1"/>
  <c r="R993" i="1" s="1"/>
  <c r="P994" i="1"/>
  <c r="P995" i="1"/>
  <c r="R995" i="1" s="1"/>
  <c r="P996" i="1"/>
  <c r="R996" i="1" s="1"/>
  <c r="P997" i="1"/>
  <c r="P998" i="1"/>
  <c r="P999" i="1"/>
  <c r="P1000" i="1"/>
  <c r="R1000" i="1" s="1"/>
  <c r="P10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C5" i="2"/>
  <c r="C25" i="2"/>
  <c r="C45" i="2"/>
  <c r="C65" i="2"/>
  <c r="C85" i="2"/>
  <c r="C105" i="2"/>
  <c r="C125" i="2"/>
  <c r="C145" i="2"/>
  <c r="C165" i="2"/>
  <c r="C185" i="2"/>
  <c r="C205" i="2"/>
  <c r="C225" i="2"/>
  <c r="C245" i="2"/>
  <c r="C265" i="2"/>
  <c r="C285" i="2"/>
  <c r="C305" i="2"/>
  <c r="C325" i="2"/>
  <c r="C345" i="2"/>
  <c r="C365" i="2"/>
  <c r="C385" i="2"/>
  <c r="C405" i="2"/>
  <c r="C425" i="2"/>
  <c r="C445" i="2"/>
  <c r="C465" i="2"/>
  <c r="C485" i="2"/>
  <c r="C505" i="2"/>
  <c r="C7" i="2"/>
  <c r="C47" i="2"/>
  <c r="C67" i="2"/>
  <c r="C87" i="2"/>
  <c r="C107" i="2"/>
  <c r="C127" i="2"/>
  <c r="C147" i="2"/>
  <c r="C167" i="2"/>
  <c r="C187" i="2"/>
  <c r="C207" i="2"/>
  <c r="C227" i="2"/>
  <c r="C247" i="2"/>
  <c r="C267" i="2"/>
  <c r="C287" i="2"/>
  <c r="C307" i="2"/>
  <c r="C327" i="2"/>
  <c r="C347" i="2"/>
  <c r="C367" i="2"/>
  <c r="C387" i="2"/>
  <c r="C407" i="2"/>
  <c r="C427" i="2"/>
  <c r="C447" i="2"/>
  <c r="C467" i="2"/>
  <c r="C487" i="2"/>
  <c r="C507" i="2"/>
  <c r="C8" i="2"/>
  <c r="C48" i="2"/>
  <c r="C68" i="2"/>
  <c r="C88" i="2"/>
  <c r="C108" i="2"/>
  <c r="C128" i="2"/>
  <c r="C148" i="2"/>
  <c r="C168" i="2"/>
  <c r="C188" i="2"/>
  <c r="C208" i="2"/>
  <c r="C228" i="2"/>
  <c r="C248" i="2"/>
  <c r="C268" i="2"/>
  <c r="C288" i="2"/>
  <c r="C308" i="2"/>
  <c r="C328" i="2"/>
  <c r="C348" i="2"/>
  <c r="C368" i="2"/>
  <c r="C388" i="2"/>
  <c r="C408" i="2"/>
  <c r="C428" i="2"/>
  <c r="C448" i="2"/>
  <c r="C468" i="2"/>
  <c r="C488" i="2"/>
  <c r="C508" i="2"/>
  <c r="C9" i="2"/>
  <c r="C49" i="2"/>
  <c r="C69" i="2"/>
  <c r="C89" i="2"/>
  <c r="C109" i="2"/>
  <c r="C129" i="2"/>
  <c r="C149" i="2"/>
  <c r="C169" i="2"/>
  <c r="C189" i="2"/>
  <c r="C209" i="2"/>
  <c r="C229" i="2"/>
  <c r="C249" i="2"/>
  <c r="C269" i="2"/>
  <c r="C289" i="2"/>
  <c r="C309" i="2"/>
  <c r="C329" i="2"/>
  <c r="C349" i="2"/>
  <c r="C369" i="2"/>
  <c r="C389" i="2"/>
  <c r="C409" i="2"/>
  <c r="C429" i="2"/>
  <c r="C449" i="2"/>
  <c r="C469" i="2"/>
  <c r="C489" i="2"/>
  <c r="C509" i="2"/>
  <c r="C10" i="2"/>
  <c r="C70" i="2"/>
  <c r="C90" i="2"/>
  <c r="C110" i="2"/>
  <c r="C130" i="2"/>
  <c r="C150" i="2"/>
  <c r="C170" i="2"/>
  <c r="C190" i="2"/>
  <c r="C210" i="2"/>
  <c r="C230" i="2"/>
  <c r="C250" i="2"/>
  <c r="C270" i="2"/>
  <c r="C290" i="2"/>
  <c r="C310" i="2"/>
  <c r="C330" i="2"/>
  <c r="C350" i="2"/>
  <c r="C370" i="2"/>
  <c r="C390" i="2"/>
  <c r="C410" i="2"/>
  <c r="C430" i="2"/>
  <c r="C450" i="2"/>
  <c r="C470" i="2"/>
  <c r="C490" i="2"/>
  <c r="C510" i="2"/>
  <c r="C6" i="2"/>
  <c r="C26" i="2"/>
  <c r="C46" i="2"/>
  <c r="C66" i="2"/>
  <c r="C86" i="2"/>
  <c r="C106" i="2"/>
  <c r="C126" i="2"/>
  <c r="C146" i="2"/>
  <c r="C166" i="2"/>
  <c r="C186" i="2"/>
  <c r="C206" i="2"/>
  <c r="C226" i="2"/>
  <c r="C246" i="2"/>
  <c r="C266" i="2"/>
  <c r="C286" i="2"/>
  <c r="C306" i="2"/>
  <c r="C326" i="2"/>
  <c r="C346" i="2"/>
  <c r="C366" i="2"/>
  <c r="C386" i="2"/>
  <c r="C406" i="2"/>
  <c r="C426" i="2"/>
  <c r="C446" i="2"/>
  <c r="C466" i="2"/>
  <c r="C486" i="2"/>
  <c r="C506" i="2"/>
  <c r="C27" i="2"/>
  <c r="C28" i="2"/>
  <c r="C29" i="2"/>
  <c r="C15" i="2"/>
  <c r="C35" i="2"/>
  <c r="C55" i="2"/>
  <c r="C75" i="2"/>
  <c r="C95" i="2"/>
  <c r="C115" i="2"/>
  <c r="C135" i="2"/>
  <c r="C155" i="2"/>
  <c r="C175" i="2"/>
  <c r="C195" i="2"/>
  <c r="C215" i="2"/>
  <c r="C235" i="2"/>
  <c r="C255" i="2"/>
  <c r="C275" i="2"/>
  <c r="C295" i="2"/>
  <c r="C315" i="2"/>
  <c r="C335" i="2"/>
  <c r="C355" i="2"/>
  <c r="C375" i="2"/>
  <c r="C395" i="2"/>
  <c r="C415" i="2"/>
  <c r="C435" i="2"/>
  <c r="C455" i="2"/>
  <c r="C475" i="2"/>
  <c r="C495" i="2"/>
  <c r="C515" i="2"/>
  <c r="C16" i="2"/>
  <c r="C36" i="2"/>
  <c r="C56" i="2"/>
  <c r="C76" i="2"/>
  <c r="C96" i="2"/>
  <c r="C116" i="2"/>
  <c r="C136" i="2"/>
  <c r="C156" i="2"/>
  <c r="C176" i="2"/>
  <c r="C196" i="2"/>
  <c r="C216" i="2"/>
  <c r="C236" i="2"/>
  <c r="C256" i="2"/>
  <c r="C276" i="2"/>
  <c r="C296" i="2"/>
  <c r="C316" i="2"/>
  <c r="C336" i="2"/>
  <c r="C356" i="2"/>
  <c r="C376" i="2"/>
  <c r="C396" i="2"/>
  <c r="C416" i="2"/>
  <c r="C436" i="2"/>
  <c r="C456" i="2"/>
  <c r="C476" i="2"/>
  <c r="C496" i="2"/>
  <c r="C516" i="2"/>
  <c r="C17" i="2"/>
  <c r="C37" i="2"/>
  <c r="C57" i="2"/>
  <c r="C77" i="2"/>
  <c r="C97" i="2"/>
  <c r="C117" i="2"/>
  <c r="C137" i="2"/>
  <c r="C157" i="2"/>
  <c r="C177" i="2"/>
  <c r="C197" i="2"/>
  <c r="C217" i="2"/>
  <c r="C237" i="2"/>
  <c r="C257" i="2"/>
  <c r="C277" i="2"/>
  <c r="C297" i="2"/>
  <c r="C317" i="2"/>
  <c r="C337" i="2"/>
  <c r="C357" i="2"/>
  <c r="C377" i="2"/>
  <c r="C397" i="2"/>
  <c r="C417" i="2"/>
  <c r="C437" i="2"/>
  <c r="C457" i="2"/>
  <c r="C477" i="2"/>
  <c r="C497" i="2"/>
  <c r="C517" i="2"/>
  <c r="C18" i="2"/>
  <c r="C38" i="2"/>
  <c r="C58" i="2"/>
  <c r="C78" i="2"/>
  <c r="C98" i="2"/>
  <c r="C118" i="2"/>
  <c r="C138" i="2"/>
  <c r="C158" i="2"/>
  <c r="C178" i="2"/>
  <c r="C198" i="2"/>
  <c r="C218" i="2"/>
  <c r="C238" i="2"/>
  <c r="C258" i="2"/>
  <c r="C278" i="2"/>
  <c r="C298" i="2"/>
  <c r="C318" i="2"/>
  <c r="C338" i="2"/>
  <c r="C358" i="2"/>
  <c r="C378" i="2"/>
  <c r="C398" i="2"/>
  <c r="C418" i="2"/>
  <c r="C438" i="2"/>
  <c r="C458" i="2"/>
  <c r="C478" i="2"/>
  <c r="C498" i="2"/>
  <c r="C518" i="2"/>
  <c r="C19" i="2"/>
  <c r="C39" i="2"/>
  <c r="C59" i="2"/>
  <c r="C79" i="2"/>
  <c r="C99" i="2"/>
  <c r="C119" i="2"/>
  <c r="C139" i="2"/>
  <c r="C159" i="2"/>
  <c r="C179" i="2"/>
  <c r="C199" i="2"/>
  <c r="C219" i="2"/>
  <c r="C239" i="2"/>
  <c r="C259" i="2"/>
  <c r="C279" i="2"/>
  <c r="C299" i="2"/>
  <c r="C319" i="2"/>
  <c r="C339" i="2"/>
  <c r="C359" i="2"/>
  <c r="C379" i="2"/>
  <c r="C399" i="2"/>
  <c r="C419" i="2"/>
  <c r="C439" i="2"/>
  <c r="C459" i="2"/>
  <c r="C22" i="2"/>
  <c r="C42" i="2"/>
  <c r="C62" i="2"/>
  <c r="C82" i="2"/>
  <c r="C102" i="2"/>
  <c r="C122" i="2"/>
  <c r="C142" i="2"/>
  <c r="C162" i="2"/>
  <c r="C182" i="2"/>
  <c r="C202" i="2"/>
  <c r="C222" i="2"/>
  <c r="C242" i="2"/>
  <c r="C262" i="2"/>
  <c r="C282" i="2"/>
  <c r="C302" i="2"/>
  <c r="C322" i="2"/>
  <c r="C342" i="2"/>
  <c r="C362" i="2"/>
  <c r="C382" i="2"/>
  <c r="C402" i="2"/>
  <c r="C422" i="2"/>
  <c r="C442" i="2"/>
  <c r="C462" i="2"/>
  <c r="C482" i="2"/>
  <c r="C502" i="2"/>
  <c r="C23" i="2"/>
  <c r="C43" i="2"/>
  <c r="C63" i="2"/>
  <c r="C83" i="2"/>
  <c r="C103" i="2"/>
  <c r="C123" i="2"/>
  <c r="C143" i="2"/>
  <c r="C163" i="2"/>
  <c r="C183" i="2"/>
  <c r="C203" i="2"/>
  <c r="C223" i="2"/>
  <c r="C243" i="2"/>
  <c r="C263" i="2"/>
  <c r="C283" i="2"/>
  <c r="C303" i="2"/>
  <c r="C323" i="2"/>
  <c r="C343" i="2"/>
  <c r="C363" i="2"/>
  <c r="C383" i="2"/>
  <c r="C403" i="2"/>
  <c r="C423" i="2"/>
  <c r="C443" i="2"/>
  <c r="C463" i="2"/>
  <c r="C483" i="2"/>
  <c r="C503" i="2"/>
  <c r="C24" i="2"/>
  <c r="C44" i="2"/>
  <c r="C64" i="2"/>
  <c r="C84" i="2"/>
  <c r="C104" i="2"/>
  <c r="C124" i="2"/>
  <c r="C144" i="2"/>
  <c r="C164" i="2"/>
  <c r="C184" i="2"/>
  <c r="C204" i="2"/>
  <c r="C224" i="2"/>
  <c r="C244" i="2"/>
  <c r="C264" i="2"/>
  <c r="C284" i="2"/>
  <c r="C304" i="2"/>
  <c r="C324" i="2"/>
  <c r="C344" i="2"/>
  <c r="C364" i="2"/>
  <c r="C384" i="2"/>
  <c r="C404" i="2"/>
  <c r="C424" i="2"/>
  <c r="C444" i="2"/>
  <c r="C464" i="2"/>
  <c r="C484" i="2"/>
  <c r="C504" i="2"/>
  <c r="C11" i="2"/>
  <c r="C71" i="2"/>
  <c r="C133" i="2"/>
  <c r="C200" i="2"/>
  <c r="C271" i="2"/>
  <c r="C333" i="2"/>
  <c r="C400" i="2"/>
  <c r="C471" i="2"/>
  <c r="C521" i="2"/>
  <c r="C151" i="2"/>
  <c r="C31" i="2"/>
  <c r="C354" i="2"/>
  <c r="C421" i="2"/>
  <c r="C491" i="2"/>
  <c r="C32" i="2"/>
  <c r="C360" i="2"/>
  <c r="C431" i="2"/>
  <c r="C492" i="2"/>
  <c r="C33" i="2"/>
  <c r="C361" i="2"/>
  <c r="C432" i="2"/>
  <c r="C493" i="2"/>
  <c r="C131" i="2"/>
  <c r="C132" i="2"/>
  <c r="C12" i="2"/>
  <c r="C72" i="2"/>
  <c r="C134" i="2"/>
  <c r="C201" i="2"/>
  <c r="C272" i="2"/>
  <c r="C334" i="2"/>
  <c r="C401" i="2"/>
  <c r="C472" i="2"/>
  <c r="C80" i="2"/>
  <c r="C92" i="2"/>
  <c r="C160" i="2"/>
  <c r="C161" i="2"/>
  <c r="C260" i="2"/>
  <c r="C261" i="2"/>
  <c r="C13" i="2"/>
  <c r="C73" i="2"/>
  <c r="C140" i="2"/>
  <c r="C211" i="2"/>
  <c r="C273" i="2"/>
  <c r="C340" i="2"/>
  <c r="C411" i="2"/>
  <c r="C473" i="2"/>
  <c r="C20" i="2"/>
  <c r="C280" i="2"/>
  <c r="C351" i="2"/>
  <c r="C413" i="2"/>
  <c r="C479" i="2"/>
  <c r="C154" i="2"/>
  <c r="C93" i="2"/>
  <c r="C94" i="2"/>
  <c r="C193" i="2"/>
  <c r="C194" i="2"/>
  <c r="C14" i="2"/>
  <c r="C74" i="2"/>
  <c r="C141" i="2"/>
  <c r="C212" i="2"/>
  <c r="C274" i="2"/>
  <c r="C341" i="2"/>
  <c r="C412" i="2"/>
  <c r="C474" i="2"/>
  <c r="C213" i="2"/>
  <c r="C221" i="2"/>
  <c r="C231" i="2"/>
  <c r="C232" i="2"/>
  <c r="C331" i="2"/>
  <c r="C461" i="2"/>
  <c r="C21" i="2"/>
  <c r="C81" i="2"/>
  <c r="C152" i="2"/>
  <c r="C214" i="2"/>
  <c r="C281" i="2"/>
  <c r="C352" i="2"/>
  <c r="C414" i="2"/>
  <c r="C480" i="2"/>
  <c r="C30" i="2"/>
  <c r="C91" i="2"/>
  <c r="C153" i="2"/>
  <c r="C220" i="2"/>
  <c r="C291" i="2"/>
  <c r="C353" i="2"/>
  <c r="C420" i="2"/>
  <c r="C481" i="2"/>
  <c r="C292" i="2"/>
  <c r="C293" i="2"/>
  <c r="C294" i="2"/>
  <c r="C394" i="2"/>
  <c r="C34" i="2"/>
  <c r="C100" i="2"/>
  <c r="C171" i="2"/>
  <c r="C233" i="2"/>
  <c r="C300" i="2"/>
  <c r="C371" i="2"/>
  <c r="C433" i="2"/>
  <c r="C494" i="2"/>
  <c r="C51" i="2"/>
  <c r="C313" i="2"/>
  <c r="C380" i="2"/>
  <c r="C451" i="2"/>
  <c r="C511" i="2"/>
  <c r="C52" i="2"/>
  <c r="C314" i="2"/>
  <c r="C381" i="2"/>
  <c r="C452" i="2"/>
  <c r="C512" i="2"/>
  <c r="C53" i="2"/>
  <c r="C320" i="2"/>
  <c r="C391" i="2"/>
  <c r="C453" i="2"/>
  <c r="C513" i="2"/>
  <c r="C54" i="2"/>
  <c r="C121" i="2"/>
  <c r="C192" i="2"/>
  <c r="C254" i="2"/>
  <c r="C321" i="2"/>
  <c r="C392" i="2"/>
  <c r="C454" i="2"/>
  <c r="C514" i="2"/>
  <c r="C60" i="2"/>
  <c r="C393" i="2"/>
  <c r="C460" i="2"/>
  <c r="C519" i="2"/>
  <c r="C61" i="2"/>
  <c r="C40" i="2"/>
  <c r="C101" i="2"/>
  <c r="C172" i="2"/>
  <c r="C234" i="2"/>
  <c r="C301" i="2"/>
  <c r="C372" i="2"/>
  <c r="C434" i="2"/>
  <c r="C499" i="2"/>
  <c r="C113" i="2"/>
  <c r="C252" i="2"/>
  <c r="C253" i="2"/>
  <c r="C332" i="2"/>
  <c r="C41" i="2"/>
  <c r="C111" i="2"/>
  <c r="C173" i="2"/>
  <c r="C240" i="2"/>
  <c r="C311" i="2"/>
  <c r="C373" i="2"/>
  <c r="C440" i="2"/>
  <c r="C500" i="2"/>
  <c r="C251" i="2"/>
  <c r="C114" i="2"/>
  <c r="C191" i="2"/>
  <c r="C50" i="2"/>
  <c r="C112" i="2"/>
  <c r="C174" i="2"/>
  <c r="C241" i="2"/>
  <c r="C312" i="2"/>
  <c r="C374" i="2"/>
  <c r="C441" i="2"/>
  <c r="C501" i="2"/>
  <c r="C180" i="2"/>
  <c r="C181" i="2"/>
  <c r="C120" i="2"/>
  <c r="C520" i="2"/>
  <c r="C4" i="2"/>
  <c r="D5" i="2"/>
  <c r="E38" i="2" l="1"/>
  <c r="Q969" i="1"/>
  <c r="Q815" i="1"/>
  <c r="Q652" i="1"/>
  <c r="Q485" i="1"/>
  <c r="Q301" i="1"/>
  <c r="Q116" i="1"/>
  <c r="Q938" i="1"/>
  <c r="Q775" i="1"/>
  <c r="Q620" i="1"/>
  <c r="Q449" i="1"/>
  <c r="Q266" i="1"/>
  <c r="Q76" i="1"/>
  <c r="Q935" i="1"/>
  <c r="Q773" i="1"/>
  <c r="Q610" i="1"/>
  <c r="Q446" i="1"/>
  <c r="Q264" i="1"/>
  <c r="Q74" i="1"/>
  <c r="Q930" i="1"/>
  <c r="Q771" i="1"/>
  <c r="Q607" i="1"/>
  <c r="Q445" i="1"/>
  <c r="Q260" i="1"/>
  <c r="Q66" i="1"/>
  <c r="Q915" i="1"/>
  <c r="Q761" i="1"/>
  <c r="Q592" i="1"/>
  <c r="Q425" i="1"/>
  <c r="Q238" i="1"/>
  <c r="Q50" i="1"/>
  <c r="Q901" i="1"/>
  <c r="Q740" i="1"/>
  <c r="Q575" i="1"/>
  <c r="Q401" i="1"/>
  <c r="Q214" i="1"/>
  <c r="Q27" i="1"/>
  <c r="Q898" i="1"/>
  <c r="Q738" i="1"/>
  <c r="Q574" i="1"/>
  <c r="Q399" i="1"/>
  <c r="Q213" i="1"/>
  <c r="R7" i="1"/>
  <c r="Q46" i="1"/>
  <c r="Q90" i="1"/>
  <c r="Q140" i="1"/>
  <c r="Q181" i="1"/>
  <c r="Q235" i="1"/>
  <c r="Q276" i="1"/>
  <c r="Q327" i="1"/>
  <c r="Q372" i="1"/>
  <c r="Q420" i="1"/>
  <c r="Q461" i="1"/>
  <c r="Q507" i="1"/>
  <c r="Q544" i="1"/>
  <c r="Q590" i="1"/>
  <c r="Q631" i="1"/>
  <c r="Q675" i="1"/>
  <c r="Q714" i="1"/>
  <c r="Q749" i="1"/>
  <c r="Q793" i="1"/>
  <c r="Q830" i="1"/>
  <c r="Q874" i="1"/>
  <c r="Q913" i="1"/>
  <c r="Q953" i="1"/>
  <c r="Q989" i="1"/>
  <c r="Q47" i="1"/>
  <c r="Q91" i="1"/>
  <c r="Q141" i="1"/>
  <c r="Q187" i="1"/>
  <c r="Q236" i="1"/>
  <c r="Q278" i="1"/>
  <c r="Q330" i="1"/>
  <c r="Q385" i="1"/>
  <c r="Q424" i="1"/>
  <c r="Q464" i="1"/>
  <c r="Q508" i="1"/>
  <c r="Q546" i="1"/>
  <c r="Q591" i="1"/>
  <c r="Q632" i="1"/>
  <c r="Q677" i="1"/>
  <c r="Q716" i="1"/>
  <c r="Q751" i="1"/>
  <c r="Q794" i="1"/>
  <c r="Q831" i="1"/>
  <c r="Q875" i="1"/>
  <c r="Q914" i="1"/>
  <c r="Q957" i="1"/>
  <c r="Q32" i="1"/>
  <c r="Q81" i="1"/>
  <c r="Q137" i="1"/>
  <c r="Q177" i="1"/>
  <c r="Q229" i="1"/>
  <c r="Q273" i="1"/>
  <c r="Q324" i="1"/>
  <c r="Q367" i="1"/>
  <c r="Q415" i="1"/>
  <c r="Q457" i="1"/>
  <c r="Q504" i="1"/>
  <c r="Q540" i="1"/>
  <c r="Q580" i="1"/>
  <c r="Q625" i="1"/>
  <c r="Q663" i="1"/>
  <c r="Q707" i="1"/>
  <c r="Q746" i="1"/>
  <c r="Q789" i="1"/>
  <c r="Q827" i="1"/>
  <c r="Q863" i="1"/>
  <c r="Q905" i="1"/>
  <c r="Q943" i="1"/>
  <c r="Q985" i="1"/>
  <c r="Q44" i="1"/>
  <c r="Q88" i="1"/>
  <c r="Q138" i="1"/>
  <c r="Q178" i="1"/>
  <c r="Q230" i="1"/>
  <c r="Q274" i="1"/>
  <c r="Q325" i="1"/>
  <c r="Q368" i="1"/>
  <c r="Q416" i="1"/>
  <c r="Q458" i="1"/>
  <c r="Q505" i="1"/>
  <c r="Q541" i="1"/>
  <c r="Q588" i="1"/>
  <c r="Q626" i="1"/>
  <c r="Q667" i="1"/>
  <c r="Q708" i="1"/>
  <c r="Q747" i="1"/>
  <c r="Q790" i="1"/>
  <c r="Q828" i="1"/>
  <c r="Q871" i="1"/>
  <c r="Q906" i="1"/>
  <c r="Q945" i="1"/>
  <c r="Q986" i="1"/>
  <c r="Q45" i="1"/>
  <c r="Q89" i="1"/>
  <c r="Q139" i="1"/>
  <c r="Q179" i="1"/>
  <c r="Q231" i="1"/>
  <c r="Q275" i="1"/>
  <c r="Q326" i="1"/>
  <c r="Q370" i="1"/>
  <c r="Q419" i="1"/>
  <c r="Q459" i="1"/>
  <c r="Q506" i="1"/>
  <c r="Q543" i="1"/>
  <c r="Q589" i="1"/>
  <c r="Q628" i="1"/>
  <c r="Q669" i="1"/>
  <c r="Q713" i="1"/>
  <c r="Q748" i="1"/>
  <c r="Q791" i="1"/>
  <c r="Q829" i="1"/>
  <c r="Q873" i="1"/>
  <c r="Q908" i="1"/>
  <c r="Q947" i="1"/>
  <c r="Q988" i="1"/>
  <c r="Q53" i="1"/>
  <c r="Q104" i="1"/>
  <c r="Q148" i="1"/>
  <c r="Q198" i="1"/>
  <c r="Q241" i="1"/>
  <c r="Q293" i="1"/>
  <c r="Q337" i="1"/>
  <c r="Q388" i="1"/>
  <c r="Q428" i="1"/>
  <c r="Q473" i="1"/>
  <c r="Q514" i="1"/>
  <c r="Q558" i="1"/>
  <c r="Q598" i="1"/>
  <c r="Q635" i="1"/>
  <c r="Q681" i="1"/>
  <c r="Q720" i="1"/>
  <c r="Q763" i="1"/>
  <c r="Q802" i="1"/>
  <c r="Q842" i="1"/>
  <c r="Q880" i="1"/>
  <c r="Q917" i="1"/>
  <c r="Q961" i="1"/>
  <c r="Q994" i="1"/>
  <c r="Q13" i="1"/>
  <c r="Q54" i="1"/>
  <c r="Q105" i="1"/>
  <c r="Q149" i="1"/>
  <c r="Q199" i="1"/>
  <c r="Q244" i="1"/>
  <c r="Q294" i="1"/>
  <c r="Q338" i="1"/>
  <c r="Q389" i="1"/>
  <c r="Q429" i="1"/>
  <c r="Q474" i="1"/>
  <c r="Q515" i="1"/>
  <c r="Q560" i="1"/>
  <c r="Q600" i="1"/>
  <c r="Q638" i="1"/>
  <c r="Q683" i="1"/>
  <c r="Q721" i="1"/>
  <c r="Q764" i="1"/>
  <c r="Q803" i="1"/>
  <c r="Q846" i="1"/>
  <c r="Q882" i="1"/>
  <c r="Q920" i="1"/>
  <c r="Q962" i="1"/>
  <c r="Q995" i="1"/>
  <c r="Q14" i="1"/>
  <c r="Q55" i="1"/>
  <c r="Q106" i="1"/>
  <c r="Q150" i="1"/>
  <c r="Q200" i="1"/>
  <c r="Q245" i="1"/>
  <c r="Q296" i="1"/>
  <c r="Q339" i="1"/>
  <c r="Q390" i="1"/>
  <c r="Q433" i="1"/>
  <c r="Q475" i="1"/>
  <c r="Q516" i="1"/>
  <c r="Q561" i="1"/>
  <c r="Q601" i="1"/>
  <c r="Q647" i="1"/>
  <c r="Q684" i="1"/>
  <c r="Q723" i="1"/>
  <c r="Q765" i="1"/>
  <c r="Q804" i="1"/>
  <c r="Q847" i="1"/>
  <c r="Q883" i="1"/>
  <c r="Q926" i="1"/>
  <c r="Q963" i="1"/>
  <c r="Q1000" i="1"/>
  <c r="Q16" i="1"/>
  <c r="Q57" i="1"/>
  <c r="Q112" i="1"/>
  <c r="Q153" i="1"/>
  <c r="Q205" i="1"/>
  <c r="Q250" i="1"/>
  <c r="Q299" i="1"/>
  <c r="Q350" i="1"/>
  <c r="Q394" i="1"/>
  <c r="Q441" i="1"/>
  <c r="Q480" i="1"/>
  <c r="Q518" i="1"/>
  <c r="Q564" i="1"/>
  <c r="Q604" i="1"/>
  <c r="Q649" i="1"/>
  <c r="Q690" i="1"/>
  <c r="Q730" i="1"/>
  <c r="Q768" i="1"/>
  <c r="Q806" i="1"/>
  <c r="Q849" i="1"/>
  <c r="Q885" i="1"/>
  <c r="Q928" i="1"/>
  <c r="Q967" i="1"/>
  <c r="Q18" i="1"/>
  <c r="Q64" i="1"/>
  <c r="Q113" i="1"/>
  <c r="Q155" i="1"/>
  <c r="Q207" i="1"/>
  <c r="Q259" i="1"/>
  <c r="Q300" i="1"/>
  <c r="Q352" i="1"/>
  <c r="Q396" i="1"/>
  <c r="Q444" i="1"/>
  <c r="Q484" i="1"/>
  <c r="Q520" i="1"/>
  <c r="Q565" i="1"/>
  <c r="Q605" i="1"/>
  <c r="Q651" i="1"/>
  <c r="Q691" i="1"/>
  <c r="Q735" i="1"/>
  <c r="Q770" i="1"/>
  <c r="Q808" i="1"/>
  <c r="Q850" i="1"/>
  <c r="Q886" i="1"/>
  <c r="Q929" i="1"/>
  <c r="Q968" i="1"/>
  <c r="Q893" i="1"/>
  <c r="Q737" i="1"/>
  <c r="Q569" i="1"/>
  <c r="Q398" i="1"/>
  <c r="Q212" i="1"/>
  <c r="Q21" i="1"/>
  <c r="Q890" i="1"/>
  <c r="Q736" i="1"/>
  <c r="Q567" i="1"/>
  <c r="Q397" i="1"/>
  <c r="Q211" i="1"/>
  <c r="Q19" i="1"/>
  <c r="Q876" i="1"/>
  <c r="Q717" i="1"/>
  <c r="Q550" i="1"/>
  <c r="Q386" i="1"/>
  <c r="Q189" i="1"/>
  <c r="Q857" i="1"/>
  <c r="Q697" i="1"/>
  <c r="Q534" i="1"/>
  <c r="Q360" i="1"/>
  <c r="Q170" i="1"/>
  <c r="R2" i="1"/>
  <c r="Q2" i="1"/>
  <c r="Q22" i="1"/>
  <c r="Q42" i="1"/>
  <c r="Q62" i="1"/>
  <c r="Q82" i="1"/>
  <c r="Q102" i="1"/>
  <c r="Q122" i="1"/>
  <c r="Q142" i="1"/>
  <c r="Q162" i="1"/>
  <c r="Q182" i="1"/>
  <c r="Q202" i="1"/>
  <c r="Q222" i="1"/>
  <c r="Q242" i="1"/>
  <c r="Q262" i="1"/>
  <c r="Q282" i="1"/>
  <c r="Q302" i="1"/>
  <c r="Q322" i="1"/>
  <c r="Q342" i="1"/>
  <c r="Q362" i="1"/>
  <c r="Q382" i="1"/>
  <c r="Q402" i="1"/>
  <c r="Q422" i="1"/>
  <c r="Q442" i="1"/>
  <c r="Q462" i="1"/>
  <c r="Q482" i="1"/>
  <c r="Q502" i="1"/>
  <c r="Q522" i="1"/>
  <c r="Q542" i="1"/>
  <c r="Q562" i="1"/>
  <c r="Q582" i="1"/>
  <c r="Q602" i="1"/>
  <c r="Q622" i="1"/>
  <c r="Q642" i="1"/>
  <c r="Q662" i="1"/>
  <c r="Q682" i="1"/>
  <c r="Q3" i="1"/>
  <c r="Q23" i="1"/>
  <c r="Q43" i="1"/>
  <c r="Q63" i="1"/>
  <c r="Q83" i="1"/>
  <c r="Q103" i="1"/>
  <c r="Q123" i="1"/>
  <c r="Q143" i="1"/>
  <c r="Q163" i="1"/>
  <c r="Q183" i="1"/>
  <c r="Q203" i="1"/>
  <c r="Q223" i="1"/>
  <c r="Q243" i="1"/>
  <c r="Q263" i="1"/>
  <c r="Q283" i="1"/>
  <c r="Q303" i="1"/>
  <c r="Q323" i="1"/>
  <c r="Q343" i="1"/>
  <c r="Q363" i="1"/>
  <c r="Q383" i="1"/>
  <c r="Q403" i="1"/>
  <c r="Q423" i="1"/>
  <c r="Q4" i="1"/>
  <c r="Q26" i="1"/>
  <c r="Q48" i="1"/>
  <c r="Q70" i="1"/>
  <c r="Q92" i="1"/>
  <c r="Q114" i="1"/>
  <c r="Q136" i="1"/>
  <c r="Q158" i="1"/>
  <c r="Q180" i="1"/>
  <c r="Q204" i="1"/>
  <c r="Q226" i="1"/>
  <c r="Q248" i="1"/>
  <c r="Q270" i="1"/>
  <c r="Q292" i="1"/>
  <c r="Q314" i="1"/>
  <c r="Q336" i="1"/>
  <c r="Q358" i="1"/>
  <c r="Q380" i="1"/>
  <c r="Q404" i="1"/>
  <c r="Q426" i="1"/>
  <c r="Q447" i="1"/>
  <c r="Q468" i="1"/>
  <c r="Q489" i="1"/>
  <c r="Q510" i="1"/>
  <c r="Q531" i="1"/>
  <c r="Q552" i="1"/>
  <c r="Q573" i="1"/>
  <c r="Q594" i="1"/>
  <c r="Q615" i="1"/>
  <c r="Q636" i="1"/>
  <c r="Q657" i="1"/>
  <c r="Q678" i="1"/>
  <c r="Q699" i="1"/>
  <c r="Q719" i="1"/>
  <c r="Q739" i="1"/>
  <c r="Q759" i="1"/>
  <c r="Q779" i="1"/>
  <c r="Q799" i="1"/>
  <c r="Q819" i="1"/>
  <c r="Q839" i="1"/>
  <c r="Q859" i="1"/>
  <c r="Q879" i="1"/>
  <c r="Q899" i="1"/>
  <c r="Q919" i="1"/>
  <c r="Q939" i="1"/>
  <c r="Q959" i="1"/>
  <c r="Q979" i="1"/>
  <c r="Q999" i="1"/>
  <c r="Q17" i="1"/>
  <c r="Q39" i="1"/>
  <c r="Q61" i="1"/>
  <c r="Q85" i="1"/>
  <c r="Q107" i="1"/>
  <c r="Q129" i="1"/>
  <c r="Q151" i="1"/>
  <c r="Q173" i="1"/>
  <c r="Q195" i="1"/>
  <c r="Q217" i="1"/>
  <c r="Q239" i="1"/>
  <c r="Q261" i="1"/>
  <c r="Q285" i="1"/>
  <c r="Q307" i="1"/>
  <c r="Q329" i="1"/>
  <c r="Q351" i="1"/>
  <c r="Q373" i="1"/>
  <c r="Q395" i="1"/>
  <c r="Q417" i="1"/>
  <c r="Q439" i="1"/>
  <c r="Q460" i="1"/>
  <c r="Q481" i="1"/>
  <c r="Q503" i="1"/>
  <c r="Q524" i="1"/>
  <c r="Q545" i="1"/>
  <c r="Q566" i="1"/>
  <c r="Q587" i="1"/>
  <c r="Q608" i="1"/>
  <c r="Q629" i="1"/>
  <c r="Q650" i="1"/>
  <c r="Q671" i="1"/>
  <c r="Q692" i="1"/>
  <c r="Q712" i="1"/>
  <c r="Q732" i="1"/>
  <c r="Q752" i="1"/>
  <c r="Q772" i="1"/>
  <c r="Q792" i="1"/>
  <c r="Q812" i="1"/>
  <c r="Q832" i="1"/>
  <c r="Q852" i="1"/>
  <c r="Q872" i="1"/>
  <c r="Q892" i="1"/>
  <c r="Q912" i="1"/>
  <c r="Q932" i="1"/>
  <c r="Q952" i="1"/>
  <c r="Q10" i="1"/>
  <c r="Q34" i="1"/>
  <c r="Q58" i="1"/>
  <c r="Q84" i="1"/>
  <c r="Q109" i="1"/>
  <c r="Q133" i="1"/>
  <c r="Q157" i="1"/>
  <c r="Q184" i="1"/>
  <c r="Q208" i="1"/>
  <c r="Q232" i="1"/>
  <c r="Q256" i="1"/>
  <c r="Q280" i="1"/>
  <c r="Q306" i="1"/>
  <c r="Q331" i="1"/>
  <c r="Q355" i="1"/>
  <c r="Q379" i="1"/>
  <c r="Q406" i="1"/>
  <c r="Q430" i="1"/>
  <c r="Q453" i="1"/>
  <c r="Q476" i="1"/>
  <c r="Q499" i="1"/>
  <c r="Q523" i="1"/>
  <c r="Q547" i="1"/>
  <c r="Q570" i="1"/>
  <c r="Q593" i="1"/>
  <c r="Q617" i="1"/>
  <c r="Q640" i="1"/>
  <c r="Q664" i="1"/>
  <c r="Q687" i="1"/>
  <c r="Q709" i="1"/>
  <c r="Q731" i="1"/>
  <c r="Q754" i="1"/>
  <c r="Q776" i="1"/>
  <c r="Q798" i="1"/>
  <c r="Q821" i="1"/>
  <c r="Q843" i="1"/>
  <c r="Q865" i="1"/>
  <c r="Q887" i="1"/>
  <c r="Q909" i="1"/>
  <c r="Q931" i="1"/>
  <c r="Q954" i="1"/>
  <c r="Q975" i="1"/>
  <c r="Q996" i="1"/>
  <c r="Q11" i="1"/>
  <c r="Q35" i="1"/>
  <c r="Q59" i="1"/>
  <c r="Q86" i="1"/>
  <c r="Q110" i="1"/>
  <c r="Q134" i="1"/>
  <c r="Q159" i="1"/>
  <c r="Q185" i="1"/>
  <c r="Q209" i="1"/>
  <c r="Q233" i="1"/>
  <c r="Q257" i="1"/>
  <c r="Q281" i="1"/>
  <c r="Q308" i="1"/>
  <c r="Q332" i="1"/>
  <c r="Q356" i="1"/>
  <c r="Q381" i="1"/>
  <c r="Q407" i="1"/>
  <c r="Q431" i="1"/>
  <c r="Q454" i="1"/>
  <c r="Q477" i="1"/>
  <c r="Q500" i="1"/>
  <c r="Q525" i="1"/>
  <c r="Q548" i="1"/>
  <c r="Q571" i="1"/>
  <c r="Q595" i="1"/>
  <c r="Q618" i="1"/>
  <c r="Q641" i="1"/>
  <c r="Q665" i="1"/>
  <c r="Q688" i="1"/>
  <c r="Q710" i="1"/>
  <c r="Q733" i="1"/>
  <c r="Q755" i="1"/>
  <c r="Q777" i="1"/>
  <c r="Q800" i="1"/>
  <c r="Q822" i="1"/>
  <c r="Q844" i="1"/>
  <c r="Q866" i="1"/>
  <c r="Q888" i="1"/>
  <c r="Q910" i="1"/>
  <c r="Q933" i="1"/>
  <c r="Q955" i="1"/>
  <c r="Q976" i="1"/>
  <c r="Q997" i="1"/>
  <c r="Q12" i="1"/>
  <c r="Q36" i="1"/>
  <c r="Q60" i="1"/>
  <c r="Q87" i="1"/>
  <c r="Q111" i="1"/>
  <c r="Q135" i="1"/>
  <c r="Q160" i="1"/>
  <c r="Q186" i="1"/>
  <c r="Q210" i="1"/>
  <c r="Q234" i="1"/>
  <c r="Q258" i="1"/>
  <c r="Q284" i="1"/>
  <c r="Q309" i="1"/>
  <c r="Q333" i="1"/>
  <c r="Q357" i="1"/>
  <c r="Q384" i="1"/>
  <c r="Q408" i="1"/>
  <c r="Q432" i="1"/>
  <c r="Q455" i="1"/>
  <c r="Q478" i="1"/>
  <c r="Q501" i="1"/>
  <c r="Q526" i="1"/>
  <c r="Q549" i="1"/>
  <c r="Q572" i="1"/>
  <c r="Q596" i="1"/>
  <c r="Q619" i="1"/>
  <c r="Q643" i="1"/>
  <c r="Q666" i="1"/>
  <c r="Q689" i="1"/>
  <c r="Q711" i="1"/>
  <c r="Q734" i="1"/>
  <c r="Q756" i="1"/>
  <c r="Q778" i="1"/>
  <c r="Q801" i="1"/>
  <c r="Q823" i="1"/>
  <c r="Q845" i="1"/>
  <c r="Q867" i="1"/>
  <c r="Q889" i="1"/>
  <c r="Q911" i="1"/>
  <c r="Q934" i="1"/>
  <c r="Q956" i="1"/>
  <c r="Q977" i="1"/>
  <c r="Q998" i="1"/>
  <c r="Q24" i="1"/>
  <c r="Q49" i="1"/>
  <c r="Q73" i="1"/>
  <c r="Q97" i="1"/>
  <c r="Q121" i="1"/>
  <c r="Q147" i="1"/>
  <c r="Q171" i="1"/>
  <c r="Q196" i="1"/>
  <c r="Q220" i="1"/>
  <c r="Q246" i="1"/>
  <c r="Q271" i="1"/>
  <c r="Q295" i="1"/>
  <c r="Q319" i="1"/>
  <c r="Q345" i="1"/>
  <c r="Q369" i="1"/>
  <c r="Q393" i="1"/>
  <c r="Q418" i="1"/>
  <c r="Q443" i="1"/>
  <c r="Q466" i="1"/>
  <c r="Q490" i="1"/>
  <c r="Q513" i="1"/>
  <c r="Q536" i="1"/>
  <c r="Q559" i="1"/>
  <c r="Q583" i="1"/>
  <c r="Q606" i="1"/>
  <c r="Q630" i="1"/>
  <c r="Q653" i="1"/>
  <c r="Q676" i="1"/>
  <c r="Q700" i="1"/>
  <c r="Q722" i="1"/>
  <c r="Q744" i="1"/>
  <c r="Q766" i="1"/>
  <c r="Q788" i="1"/>
  <c r="Q810" i="1"/>
  <c r="Q833" i="1"/>
  <c r="Q855" i="1"/>
  <c r="Q877" i="1"/>
  <c r="Q900" i="1"/>
  <c r="Q922" i="1"/>
  <c r="Q944" i="1"/>
  <c r="Q966" i="1"/>
  <c r="Q987" i="1"/>
  <c r="Q5" i="1"/>
  <c r="Q33" i="1"/>
  <c r="Q67" i="1"/>
  <c r="Q96" i="1"/>
  <c r="Q127" i="1"/>
  <c r="Q156" i="1"/>
  <c r="Q190" i="1"/>
  <c r="Q219" i="1"/>
  <c r="Q251" i="1"/>
  <c r="Q279" i="1"/>
  <c r="Q313" i="1"/>
  <c r="Q344" i="1"/>
  <c r="Q374" i="1"/>
  <c r="Q405" i="1"/>
  <c r="Q436" i="1"/>
  <c r="Q465" i="1"/>
  <c r="Q494" i="1"/>
  <c r="Q521" i="1"/>
  <c r="Q554" i="1"/>
  <c r="Q581" i="1"/>
  <c r="Q611" i="1"/>
  <c r="Q639" i="1"/>
  <c r="Q670" i="1"/>
  <c r="Q698" i="1"/>
  <c r="Q726" i="1"/>
  <c r="Q753" i="1"/>
  <c r="Q783" i="1"/>
  <c r="Q809" i="1"/>
  <c r="Q837" i="1"/>
  <c r="Q864" i="1"/>
  <c r="Q894" i="1"/>
  <c r="Q921" i="1"/>
  <c r="Q948" i="1"/>
  <c r="Q974" i="1"/>
  <c r="Q6" i="1"/>
  <c r="Q37" i="1"/>
  <c r="Q68" i="1"/>
  <c r="Q98" i="1"/>
  <c r="Q128" i="1"/>
  <c r="Q161" i="1"/>
  <c r="Q191" i="1"/>
  <c r="Q221" i="1"/>
  <c r="Q252" i="1"/>
  <c r="Q286" i="1"/>
  <c r="Q315" i="1"/>
  <c r="Q346" i="1"/>
  <c r="Q375" i="1"/>
  <c r="Q409" i="1"/>
  <c r="Q437" i="1"/>
  <c r="Q467" i="1"/>
  <c r="Q495" i="1"/>
  <c r="Q527" i="1"/>
  <c r="Q555" i="1"/>
  <c r="Q584" i="1"/>
  <c r="Q612" i="1"/>
  <c r="Q644" i="1"/>
  <c r="Q672" i="1"/>
  <c r="Q701" i="1"/>
  <c r="Q727" i="1"/>
  <c r="Q757" i="1"/>
  <c r="Q784" i="1"/>
  <c r="Q811" i="1"/>
  <c r="Q838" i="1"/>
  <c r="Q868" i="1"/>
  <c r="Q895" i="1"/>
  <c r="Q923" i="1"/>
  <c r="Q949" i="1"/>
  <c r="Q978" i="1"/>
  <c r="Q7" i="1"/>
  <c r="Q38" i="1"/>
  <c r="Q69" i="1"/>
  <c r="Q99" i="1"/>
  <c r="Q130" i="1"/>
  <c r="Q164" i="1"/>
  <c r="Q192" i="1"/>
  <c r="Q224" i="1"/>
  <c r="Q253" i="1"/>
  <c r="Q287" i="1"/>
  <c r="Q316" i="1"/>
  <c r="Q347" i="1"/>
  <c r="Q376" i="1"/>
  <c r="Q410" i="1"/>
  <c r="Q438" i="1"/>
  <c r="Q469" i="1"/>
  <c r="Q496" i="1"/>
  <c r="Q528" i="1"/>
  <c r="Q556" i="1"/>
  <c r="Q585" i="1"/>
  <c r="Q613" i="1"/>
  <c r="Q645" i="1"/>
  <c r="Q673" i="1"/>
  <c r="Q702" i="1"/>
  <c r="Q728" i="1"/>
  <c r="Q758" i="1"/>
  <c r="Q785" i="1"/>
  <c r="Q813" i="1"/>
  <c r="Q840" i="1"/>
  <c r="Q869" i="1"/>
  <c r="Q896" i="1"/>
  <c r="Q924" i="1"/>
  <c r="Q950" i="1"/>
  <c r="Q980" i="1"/>
  <c r="Q8" i="1"/>
  <c r="Q40" i="1"/>
  <c r="Q71" i="1"/>
  <c r="Q100" i="1"/>
  <c r="Q131" i="1"/>
  <c r="Q165" i="1"/>
  <c r="Q193" i="1"/>
  <c r="Q225" i="1"/>
  <c r="Q254" i="1"/>
  <c r="Q288" i="1"/>
  <c r="Q317" i="1"/>
  <c r="Q348" i="1"/>
  <c r="Q377" i="1"/>
  <c r="Q411" i="1"/>
  <c r="Q440" i="1"/>
  <c r="Q470" i="1"/>
  <c r="Q497" i="1"/>
  <c r="Q529" i="1"/>
  <c r="Q557" i="1"/>
  <c r="Q586" i="1"/>
  <c r="Q614" i="1"/>
  <c r="Q646" i="1"/>
  <c r="Q674" i="1"/>
  <c r="Q703" i="1"/>
  <c r="Q729" i="1"/>
  <c r="Q760" i="1"/>
  <c r="Q786" i="1"/>
  <c r="Q814" i="1"/>
  <c r="Q841" i="1"/>
  <c r="Q870" i="1"/>
  <c r="Q897" i="1"/>
  <c r="Q925" i="1"/>
  <c r="Q951" i="1"/>
  <c r="Q981" i="1"/>
  <c r="Q9" i="1"/>
  <c r="Q41" i="1"/>
  <c r="Q72" i="1"/>
  <c r="Q101" i="1"/>
  <c r="Q132" i="1"/>
  <c r="Q166" i="1"/>
  <c r="Q194" i="1"/>
  <c r="Q227" i="1"/>
  <c r="Q255" i="1"/>
  <c r="Q289" i="1"/>
  <c r="Q318" i="1"/>
  <c r="Q349" i="1"/>
  <c r="Q378" i="1"/>
  <c r="Q20" i="1"/>
  <c r="Q52" i="1"/>
  <c r="Q80" i="1"/>
  <c r="Q115" i="1"/>
  <c r="Q145" i="1"/>
  <c r="Q175" i="1"/>
  <c r="Q206" i="1"/>
  <c r="Q237" i="1"/>
  <c r="Q268" i="1"/>
  <c r="Q298" i="1"/>
  <c r="Q328" i="1"/>
  <c r="Q361" i="1"/>
  <c r="Q391" i="1"/>
  <c r="Q421" i="1"/>
  <c r="Q451" i="1"/>
  <c r="Q483" i="1"/>
  <c r="Q511" i="1"/>
  <c r="Q539" i="1"/>
  <c r="Q568" i="1"/>
  <c r="Q599" i="1"/>
  <c r="Q627" i="1"/>
  <c r="Q656" i="1"/>
  <c r="Q685" i="1"/>
  <c r="Q715" i="1"/>
  <c r="Q742" i="1"/>
  <c r="Q769" i="1"/>
  <c r="Q796" i="1"/>
  <c r="Q826" i="1"/>
  <c r="Q853" i="1"/>
  <c r="Q881" i="1"/>
  <c r="Q907" i="1"/>
  <c r="Q937" i="1"/>
  <c r="Q964" i="1"/>
  <c r="Q990" i="1"/>
  <c r="Q31" i="1"/>
  <c r="Q65" i="1"/>
  <c r="Q94" i="1"/>
  <c r="Q125" i="1"/>
  <c r="Q154" i="1"/>
  <c r="Q188" i="1"/>
  <c r="Q216" i="1"/>
  <c r="Q249" i="1"/>
  <c r="Q277" i="1"/>
  <c r="Q311" i="1"/>
  <c r="Q340" i="1"/>
  <c r="Q371" i="1"/>
  <c r="Q400" i="1"/>
  <c r="Q434" i="1"/>
  <c r="Q463" i="1"/>
  <c r="Q492" i="1"/>
  <c r="Q519" i="1"/>
  <c r="Q551" i="1"/>
  <c r="Q579" i="1"/>
  <c r="Q609" i="1"/>
  <c r="Q637" i="1"/>
  <c r="Q668" i="1"/>
  <c r="Q696" i="1"/>
  <c r="Q724" i="1"/>
  <c r="Q750" i="1"/>
  <c r="Q781" i="1"/>
  <c r="Q807" i="1"/>
  <c r="Q835" i="1"/>
  <c r="Q862" i="1"/>
  <c r="Q891" i="1"/>
  <c r="Q918" i="1"/>
  <c r="Q946" i="1"/>
  <c r="Q972" i="1"/>
  <c r="Q1001" i="1"/>
  <c r="Q965" i="1"/>
  <c r="Q927" i="1"/>
  <c r="Q884" i="1"/>
  <c r="Q848" i="1"/>
  <c r="Q805" i="1"/>
  <c r="Q767" i="1"/>
  <c r="Q725" i="1"/>
  <c r="Q686" i="1"/>
  <c r="Q648" i="1"/>
  <c r="Q603" i="1"/>
  <c r="Q563" i="1"/>
  <c r="Q517" i="1"/>
  <c r="Q479" i="1"/>
  <c r="Q435" i="1"/>
  <c r="Q392" i="1"/>
  <c r="Q341" i="1"/>
  <c r="Q297" i="1"/>
  <c r="Q247" i="1"/>
  <c r="Q201" i="1"/>
  <c r="Q152" i="1"/>
  <c r="Q108" i="1"/>
  <c r="Q56" i="1"/>
  <c r="Q15" i="1"/>
  <c r="Q993" i="1"/>
  <c r="Q960" i="1"/>
  <c r="Q916" i="1"/>
  <c r="Q878" i="1"/>
  <c r="Q836" i="1"/>
  <c r="Q797" i="1"/>
  <c r="Q762" i="1"/>
  <c r="Q718" i="1"/>
  <c r="Q680" i="1"/>
  <c r="Q634" i="1"/>
  <c r="Q597" i="1"/>
  <c r="Q553" i="1"/>
  <c r="Q512" i="1"/>
  <c r="Q472" i="1"/>
  <c r="Q427" i="1"/>
  <c r="Q387" i="1"/>
  <c r="Q335" i="1"/>
  <c r="Q291" i="1"/>
  <c r="Q240" i="1"/>
  <c r="Q197" i="1"/>
  <c r="Q146" i="1"/>
  <c r="Q95" i="1"/>
  <c r="Q51" i="1"/>
  <c r="Q984" i="1"/>
  <c r="Q942" i="1"/>
  <c r="Q904" i="1"/>
  <c r="Q861" i="1"/>
  <c r="Q825" i="1"/>
  <c r="Q787" i="1"/>
  <c r="Q745" i="1"/>
  <c r="Q706" i="1"/>
  <c r="Q661" i="1"/>
  <c r="Q624" i="1"/>
  <c r="Q578" i="1"/>
  <c r="Q538" i="1"/>
  <c r="Q498" i="1"/>
  <c r="Q456" i="1"/>
  <c r="Q414" i="1"/>
  <c r="Q366" i="1"/>
  <c r="Q321" i="1"/>
  <c r="Q272" i="1"/>
  <c r="Q228" i="1"/>
  <c r="Q176" i="1"/>
  <c r="Q126" i="1"/>
  <c r="Q79" i="1"/>
  <c r="Q30" i="1"/>
  <c r="Q983" i="1"/>
  <c r="Q941" i="1"/>
  <c r="Q903" i="1"/>
  <c r="Q860" i="1"/>
  <c r="Q824" i="1"/>
  <c r="Q782" i="1"/>
  <c r="Q743" i="1"/>
  <c r="Q705" i="1"/>
  <c r="Q660" i="1"/>
  <c r="Q623" i="1"/>
  <c r="Q577" i="1"/>
  <c r="Q537" i="1"/>
  <c r="Q493" i="1"/>
  <c r="Q452" i="1"/>
  <c r="Q413" i="1"/>
  <c r="Q365" i="1"/>
  <c r="Q320" i="1"/>
  <c r="Q269" i="1"/>
  <c r="Q218" i="1"/>
  <c r="Q174" i="1"/>
  <c r="Q124" i="1"/>
  <c r="Q78" i="1"/>
  <c r="Q29" i="1"/>
  <c r="Q982" i="1"/>
  <c r="Q940" i="1"/>
  <c r="Q902" i="1"/>
  <c r="Q858" i="1"/>
  <c r="Q820" i="1"/>
  <c r="Q780" i="1"/>
  <c r="Q741" i="1"/>
  <c r="Q704" i="1"/>
  <c r="Q659" i="1"/>
  <c r="Q621" i="1"/>
  <c r="Q576" i="1"/>
  <c r="Q535" i="1"/>
  <c r="Q491" i="1"/>
  <c r="Q450" i="1"/>
  <c r="Q412" i="1"/>
  <c r="Q364" i="1"/>
  <c r="Q312" i="1"/>
  <c r="Q267" i="1"/>
  <c r="Q215" i="1"/>
  <c r="Q172" i="1"/>
  <c r="Q120" i="1"/>
  <c r="Q77" i="1"/>
  <c r="Q28" i="1"/>
</calcChain>
</file>

<file path=xl/sharedStrings.xml><?xml version="1.0" encoding="utf-8"?>
<sst xmlns="http://schemas.openxmlformats.org/spreadsheetml/2006/main" count="9938" uniqueCount="1990">
  <si>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</si>
  <si>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</si>
  <si>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</si>
  <si>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</si>
  <si>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</si>
  <si>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</si>
  <si>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</si>
  <si>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</si>
  <si>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</si>
  <si>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</si>
  <si>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</si>
  <si>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</si>
  <si>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</si>
  <si>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</si>
  <si>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</si>
  <si>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</si>
  <si>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</si>
  <si>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</si>
  <si>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</si>
  <si>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</si>
  <si>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</si>
  <si>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</si>
  <si>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</si>
  <si>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</si>
  <si>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</si>
  <si>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</si>
  <si>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</si>
  <si>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</si>
  <si>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</si>
  <si>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</si>
  <si>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</si>
  <si>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</si>
  <si>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</si>
  <si>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</si>
  <si>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</si>
  <si>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</si>
  <si>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</si>
  <si>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</si>
  <si>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</si>
  <si>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</si>
  <si>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</si>
  <si>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</si>
  <si>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</si>
  <si>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</si>
  <si>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</si>
  <si>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</si>
  <si>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</si>
  <si>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</si>
  <si>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</si>
  <si>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</si>
  <si>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</si>
  <si>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</si>
  <si>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</si>
  <si>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</si>
  <si>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</si>
  <si>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</si>
  <si>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</si>
  <si>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</si>
  <si>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</si>
  <si>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</si>
  <si>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</si>
  <si>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</si>
  <si>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</si>
  <si>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</si>
  <si>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</si>
  <si>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</si>
  <si>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</si>
  <si>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</si>
  <si>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</si>
  <si>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</si>
  <si>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</si>
  <si>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</si>
  <si>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</si>
  <si>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</si>
  <si>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</si>
  <si>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</si>
  <si>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</si>
  <si>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</si>
  <si>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</si>
  <si>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</si>
  <si>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</si>
  <si>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</si>
  <si>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</si>
  <si>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</si>
  <si>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</si>
  <si>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</si>
  <si>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</si>
  <si>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</si>
  <si>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</si>
  <si>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</si>
  <si>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</si>
  <si>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</si>
  <si>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</si>
  <si>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</si>
  <si>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</si>
  <si>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</si>
  <si>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</si>
  <si>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</si>
  <si>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</si>
  <si>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</si>
  <si>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</si>
  <si>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</si>
  <si>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</si>
  <si>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</si>
  <si>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</si>
  <si>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</si>
  <si>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</si>
  <si>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</si>
  <si>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</si>
  <si>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</si>
  <si>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</si>
  <si>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</si>
  <si>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</si>
  <si>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</si>
  <si>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</si>
  <si>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</si>
  <si>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</si>
  <si>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</si>
  <si>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</si>
  <si>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</si>
  <si>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</si>
  <si>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</si>
  <si>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</si>
  <si>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</si>
  <si>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</si>
  <si>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</si>
  <si>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</si>
  <si>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</si>
  <si>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</si>
  <si>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</si>
  <si>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</si>
  <si>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</si>
  <si>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</si>
  <si>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</si>
  <si>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</si>
  <si>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</si>
  <si>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</si>
  <si>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</si>
  <si>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</si>
  <si>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</si>
  <si>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</si>
  <si>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</si>
  <si>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</si>
  <si>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</si>
  <si>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</si>
  <si>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</si>
  <si>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</si>
  <si>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</si>
  <si>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</si>
  <si>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</si>
  <si>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</si>
  <si>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</si>
  <si>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</si>
  <si>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</si>
  <si>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</si>
  <si>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</si>
  <si>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</si>
  <si>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</si>
  <si>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</si>
  <si>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</si>
  <si>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</si>
  <si>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</si>
  <si>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</si>
  <si>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</si>
  <si>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</si>
  <si>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</si>
  <si>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</si>
  <si>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</si>
  <si>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</si>
  <si>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</si>
  <si>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</si>
  <si>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</si>
  <si>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</si>
  <si>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</si>
  <si>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</si>
  <si>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</si>
  <si>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</si>
  <si>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</si>
  <si>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</si>
  <si>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</si>
  <si>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</si>
  <si>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</si>
  <si>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</si>
  <si>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</si>
  <si>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</si>
  <si>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</si>
  <si>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</si>
  <si>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</si>
  <si>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</si>
  <si>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</si>
  <si>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</si>
  <si>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</si>
  <si>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</si>
  <si>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</si>
  <si>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</si>
  <si>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</si>
  <si>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</si>
  <si>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</si>
  <si>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</si>
  <si>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</si>
  <si>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</si>
  <si>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</si>
  <si>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</si>
  <si>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</si>
  <si>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</si>
  <si>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</si>
  <si>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</si>
  <si>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</si>
  <si>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</si>
  <si>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</si>
  <si>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</si>
  <si>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</si>
  <si>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</si>
  <si>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</si>
  <si>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</si>
  <si>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</si>
  <si>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</si>
  <si>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</si>
  <si>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</si>
  <si>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</si>
  <si>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</si>
  <si>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</si>
  <si>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</si>
  <si>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</si>
  <si>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</si>
  <si>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</si>
  <si>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</si>
  <si>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</si>
  <si>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</si>
  <si>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</si>
  <si>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</si>
  <si>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</si>
  <si>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</si>
  <si>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</si>
  <si>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</si>
  <si>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</si>
  <si>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</si>
  <si>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</si>
  <si>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</si>
  <si>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</si>
  <si>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</si>
  <si>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</si>
  <si>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</si>
  <si>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</si>
  <si>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</si>
  <si>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</si>
  <si>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</si>
  <si>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</si>
  <si>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</si>
  <si>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</si>
  <si>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</si>
  <si>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</si>
  <si>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</si>
  <si>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</si>
  <si>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</si>
  <si>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</si>
  <si>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</si>
  <si>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</si>
  <si>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</si>
  <si>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</si>
  <si>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</si>
  <si>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</si>
  <si>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</si>
  <si>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</si>
  <si>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</si>
  <si>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</si>
  <si>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</si>
  <si>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</si>
  <si>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</si>
  <si>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</si>
  <si>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</si>
  <si>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</si>
  <si>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</si>
  <si>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</si>
  <si>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</si>
  <si>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</si>
  <si>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</si>
  <si>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</si>
  <si>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</si>
  <si>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</si>
  <si>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</si>
  <si>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</si>
  <si>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</si>
  <si>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</si>
  <si>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</si>
  <si>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</si>
  <si>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</si>
  <si>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</si>
  <si>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</si>
  <si>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</si>
  <si>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</si>
  <si>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</si>
  <si>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</si>
  <si>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</si>
  <si>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</si>
  <si>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</si>
  <si>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</si>
  <si>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</si>
  <si>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</si>
  <si>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</si>
  <si>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</si>
  <si>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</si>
  <si>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</si>
  <si>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</si>
  <si>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</si>
  <si>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</si>
  <si>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</si>
  <si>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</si>
  <si>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</si>
  <si>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</si>
  <si>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</si>
  <si>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</si>
  <si>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</si>
  <si>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</si>
  <si>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</si>
  <si>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</si>
  <si>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</si>
  <si>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</si>
  <si>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</si>
  <si>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</si>
  <si>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</si>
  <si>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</si>
  <si>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</si>
  <si>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</si>
  <si>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</si>
  <si>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</si>
  <si>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</si>
  <si>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</si>
  <si>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</si>
  <si>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</si>
  <si>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</si>
  <si>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</si>
  <si>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</si>
  <si>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</si>
  <si>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</si>
  <si>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</si>
  <si>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</si>
  <si>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</si>
  <si>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</si>
  <si>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</si>
  <si>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</si>
  <si>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</si>
  <si>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</si>
  <si>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</si>
  <si>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</si>
  <si>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</si>
  <si>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</si>
  <si>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</si>
  <si>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</si>
  <si>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</si>
  <si>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</si>
  <si>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</si>
  <si>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</si>
  <si>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</si>
  <si>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</si>
  <si>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</si>
  <si>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</si>
  <si>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</si>
  <si>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</si>
  <si>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</si>
  <si>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</si>
  <si>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</si>
  <si>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</si>
  <si>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</si>
  <si>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</si>
  <si>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</si>
  <si>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</si>
  <si>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</si>
  <si>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</si>
  <si>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</si>
  <si>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</si>
  <si>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</si>
  <si>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</si>
  <si>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</si>
  <si>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</si>
  <si>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</si>
  <si>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</si>
  <si>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</si>
  <si>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</si>
  <si>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</si>
  <si>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</si>
  <si>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</si>
  <si>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</si>
  <si>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</si>
  <si>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</si>
  <si>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</si>
  <si>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</si>
  <si>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</si>
  <si>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</si>
  <si>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</si>
  <si>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</si>
  <si>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</si>
  <si>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</si>
  <si>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</si>
  <si>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</si>
  <si>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</si>
  <si>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</si>
  <si>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</si>
  <si>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</si>
  <si>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</si>
  <si>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</si>
  <si>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</si>
  <si>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</si>
  <si>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</si>
  <si>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</si>
  <si>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</si>
  <si>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</si>
  <si>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</si>
  <si>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</si>
  <si>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</si>
  <si>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</si>
  <si>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</si>
  <si>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</si>
  <si>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</si>
  <si>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</si>
  <si>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</si>
  <si>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</si>
  <si>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</si>
  <si>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</si>
  <si>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</si>
  <si>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</si>
  <si>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</si>
  <si>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</si>
  <si>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</si>
  <si>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</si>
  <si>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</si>
  <si>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</si>
  <si>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</si>
  <si>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</si>
  <si>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</si>
  <si>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</si>
  <si>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</si>
  <si>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</si>
  <si>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</si>
  <si>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</si>
  <si>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</si>
  <si>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</si>
  <si>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</si>
  <si>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</si>
  <si>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</si>
  <si>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</si>
  <si>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</si>
  <si>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</si>
  <si>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</si>
  <si>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</si>
  <si>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</si>
  <si>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</si>
  <si>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</si>
  <si>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</si>
  <si>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</si>
  <si>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</si>
  <si>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</si>
  <si>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</si>
  <si>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</si>
  <si>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</si>
  <si>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</si>
  <si>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</si>
  <si>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</si>
  <si>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</si>
  <si>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</si>
  <si>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</si>
  <si>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</si>
  <si>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</si>
  <si>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</si>
  <si>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</si>
  <si>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</si>
  <si>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</si>
  <si>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</si>
  <si>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</si>
  <si>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</si>
  <si>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</si>
  <si>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</si>
  <si>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</si>
  <si>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</si>
  <si>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</si>
  <si>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</si>
  <si>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</si>
  <si>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</si>
  <si>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</si>
  <si>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</si>
  <si>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</si>
  <si>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</si>
  <si>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</si>
  <si>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</si>
  <si>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</si>
  <si>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</si>
  <si>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</si>
  <si>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</si>
  <si>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</si>
  <si>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</si>
  <si>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</si>
  <si>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</si>
  <si>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</si>
  <si>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</si>
  <si>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</si>
  <si>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</si>
  <si>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</si>
  <si>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</si>
  <si>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</si>
  <si>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</si>
  <si>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</si>
  <si>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</si>
  <si>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</si>
  <si>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</si>
  <si>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</si>
  <si>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</si>
  <si>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</si>
  <si>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</si>
  <si>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</si>
  <si>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</si>
  <si>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</si>
  <si>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</si>
  <si>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</si>
  <si>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</si>
  <si>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</si>
  <si>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</si>
  <si>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</si>
  <si>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</si>
  <si>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</si>
  <si>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</si>
  <si>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</si>
  <si>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</si>
  <si>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</si>
  <si>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</si>
  <si>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</si>
  <si>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</si>
  <si>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</si>
  <si>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</si>
  <si>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</si>
  <si>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</si>
  <si>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</si>
  <si>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</si>
  <si>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</si>
  <si>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</si>
  <si>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</si>
  <si>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</si>
  <si>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</si>
  <si>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</si>
  <si>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</si>
  <si>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</si>
  <si>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</si>
  <si>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</si>
  <si>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</si>
  <si>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</si>
  <si>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</si>
  <si>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</si>
  <si>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</si>
  <si>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</si>
  <si>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</si>
  <si>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</si>
  <si>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</si>
  <si>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</si>
  <si>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</si>
  <si>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</si>
  <si>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</si>
  <si>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</si>
  <si>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</si>
  <si>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</si>
  <si>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</si>
  <si>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</si>
  <si>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</si>
  <si>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</si>
  <si>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</si>
  <si>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</si>
  <si>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</si>
  <si>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</si>
  <si>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</si>
  <si>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</si>
  <si>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</si>
  <si>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</si>
  <si>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</si>
  <si>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</si>
  <si>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</si>
  <si>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</si>
  <si>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</si>
  <si>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</si>
  <si>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</si>
  <si>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</si>
  <si>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</si>
  <si>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</si>
  <si>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</si>
  <si>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</si>
  <si>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</si>
  <si>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</si>
  <si>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</si>
  <si>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</si>
  <si>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</si>
  <si>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</si>
  <si>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</si>
  <si>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</si>
  <si>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</si>
  <si>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</si>
  <si>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</si>
  <si>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</si>
  <si>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</si>
  <si>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</si>
  <si>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</si>
  <si>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</si>
  <si>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</si>
  <si>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</si>
  <si>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</si>
  <si>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</si>
  <si>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</si>
  <si>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</si>
  <si>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</si>
  <si>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</si>
  <si>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</si>
  <si>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</si>
  <si>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</si>
  <si>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</si>
  <si>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</si>
  <si>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</si>
  <si>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</si>
  <si>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</si>
  <si>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</si>
  <si>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</si>
  <si>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</si>
  <si>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</si>
  <si>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</si>
  <si>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</si>
  <si>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</si>
  <si>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</si>
  <si>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</si>
  <si>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</si>
  <si>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</si>
  <si>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</si>
  <si>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</si>
  <si>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</si>
  <si>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</si>
  <si>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</si>
  <si>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</si>
  <si>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</si>
  <si>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</si>
  <si>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</si>
  <si>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</si>
  <si>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</si>
  <si>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</si>
  <si>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</si>
  <si>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</si>
  <si>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</si>
  <si>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</si>
  <si>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</si>
  <si>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</si>
  <si>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</si>
  <si>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</si>
  <si>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</si>
  <si>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</si>
  <si>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</si>
  <si>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</si>
  <si>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</si>
  <si>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</si>
  <si>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</si>
  <si>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</si>
  <si>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</si>
  <si>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</si>
  <si>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</si>
  <si>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</si>
  <si>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</si>
  <si>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</si>
  <si>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</si>
  <si>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</si>
  <si>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</si>
  <si>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</si>
  <si>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</si>
  <si>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</si>
  <si>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</si>
  <si>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</si>
  <si>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</si>
  <si>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</si>
  <si>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</si>
  <si>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</si>
  <si>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</si>
  <si>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</si>
  <si>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</si>
  <si>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</si>
  <si>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</si>
  <si>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</si>
  <si>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</si>
  <si>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</si>
  <si>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</si>
  <si>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</si>
  <si>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</si>
  <si>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</si>
  <si>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</si>
  <si>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</si>
  <si>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</si>
  <si>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</si>
  <si>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</si>
  <si>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</si>
  <si>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</si>
  <si>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</si>
  <si>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</si>
  <si>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</si>
  <si>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</si>
  <si>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</si>
  <si>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</si>
  <si>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</si>
  <si>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</si>
  <si>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</si>
  <si>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</si>
  <si>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</si>
  <si>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</si>
  <si>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</si>
  <si>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</si>
  <si>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</si>
  <si>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</si>
  <si>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</si>
  <si>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</si>
  <si>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</si>
  <si>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</si>
  <si>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</si>
  <si>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</si>
  <si>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</si>
  <si>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</si>
  <si>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</si>
  <si>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</si>
  <si>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</si>
  <si>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</si>
  <si>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</si>
  <si>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</si>
  <si>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</si>
  <si>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</si>
  <si>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</si>
  <si>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</si>
  <si>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</si>
  <si>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</si>
  <si>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</si>
  <si>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</si>
  <si>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</si>
  <si>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</si>
  <si>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</si>
  <si>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</si>
  <si>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</si>
  <si>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</si>
  <si>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</si>
  <si>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</si>
  <si>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</si>
  <si>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</si>
  <si>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</si>
  <si>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</si>
  <si>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</si>
  <si>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</si>
  <si>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</si>
  <si>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</si>
  <si>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</si>
  <si>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</si>
  <si>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</si>
  <si>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</si>
  <si>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</si>
  <si>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</si>
  <si>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</si>
  <si>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</si>
  <si>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</si>
  <si>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</si>
  <si>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</si>
  <si>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</si>
  <si>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</si>
  <si>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</si>
  <si>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</si>
  <si>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</si>
  <si>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</si>
  <si>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</si>
  <si>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</si>
  <si>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</si>
  <si>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</si>
  <si>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</si>
  <si>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</si>
  <si>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</si>
  <si>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</si>
  <si>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</si>
  <si>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</si>
  <si>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</si>
  <si>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</si>
  <si>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</si>
  <si>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</si>
  <si>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</si>
  <si>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</si>
  <si>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</si>
  <si>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</si>
  <si>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</si>
  <si>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</si>
  <si>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</si>
  <si>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</si>
  <si>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</si>
  <si>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</si>
  <si>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</si>
  <si>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</si>
  <si>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</si>
  <si>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</si>
  <si>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</si>
  <si>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</si>
  <si>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</si>
  <si>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</si>
  <si>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</si>
  <si>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</si>
  <si>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</si>
  <si>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</si>
  <si>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</si>
  <si>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</si>
  <si>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</si>
  <si>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</si>
  <si>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</si>
  <si>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</si>
  <si>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</si>
  <si>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</si>
  <si>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</si>
  <si>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</si>
  <si>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</si>
  <si>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</si>
  <si>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</si>
  <si>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</si>
  <si>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</si>
  <si>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</si>
  <si>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</si>
  <si>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</si>
  <si>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</si>
  <si>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</si>
  <si>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</si>
  <si>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</si>
  <si>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</si>
  <si>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</si>
  <si>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</si>
  <si>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</si>
  <si>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</si>
  <si>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</si>
  <si>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</si>
  <si>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</si>
  <si>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</si>
  <si>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</si>
  <si>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</si>
  <si>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</si>
  <si>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</si>
  <si>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</si>
  <si>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</si>
  <si>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</si>
  <si>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</si>
  <si>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</si>
  <si>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</si>
  <si>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</si>
  <si>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</si>
  <si>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</si>
  <si>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</si>
  <si>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</si>
  <si>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</si>
  <si>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</si>
  <si>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</si>
  <si>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</si>
  <si>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</si>
  <si>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</si>
  <si>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</si>
  <si>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</si>
  <si>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</si>
  <si>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</si>
  <si>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</si>
  <si>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</si>
  <si>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</si>
  <si>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</si>
  <si>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</si>
  <si>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</si>
  <si>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</si>
  <si>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</si>
  <si>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</si>
  <si>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</si>
  <si>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</si>
  <si>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</si>
  <si>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</si>
  <si>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</si>
  <si>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</si>
  <si>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</si>
  <si>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</si>
  <si>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</si>
  <si>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</si>
  <si>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</si>
  <si>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</si>
  <si>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</si>
  <si>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</si>
  <si>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</si>
  <si>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</si>
  <si>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</si>
  <si>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</si>
  <si>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</si>
  <si>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</si>
  <si>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</si>
  <si>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</si>
  <si>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</si>
  <si>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</si>
  <si>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</si>
  <si>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</si>
  <si>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</si>
  <si>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</si>
  <si>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</si>
  <si>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</si>
  <si>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</si>
  <si>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</si>
  <si>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</si>
  <si>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</si>
  <si>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</si>
  <si>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</si>
  <si>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</si>
  <si>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</si>
  <si>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</si>
  <si>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</si>
  <si>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</si>
  <si>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</si>
  <si>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</si>
  <si>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</si>
  <si>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</si>
  <si>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</si>
  <si>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</si>
  <si>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</si>
  <si>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</si>
  <si>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</si>
  <si>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</si>
  <si>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</si>
  <si>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</si>
  <si>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</si>
  <si>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</si>
  <si>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</si>
  <si>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</si>
  <si>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</si>
  <si>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</si>
  <si>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</si>
  <si>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</si>
  <si>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</si>
  <si>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</si>
  <si>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</si>
  <si>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</si>
  <si>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</si>
  <si>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</si>
  <si>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</si>
  <si>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</si>
  <si>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</si>
  <si>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</si>
  <si>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</si>
  <si>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</si>
  <si>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</si>
  <si>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</si>
  <si>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</si>
  <si>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</si>
  <si>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</si>
  <si>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</si>
  <si>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</si>
  <si>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</si>
  <si>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</si>
  <si>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</si>
  <si>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</si>
  <si>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</si>
  <si>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</si>
  <si>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</si>
  <si>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</si>
  <si>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</si>
  <si>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</si>
  <si>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</si>
  <si>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</si>
  <si>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</si>
  <si>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</si>
  <si>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</si>
  <si>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</si>
  <si>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</si>
  <si>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</si>
  <si>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</si>
  <si>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</si>
  <si>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</si>
  <si>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</si>
  <si>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</si>
  <si>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</si>
  <si>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</si>
  <si>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</si>
  <si>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</si>
  <si>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</si>
  <si>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</si>
  <si>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</si>
  <si>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</si>
  <si>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</si>
  <si>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</si>
  <si>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</si>
  <si>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</si>
  <si>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</si>
  <si>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</si>
  <si>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</si>
  <si>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</si>
  <si>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</si>
  <si>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</si>
  <si>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</si>
  <si>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</si>
  <si>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</si>
  <si>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</si>
  <si>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</si>
  <si>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</si>
  <si>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</si>
  <si>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</si>
  <si>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</si>
  <si>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</si>
  <si>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</si>
  <si>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</si>
  <si>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</si>
  <si>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</si>
  <si>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</si>
  <si>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</si>
  <si>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</si>
  <si>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</si>
  <si>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</si>
  <si>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</si>
  <si>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</si>
  <si>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</si>
  <si>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</si>
  <si>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</si>
  <si>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</si>
  <si>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</si>
  <si>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</si>
  <si>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</si>
  <si>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</si>
  <si>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</si>
  <si>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</si>
  <si>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</si>
  <si>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</si>
  <si>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</si>
  <si>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</si>
  <si>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</si>
  <si>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</si>
  <si>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</si>
  <si>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</si>
  <si>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</si>
  <si>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</si>
  <si>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</si>
  <si>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</si>
  <si>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</si>
  <si>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</si>
  <si>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</si>
  <si>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</si>
  <si>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</si>
  <si>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</si>
  <si>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</si>
  <si>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</si>
  <si>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</si>
  <si>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</si>
  <si>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</si>
  <si>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</si>
  <si>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</si>
  <si>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</si>
  <si>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</si>
  <si>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</si>
  <si>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</si>
  <si>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</si>
  <si>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</si>
  <si>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</si>
  <si>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</si>
  <si>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</si>
  <si>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</si>
  <si>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</si>
  <si>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</si>
  <si>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</si>
  <si>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</si>
  <si>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</si>
  <si>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</si>
  <si>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</si>
  <si>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</si>
  <si>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</si>
  <si>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</si>
  <si>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</si>
  <si>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</si>
  <si>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</si>
  <si>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</si>
  <si>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</si>
  <si>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</si>
  <si>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</si>
  <si>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</si>
  <si>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</si>
  <si>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</si>
  <si>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</si>
  <si>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</si>
  <si>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</si>
  <si>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</si>
  <si>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</si>
  <si>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</si>
  <si>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</si>
  <si>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</si>
  <si>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</si>
  <si>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</si>
  <si>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</si>
  <si>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</si>
  <si>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</si>
  <si>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</si>
  <si>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</si>
  <si>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</si>
  <si>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</si>
  <si>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</si>
  <si>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</si>
  <si>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</si>
  <si>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</si>
  <si>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</si>
  <si>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</si>
  <si>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</si>
  <si>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</si>
  <si>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</si>
  <si>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</si>
  <si>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</si>
  <si>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</si>
  <si>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</si>
  <si>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</si>
  <si>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</si>
  <si>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</si>
  <si>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</si>
  <si>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</si>
  <si>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</si>
  <si>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</si>
  <si>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</si>
  <si>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</si>
  <si>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</si>
  <si>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</si>
  <si>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</si>
  <si>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</si>
  <si>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</si>
  <si>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</si>
  <si>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</si>
  <si>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</si>
  <si>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</si>
  <si>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</si>
  <si>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</si>
  <si>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</si>
  <si>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</si>
  <si>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</si>
  <si>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</si>
  <si>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</si>
  <si>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</si>
  <si>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</si>
  <si>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</si>
  <si>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</si>
  <si>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</si>
  <si>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</si>
  <si>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</si>
  <si>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</si>
  <si>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</si>
  <si>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</si>
  <si>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</si>
  <si>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</si>
  <si>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</si>
  <si>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</si>
  <si>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</si>
  <si>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</si>
  <si>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</si>
  <si>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</si>
  <si>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</si>
  <si>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</si>
  <si>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</si>
  <si>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</si>
  <si>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</si>
  <si>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</si>
  <si>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</si>
  <si>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</si>
  <si>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</si>
  <si>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</si>
  <si>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</si>
  <si>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</si>
  <si>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</si>
  <si>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</si>
  <si>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</si>
  <si>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</si>
  <si>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</si>
  <si>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</si>
  <si>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</si>
  <si>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</si>
  <si>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</si>
  <si>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</si>
  <si>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</si>
  <si>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</si>
  <si>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</si>
  <si>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</si>
  <si>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</si>
  <si>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</si>
  <si>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</si>
  <si>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</si>
  <si>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</si>
  <si>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</si>
  <si>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</si>
  <si>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</si>
  <si>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</si>
  <si>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</si>
  <si>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</si>
  <si>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</si>
  <si>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</si>
  <si>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</si>
  <si>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</si>
  <si>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</si>
  <si>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</si>
  <si>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</si>
  <si>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</si>
  <si>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</si>
  <si>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</si>
  <si>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</si>
  <si>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</si>
  <si>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</si>
  <si>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</si>
  <si>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</si>
  <si>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</si>
  <si>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</si>
  <si>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</si>
  <si>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</si>
  <si>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</si>
  <si>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</si>
  <si>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</si>
  <si>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</si>
  <si>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</si>
  <si>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</si>
  <si>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</si>
  <si>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</si>
  <si>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</si>
  <si>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</si>
  <si>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</si>
  <si>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</si>
  <si>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</si>
  <si>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</si>
  <si>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</si>
  <si>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</si>
  <si>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</si>
  <si>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</si>
  <si>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</si>
  <si>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</si>
  <si>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</si>
  <si>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</si>
  <si>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</si>
  <si>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</si>
  <si>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</si>
  <si>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</si>
  <si>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</si>
  <si>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</si>
  <si>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</si>
  <si>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</si>
  <si>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</si>
  <si>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</si>
  <si>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</si>
  <si>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</si>
  <si>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</si>
  <si>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</si>
  <si>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</si>
  <si>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</si>
  <si>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</si>
  <si>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</si>
  <si>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</si>
  <si>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</si>
  <si>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</si>
  <si>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</si>
  <si>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</si>
  <si>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</si>
  <si>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</si>
  <si>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</si>
  <si>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</si>
  <si>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</si>
  <si>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</si>
  <si>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</si>
  <si>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</si>
  <si>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</si>
  <si>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</si>
  <si>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</si>
  <si>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</si>
  <si>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</si>
  <si>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</si>
  <si>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</si>
  <si>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</si>
  <si>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</si>
  <si>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</si>
  <si>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</si>
  <si>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</si>
  <si>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</si>
  <si>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</si>
  <si>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</si>
  <si>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</si>
  <si>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</si>
  <si>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</si>
  <si>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</si>
  <si>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</si>
  <si>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</si>
  <si>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</si>
  <si>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</si>
  <si>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</si>
  <si>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</si>
  <si>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</si>
  <si>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</si>
  <si>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</si>
  <si>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</si>
  <si>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</si>
  <si>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</si>
  <si>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</si>
  <si>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</si>
  <si>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</si>
  <si>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</si>
  <si>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</si>
  <si>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</si>
  <si>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</si>
  <si>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</si>
  <si>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</si>
  <si>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</si>
  <si>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</si>
  <si>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</si>
  <si>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</si>
  <si>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</si>
  <si>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</si>
  <si>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</si>
  <si>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</si>
  <si>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</si>
  <si>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</si>
  <si>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</si>
  <si>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</si>
  <si>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</si>
  <si>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</si>
  <si>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</si>
  <si>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</si>
  <si>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</si>
  <si>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</si>
  <si>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</si>
  <si>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</si>
  <si>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</si>
  <si>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</si>
  <si>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</si>
  <si>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</si>
  <si>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</si>
  <si>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</si>
  <si>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</si>
  <si>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</si>
  <si>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</si>
  <si>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</si>
  <si>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</si>
  <si>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</si>
  <si>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</si>
  <si>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</si>
  <si>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</si>
  <si>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</si>
  <si>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</si>
  <si>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</si>
  <si>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</si>
  <si>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</si>
  <si>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</si>
  <si>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</si>
  <si>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</si>
  <si>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</si>
  <si>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</si>
  <si>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</si>
  <si>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</si>
  <si>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</si>
  <si>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</si>
  <si>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</si>
  <si>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</si>
  <si>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</si>
  <si>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</si>
  <si>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</si>
  <si>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</si>
  <si>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</si>
  <si>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</si>
  <si>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</si>
  <si>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</si>
  <si>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</si>
  <si>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</si>
  <si>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</si>
  <si>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</si>
  <si>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</si>
  <si>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</si>
  <si>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</si>
  <si>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</si>
  <si>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</si>
  <si>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</si>
  <si>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</si>
  <si>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</si>
  <si>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</si>
  <si>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</si>
  <si>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</si>
  <si>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</si>
  <si>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</si>
  <si>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</si>
  <si>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</si>
  <si>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</si>
  <si>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</si>
  <si>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</si>
  <si>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</si>
  <si>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</si>
  <si>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</si>
  <si>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</si>
  <si>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</si>
  <si>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</si>
  <si>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</si>
  <si>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</si>
  <si>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</si>
  <si>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</si>
  <si>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</si>
  <si>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</si>
  <si>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</si>
  <si>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</si>
  <si>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</si>
  <si>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</si>
  <si>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</si>
  <si>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</si>
  <si>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</si>
  <si>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</si>
  <si>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</si>
  <si>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</si>
  <si>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</si>
  <si>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</si>
  <si>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</si>
  <si>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</si>
  <si>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</si>
  <si>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</si>
  <si>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</si>
  <si>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</si>
  <si>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</si>
  <si>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</si>
  <si>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</si>
  <si>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</si>
  <si>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</si>
  <si>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</si>
  <si>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</si>
  <si>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</si>
  <si>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</si>
  <si>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</si>
  <si>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</si>
  <si>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</si>
  <si>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</si>
  <si>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</si>
  <si>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</si>
  <si>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</si>
  <si>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</si>
  <si>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</si>
  <si>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</si>
  <si>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</si>
  <si>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</si>
  <si>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</si>
  <si>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</si>
  <si>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</si>
  <si>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</si>
  <si>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</si>
  <si>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</si>
  <si>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</si>
  <si>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</si>
  <si>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</si>
  <si>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</si>
  <si>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</si>
  <si>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</si>
  <si>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</si>
  <si>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</si>
  <si>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</si>
  <si>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</si>
  <si>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</si>
  <si>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</si>
  <si>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</si>
  <si>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</si>
  <si>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</si>
  <si>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</si>
  <si>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</si>
  <si>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</si>
  <si>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</si>
  <si>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</si>
  <si>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</si>
  <si>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</si>
  <si>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</si>
  <si>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</si>
  <si>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</si>
  <si>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</si>
  <si>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</si>
  <si>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</si>
  <si>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</si>
  <si>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</si>
  <si>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</si>
  <si>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</si>
  <si>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</si>
  <si>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</si>
  <si>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</si>
  <si>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</si>
  <si>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</si>
  <si>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</si>
  <si>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</si>
  <si>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</si>
  <si>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</si>
  <si>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</si>
  <si>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</si>
  <si>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</si>
  <si>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</si>
  <si>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</si>
  <si>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</si>
  <si>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</si>
  <si>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</si>
  <si>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</si>
  <si>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</si>
  <si>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</si>
  <si>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</si>
  <si>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</si>
  <si>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</si>
  <si>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</si>
  <si>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</si>
  <si>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</si>
  <si>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</si>
  <si>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</si>
  <si>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</si>
  <si>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</si>
  <si>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</si>
  <si>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</si>
  <si>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</si>
  <si>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</si>
  <si>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</si>
  <si>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</si>
  <si>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</si>
  <si>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</si>
  <si>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</si>
  <si>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</si>
  <si>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</si>
  <si>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</si>
  <si>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</si>
  <si>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</si>
  <si>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</si>
  <si>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</si>
  <si>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</si>
  <si>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</si>
  <si>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</si>
  <si>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</si>
  <si>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</si>
  <si>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</si>
  <si>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</si>
  <si>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</si>
  <si>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</si>
  <si>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</si>
  <si>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</si>
  <si>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</si>
  <si>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</si>
  <si>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</si>
  <si>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</si>
  <si>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</si>
  <si>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</si>
  <si>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</si>
  <si>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</si>
  <si>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</si>
  <si>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</si>
  <si>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</si>
  <si>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</si>
  <si>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</si>
  <si>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</si>
  <si>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</si>
  <si>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</si>
  <si>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</si>
  <si>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</si>
  <si>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</si>
  <si>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</si>
  <si>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</si>
  <si>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</si>
  <si>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</si>
  <si>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</si>
  <si>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</si>
  <si>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</si>
  <si>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</si>
  <si>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</si>
  <si>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</si>
  <si>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</si>
  <si>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</si>
  <si>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</si>
  <si>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</si>
  <si>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</si>
  <si>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</si>
  <si>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</si>
  <si>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</si>
  <si>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</si>
  <si>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</si>
  <si>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</si>
  <si>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</si>
  <si>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</si>
  <si>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</si>
  <si>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</si>
  <si>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</si>
  <si>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</si>
  <si>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</si>
  <si>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</si>
  <si>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</si>
  <si>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</si>
  <si>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</si>
  <si>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</si>
  <si>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</si>
  <si>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</si>
  <si>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</si>
  <si>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</si>
  <si>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</si>
  <si>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</si>
  <si>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</si>
  <si>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</si>
  <si>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</si>
  <si>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</si>
  <si>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</si>
  <si>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</si>
  <si>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</si>
  <si>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</si>
  <si>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</si>
  <si>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</si>
  <si>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</si>
  <si>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</si>
  <si>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</si>
  <si>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</si>
  <si>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</si>
  <si>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</si>
  <si>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</si>
  <si>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</si>
  <si>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</si>
  <si>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</si>
  <si>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</si>
  <si>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</si>
  <si>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</si>
  <si>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</si>
  <si>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</si>
  <si>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</si>
  <si>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</si>
  <si>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</si>
  <si>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</si>
  <si>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</si>
  <si>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</si>
  <si>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</si>
  <si>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</si>
  <si>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</si>
  <si>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</si>
  <si>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</si>
  <si>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</si>
  <si>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</si>
  <si>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</si>
  <si>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</si>
  <si>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</si>
  <si>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</si>
  <si>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</si>
  <si>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</si>
  <si>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</si>
  <si>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</si>
  <si>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</si>
  <si>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</si>
  <si>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</si>
  <si>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</si>
  <si>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</si>
  <si>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</si>
  <si>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</si>
  <si>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</si>
  <si>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</si>
  <si>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</si>
  <si>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</si>
  <si>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</si>
  <si>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</si>
  <si>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</si>
  <si>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</si>
  <si>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</si>
  <si>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</si>
  <si>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</si>
  <si>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</si>
  <si>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</si>
  <si>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</si>
  <si>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</si>
  <si>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</si>
  <si>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</si>
  <si>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</si>
  <si>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</si>
  <si>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</si>
  <si>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</si>
  <si>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</si>
  <si>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</si>
  <si>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</si>
  <si>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</si>
  <si>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</si>
  <si>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</si>
  <si>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</si>
  <si>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</si>
  <si>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</si>
  <si>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</si>
  <si>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</si>
  <si>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</si>
  <si>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</si>
  <si>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</si>
  <si>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</si>
  <si>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</si>
  <si>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</si>
  <si>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</si>
  <si>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</si>
  <si>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</si>
  <si>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</si>
  <si>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</si>
  <si>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</si>
  <si>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</si>
  <si>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</si>
  <si>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</si>
  <si>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</si>
  <si>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</si>
  <si>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</si>
  <si>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</si>
  <si>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</si>
  <si>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</si>
  <si>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</si>
  <si>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</si>
  <si>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</si>
  <si>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</si>
  <si>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</si>
  <si>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</si>
  <si>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</si>
  <si>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</si>
  <si>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</si>
  <si>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</si>
  <si>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</si>
  <si>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</si>
  <si>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</si>
  <si>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</si>
  <si>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</si>
  <si>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</si>
  <si>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</si>
  <si>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</si>
  <si>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</si>
  <si>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</si>
  <si>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</si>
  <si>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</si>
  <si>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</si>
  <si>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</si>
  <si>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</si>
  <si>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</si>
  <si>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</si>
  <si>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</si>
  <si>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</si>
  <si>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</si>
  <si>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</si>
  <si>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</si>
  <si>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</si>
  <si>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</si>
  <si>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</si>
  <si>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</si>
  <si>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</si>
  <si>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</si>
  <si>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</si>
  <si>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</si>
  <si>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</si>
  <si>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</si>
  <si>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</si>
  <si>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</si>
  <si>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</si>
  <si>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</si>
  <si>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</si>
  <si>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</si>
  <si>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</si>
  <si>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</si>
  <si>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</si>
  <si>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</si>
  <si>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</si>
  <si>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</si>
  <si>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</si>
  <si>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</si>
  <si>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</si>
  <si>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</si>
  <si>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</si>
  <si>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</si>
  <si>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</si>
  <si>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</si>
  <si>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</si>
  <si>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</si>
  <si>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</si>
  <si>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</si>
  <si>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</si>
  <si>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</si>
  <si>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</si>
  <si>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</si>
  <si>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</si>
  <si>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</si>
  <si>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</si>
  <si>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</si>
  <si>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</si>
  <si>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</si>
  <si>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</si>
  <si>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</si>
  <si>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</si>
  <si>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</si>
  <si>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</si>
  <si>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</si>
  <si>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</si>
  <si>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</si>
  <si>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</si>
  <si>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</si>
  <si>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</si>
  <si>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</si>
  <si>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</si>
  <si>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</si>
  <si>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</si>
  <si>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</si>
  <si>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</si>
  <si>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</si>
  <si>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</si>
  <si>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</si>
  <si>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</si>
  <si>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</si>
  <si>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</si>
  <si>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</si>
  <si>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</si>
  <si>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</si>
  <si>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</si>
  <si>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</si>
  <si>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</si>
  <si>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</si>
  <si>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</si>
  <si>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</si>
  <si>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</si>
  <si>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</si>
  <si>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</si>
  <si>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</si>
  <si>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</si>
  <si>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</si>
  <si>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</si>
  <si>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</si>
  <si>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</si>
  <si>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</si>
  <si>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</si>
  <si>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</si>
  <si>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</si>
  <si>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</si>
  <si>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</si>
  <si>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</si>
  <si>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</si>
  <si>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</si>
  <si>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</si>
  <si>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</si>
  <si>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</si>
  <si>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</si>
  <si>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</si>
  <si>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</si>
  <si>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</si>
  <si>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</si>
  <si>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</si>
  <si>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</si>
  <si>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</si>
  <si>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</si>
  <si>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</si>
  <si>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</si>
  <si>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</si>
  <si>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</si>
  <si>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</si>
  <si>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</si>
  <si>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</si>
  <si>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</si>
  <si>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</si>
  <si>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</si>
  <si>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</si>
  <si>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</si>
  <si>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</si>
  <si>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</si>
  <si>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</si>
  <si>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</si>
  <si>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</si>
  <si>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</si>
  <si>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</si>
  <si>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</si>
  <si>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</si>
  <si>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</si>
  <si>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</si>
  <si>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</si>
  <si>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</si>
  <si>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</si>
  <si>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</si>
  <si>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</si>
  <si>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</si>
  <si>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</si>
  <si>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</si>
  <si>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</si>
  <si>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</si>
  <si>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</si>
  <si>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</si>
  <si>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</si>
  <si>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</si>
  <si>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</si>
  <si>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</si>
  <si>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</si>
  <si>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</si>
  <si>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</si>
  <si>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</si>
  <si>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</si>
  <si>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</si>
  <si>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</si>
  <si>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</si>
  <si>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</si>
  <si>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</si>
  <si>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</si>
  <si>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</si>
  <si>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</si>
  <si>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</si>
  <si>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</si>
  <si>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</si>
  <si>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</si>
  <si>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</si>
  <si>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</si>
  <si>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</si>
  <si>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</si>
  <si>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</si>
  <si>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</si>
  <si>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</si>
  <si>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</si>
  <si>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</si>
  <si>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</si>
  <si>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</si>
  <si>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</si>
  <si>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</si>
  <si>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</si>
  <si>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</si>
  <si>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</si>
  <si>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</si>
  <si>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</si>
  <si>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</si>
  <si>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</si>
  <si>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</si>
  <si>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</si>
  <si>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</si>
  <si>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</si>
  <si>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</si>
  <si>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</si>
  <si>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</si>
  <si>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</si>
  <si>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</si>
  <si>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</si>
  <si>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</si>
  <si>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</si>
  <si>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</si>
  <si>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</si>
  <si>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</si>
  <si>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</si>
  <si>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</si>
  <si>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</si>
  <si>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</si>
  <si>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</si>
  <si>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</si>
  <si>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</si>
  <si>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</si>
  <si>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</si>
  <si>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</si>
  <si>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</si>
  <si>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</si>
  <si>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</si>
  <si>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</si>
  <si>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</si>
  <si>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</si>
  <si>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</si>
  <si>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</si>
  <si>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</si>
  <si>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</si>
  <si>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</si>
  <si>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</si>
  <si>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</si>
  <si>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</si>
  <si>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</si>
  <si>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</si>
  <si>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</si>
  <si>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</si>
  <si>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</si>
  <si>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</si>
  <si>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</si>
  <si>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</si>
  <si>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</si>
  <si>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</si>
  <si>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</si>
  <si>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</si>
  <si>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</si>
  <si>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</si>
  <si>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</si>
  <si>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</si>
  <si>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</si>
  <si>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</si>
  <si>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</si>
  <si>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</si>
  <si>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</si>
  <si>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</si>
  <si>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</si>
  <si>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</si>
  <si>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</si>
  <si>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</si>
  <si>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</si>
  <si>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</si>
  <si>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</si>
  <si>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</si>
  <si>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</si>
  <si>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</si>
  <si>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</si>
  <si>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</si>
  <si>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</si>
  <si>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</si>
  <si>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</si>
  <si>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</si>
  <si>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</si>
  <si>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</si>
  <si>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</si>
  <si>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</si>
  <si>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</si>
  <si>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</si>
  <si>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</si>
  <si>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</si>
  <si>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</si>
  <si>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</si>
  <si>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</si>
  <si>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</si>
  <si>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Column1</t>
  </si>
  <si>
    <t>NO_days</t>
  </si>
  <si>
    <t>Sum of Bonus %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</si>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</sst>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1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91">
    <dxf>
      <numFmt numFmtId="13" formatCode="0%"/>
    </dxf>
    <dxf>
      <numFmt numFmtId="13" formatCode="0%"/>
    </dxf>
    <dxf>
      <numFmt numFmtId="13" formatCode="0%"/>
    </dxf>
    <dxf>
      <numFmt numFmtId="169" formatCode="0.000"/>
    </dxf>
    <dxf>
      <numFmt numFmtId="169" formatCode="0.000"/>
    </dxf>
    <dxf>
      <numFmt numFmtId="169" formatCode="0.000"/>
    </dxf>
    <dxf>
      <numFmt numFmtId="14" formatCode="0.00%"/>
    </dxf>
    <dxf>
      <numFmt numFmtId="169" formatCode="0.000"/>
    </dxf>
    <dxf>
      <numFmt numFmtId="14" formatCode="0.00%"/>
    </dxf>
    <dxf>
      <numFmt numFmtId="169" formatCode="0.000"/>
    </dxf>
    <dxf>
      <numFmt numFmtId="14" formatCode="0.00%"/>
    </dxf>
    <dxf>
      <numFmt numFmtId="164" formatCode="&quot;$&quot;#,##0_);\(&quot;$&quot;#,##0\);&quot;$&quot;0_)"/>
    </dxf>
    <dxf>
      <numFmt numFmtId="0" formatCode="General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14" formatCode="0.00%"/>
    </dxf>
    <dxf>
      <numFmt numFmtId="169" formatCode="0.000"/>
    </dxf>
    <dxf>
      <numFmt numFmtId="14" formatCode="0.00%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0" formatCode="General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2" formatCode="0.00"/>
    </dxf>
    <dxf>
      <numFmt numFmtId="2" formatCode="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0" formatCode="General"/>
    </dxf>
    <dxf>
      <numFmt numFmtId="3" formatCode="#,##0"/>
    </dxf>
    <dxf>
      <numFmt numFmtId="0" formatCode="General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3" formatCode="#,##0"/>
    </dxf>
    <dxf>
      <numFmt numFmtId="14" formatCode="0.00%"/>
    </dxf>
    <dxf>
      <numFmt numFmtId="1" formatCode="0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palakrishnan V(Latentview)" refreshedDate="45380.448863541664" createdVersion="8" refreshedVersion="8" minRefreshableVersion="3" recordCount="1000" xr:uid="{47146FFE-3A0B-4BD9-9F6A-AEFE5FB520A1}">
  <cacheSource type="worksheet">
    <worksheetSource name="TBL_Employees"/>
  </cacheSource>
  <cacheFields count="18">
    <cacheField name="EEID" numFmtId="0">
      <sharedItems count="911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</sharedItems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  <fieldGroup base="7">
        <rangePr startNum="25" endNum="65" groupInterval="10"/>
        <groupItems count="6">
          <s v="&lt;25"/>
          <s v="25-34"/>
          <s v="35-44"/>
          <s v="45-54"/>
          <s v="55-65"/>
          <s v="&gt;65"/>
        </groupItems>
      </fieldGroup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7"/>
    </cacheField>
    <cacheField name="Annual Salary" numFmtId="164">
      <sharedItems containsSemiMixedTypes="0" containsString="0" containsNumber="1" containsInteger="1" minValue="40063" maxValue="258498" count="996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</sharedItems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NO_days" numFmtId="1">
      <sharedItems containsMixedTypes="1" containsNumber="1" containsInteger="1" minValue="15" maxValue="8153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Emily Davis"/>
    <x v="0"/>
    <x v="0"/>
    <x v="0"/>
    <x v="0"/>
    <x v="0"/>
    <x v="0"/>
    <x v="0"/>
    <x v="0"/>
    <x v="0"/>
    <x v="0"/>
    <x v="0"/>
    <x v="0"/>
    <n v="2017"/>
  </r>
  <r>
    <x v="1"/>
    <s v="Theodore Dinh"/>
    <x v="1"/>
    <x v="0"/>
    <x v="1"/>
    <x v="1"/>
    <x v="1"/>
    <x v="1"/>
    <x v="1"/>
    <x v="1"/>
    <x v="1"/>
    <x v="1"/>
    <x v="1"/>
    <x v="1"/>
    <e v="#VALUE!"/>
  </r>
  <r>
    <x v="2"/>
    <s v="Luna Sanders"/>
    <x v="2"/>
    <x v="1"/>
    <x v="2"/>
    <x v="0"/>
    <x v="2"/>
    <x v="2"/>
    <x v="2"/>
    <x v="2"/>
    <x v="2"/>
    <x v="0"/>
    <x v="2"/>
    <x v="1"/>
    <e v="#VALUE!"/>
  </r>
  <r>
    <x v="3"/>
    <s v="Penelope Jordan"/>
    <x v="3"/>
    <x v="0"/>
    <x v="1"/>
    <x v="0"/>
    <x v="2"/>
    <x v="3"/>
    <x v="3"/>
    <x v="3"/>
    <x v="3"/>
    <x v="0"/>
    <x v="2"/>
    <x v="1"/>
    <e v="#VALUE!"/>
  </r>
  <r>
    <x v="4"/>
    <s v="Austin Vo"/>
    <x v="4"/>
    <x v="1"/>
    <x v="1"/>
    <x v="1"/>
    <x v="1"/>
    <x v="0"/>
    <x v="4"/>
    <x v="4"/>
    <x v="1"/>
    <x v="0"/>
    <x v="3"/>
    <x v="1"/>
    <e v="#VALUE!"/>
  </r>
  <r>
    <x v="5"/>
    <s v="Joshua Gupta"/>
    <x v="5"/>
    <x v="2"/>
    <x v="3"/>
    <x v="1"/>
    <x v="1"/>
    <x v="4"/>
    <x v="5"/>
    <x v="5"/>
    <x v="1"/>
    <x v="1"/>
    <x v="1"/>
    <x v="1"/>
    <e v="#VALUE!"/>
  </r>
  <r>
    <x v="6"/>
    <s v="Ruby Barnes"/>
    <x v="6"/>
    <x v="0"/>
    <x v="3"/>
    <x v="0"/>
    <x v="2"/>
    <x v="5"/>
    <x v="6"/>
    <x v="6"/>
    <x v="4"/>
    <x v="0"/>
    <x v="3"/>
    <x v="1"/>
    <e v="#VALUE!"/>
  </r>
  <r>
    <x v="7"/>
    <s v="Luke Martin"/>
    <x v="7"/>
    <x v="1"/>
    <x v="1"/>
    <x v="1"/>
    <x v="0"/>
    <x v="6"/>
    <x v="7"/>
    <x v="7"/>
    <x v="1"/>
    <x v="0"/>
    <x v="4"/>
    <x v="2"/>
    <n v="369"/>
  </r>
  <r>
    <x v="8"/>
    <s v="Easton Bailey"/>
    <x v="6"/>
    <x v="3"/>
    <x v="1"/>
    <x v="1"/>
    <x v="2"/>
    <x v="7"/>
    <x v="8"/>
    <x v="8"/>
    <x v="5"/>
    <x v="0"/>
    <x v="5"/>
    <x v="1"/>
    <e v="#VALUE!"/>
  </r>
  <r>
    <x v="9"/>
    <s v="Madeline Walker"/>
    <x v="4"/>
    <x v="1"/>
    <x v="2"/>
    <x v="0"/>
    <x v="2"/>
    <x v="8"/>
    <x v="9"/>
    <x v="9"/>
    <x v="1"/>
    <x v="0"/>
    <x v="2"/>
    <x v="1"/>
    <e v="#VALUE!"/>
  </r>
  <r>
    <x v="10"/>
    <s v="Savannah Ali"/>
    <x v="0"/>
    <x v="4"/>
    <x v="1"/>
    <x v="0"/>
    <x v="1"/>
    <x v="9"/>
    <x v="10"/>
    <x v="10"/>
    <x v="0"/>
    <x v="0"/>
    <x v="4"/>
    <x v="1"/>
    <e v="#VALUE!"/>
  </r>
  <r>
    <x v="11"/>
    <s v="Camila Rogers"/>
    <x v="8"/>
    <x v="5"/>
    <x v="2"/>
    <x v="0"/>
    <x v="2"/>
    <x v="5"/>
    <x v="11"/>
    <x v="11"/>
    <x v="1"/>
    <x v="0"/>
    <x v="0"/>
    <x v="1"/>
    <e v="#VALUE!"/>
  </r>
  <r>
    <x v="12"/>
    <s v="Eli Jones"/>
    <x v="6"/>
    <x v="4"/>
    <x v="1"/>
    <x v="1"/>
    <x v="2"/>
    <x v="1"/>
    <x v="12"/>
    <x v="12"/>
    <x v="6"/>
    <x v="0"/>
    <x v="5"/>
    <x v="1"/>
    <e v="#VALUE!"/>
  </r>
  <r>
    <x v="13"/>
    <s v="Everleigh Ng"/>
    <x v="0"/>
    <x v="1"/>
    <x v="0"/>
    <x v="0"/>
    <x v="1"/>
    <x v="10"/>
    <x v="13"/>
    <x v="13"/>
    <x v="4"/>
    <x v="1"/>
    <x v="6"/>
    <x v="1"/>
    <e v="#VALUE!"/>
  </r>
  <r>
    <x v="14"/>
    <s v="Robert Yang"/>
    <x v="4"/>
    <x v="3"/>
    <x v="2"/>
    <x v="1"/>
    <x v="1"/>
    <x v="11"/>
    <x v="14"/>
    <x v="14"/>
    <x v="1"/>
    <x v="0"/>
    <x v="5"/>
    <x v="3"/>
    <n v="856"/>
  </r>
  <r>
    <x v="15"/>
    <s v="Isabella Xi"/>
    <x v="9"/>
    <x v="6"/>
    <x v="0"/>
    <x v="0"/>
    <x v="1"/>
    <x v="12"/>
    <x v="15"/>
    <x v="15"/>
    <x v="7"/>
    <x v="0"/>
    <x v="0"/>
    <x v="1"/>
    <e v="#VALUE!"/>
  </r>
  <r>
    <x v="16"/>
    <s v="Bella Powell"/>
    <x v="2"/>
    <x v="1"/>
    <x v="0"/>
    <x v="0"/>
    <x v="0"/>
    <x v="13"/>
    <x v="16"/>
    <x v="16"/>
    <x v="2"/>
    <x v="0"/>
    <x v="3"/>
    <x v="1"/>
    <e v="#VALUE!"/>
  </r>
  <r>
    <x v="17"/>
    <s v="Camila Silva"/>
    <x v="0"/>
    <x v="6"/>
    <x v="2"/>
    <x v="0"/>
    <x v="3"/>
    <x v="14"/>
    <x v="17"/>
    <x v="17"/>
    <x v="8"/>
    <x v="0"/>
    <x v="0"/>
    <x v="1"/>
    <e v="#VALUE!"/>
  </r>
  <r>
    <x v="18"/>
    <s v="David Barnes"/>
    <x v="2"/>
    <x v="0"/>
    <x v="3"/>
    <x v="1"/>
    <x v="2"/>
    <x v="14"/>
    <x v="18"/>
    <x v="18"/>
    <x v="9"/>
    <x v="0"/>
    <x v="7"/>
    <x v="1"/>
    <e v="#VALUE!"/>
  </r>
  <r>
    <x v="19"/>
    <s v="Adam Dang"/>
    <x v="2"/>
    <x v="2"/>
    <x v="0"/>
    <x v="1"/>
    <x v="1"/>
    <x v="15"/>
    <x v="19"/>
    <x v="19"/>
    <x v="10"/>
    <x v="1"/>
    <x v="1"/>
    <x v="1"/>
    <e v="#VALUE!"/>
  </r>
  <r>
    <x v="20"/>
    <s v="Elias Alvarado"/>
    <x v="0"/>
    <x v="0"/>
    <x v="1"/>
    <x v="1"/>
    <x v="3"/>
    <x v="16"/>
    <x v="20"/>
    <x v="20"/>
    <x v="4"/>
    <x v="2"/>
    <x v="8"/>
    <x v="1"/>
    <e v="#VALUE!"/>
  </r>
  <r>
    <x v="21"/>
    <s v="Eva Rivera"/>
    <x v="2"/>
    <x v="2"/>
    <x v="1"/>
    <x v="0"/>
    <x v="3"/>
    <x v="9"/>
    <x v="21"/>
    <x v="21"/>
    <x v="11"/>
    <x v="0"/>
    <x v="4"/>
    <x v="1"/>
    <e v="#VALUE!"/>
  </r>
  <r>
    <x v="22"/>
    <s v="Logan Rivera"/>
    <x v="2"/>
    <x v="0"/>
    <x v="0"/>
    <x v="1"/>
    <x v="3"/>
    <x v="1"/>
    <x v="22"/>
    <x v="22"/>
    <x v="12"/>
    <x v="2"/>
    <x v="9"/>
    <x v="1"/>
    <e v="#VALUE!"/>
  </r>
  <r>
    <x v="23"/>
    <s v="Leonardo Dixon"/>
    <x v="7"/>
    <x v="2"/>
    <x v="2"/>
    <x v="1"/>
    <x v="2"/>
    <x v="17"/>
    <x v="23"/>
    <x v="23"/>
    <x v="1"/>
    <x v="0"/>
    <x v="0"/>
    <x v="1"/>
    <e v="#VALUE!"/>
  </r>
  <r>
    <x v="24"/>
    <s v="Mateo Her"/>
    <x v="9"/>
    <x v="2"/>
    <x v="2"/>
    <x v="1"/>
    <x v="1"/>
    <x v="18"/>
    <x v="24"/>
    <x v="24"/>
    <x v="13"/>
    <x v="1"/>
    <x v="1"/>
    <x v="1"/>
    <e v="#VALUE!"/>
  </r>
  <r>
    <x v="25"/>
    <s v="Jose Henderson"/>
    <x v="2"/>
    <x v="4"/>
    <x v="2"/>
    <x v="1"/>
    <x v="0"/>
    <x v="12"/>
    <x v="25"/>
    <x v="25"/>
    <x v="14"/>
    <x v="0"/>
    <x v="7"/>
    <x v="1"/>
    <e v="#VALUE!"/>
  </r>
  <r>
    <x v="26"/>
    <s v="Abigail Mejia"/>
    <x v="10"/>
    <x v="5"/>
    <x v="3"/>
    <x v="0"/>
    <x v="3"/>
    <x v="16"/>
    <x v="26"/>
    <x v="26"/>
    <x v="1"/>
    <x v="2"/>
    <x v="9"/>
    <x v="1"/>
    <e v="#VALUE!"/>
  </r>
  <r>
    <x v="27"/>
    <s v="Wyatt Chin"/>
    <x v="9"/>
    <x v="5"/>
    <x v="2"/>
    <x v="1"/>
    <x v="1"/>
    <x v="19"/>
    <x v="27"/>
    <x v="27"/>
    <x v="13"/>
    <x v="0"/>
    <x v="0"/>
    <x v="1"/>
    <e v="#VALUE!"/>
  </r>
  <r>
    <x v="28"/>
    <s v="Carson Lu"/>
    <x v="11"/>
    <x v="5"/>
    <x v="2"/>
    <x v="1"/>
    <x v="1"/>
    <x v="14"/>
    <x v="28"/>
    <x v="28"/>
    <x v="15"/>
    <x v="1"/>
    <x v="10"/>
    <x v="1"/>
    <e v="#VALUE!"/>
  </r>
  <r>
    <x v="29"/>
    <s v="Dylan Choi"/>
    <x v="9"/>
    <x v="0"/>
    <x v="3"/>
    <x v="1"/>
    <x v="1"/>
    <x v="20"/>
    <x v="29"/>
    <x v="29"/>
    <x v="16"/>
    <x v="1"/>
    <x v="10"/>
    <x v="1"/>
    <e v="#VALUE!"/>
  </r>
  <r>
    <x v="30"/>
    <s v="Ezekiel Kumar"/>
    <x v="12"/>
    <x v="0"/>
    <x v="0"/>
    <x v="1"/>
    <x v="1"/>
    <x v="21"/>
    <x v="30"/>
    <x v="30"/>
    <x v="1"/>
    <x v="0"/>
    <x v="7"/>
    <x v="1"/>
    <e v="#VALUE!"/>
  </r>
  <r>
    <x v="31"/>
    <s v="Dominic Guzman"/>
    <x v="7"/>
    <x v="1"/>
    <x v="1"/>
    <x v="1"/>
    <x v="3"/>
    <x v="13"/>
    <x v="31"/>
    <x v="31"/>
    <x v="1"/>
    <x v="2"/>
    <x v="8"/>
    <x v="1"/>
    <e v="#VALUE!"/>
  </r>
  <r>
    <x v="32"/>
    <s v="Angel Powell"/>
    <x v="13"/>
    <x v="2"/>
    <x v="0"/>
    <x v="1"/>
    <x v="2"/>
    <x v="22"/>
    <x v="32"/>
    <x v="32"/>
    <x v="1"/>
    <x v="0"/>
    <x v="0"/>
    <x v="1"/>
    <e v="#VALUE!"/>
  </r>
  <r>
    <x v="33"/>
    <s v="Mateo Vu"/>
    <x v="5"/>
    <x v="2"/>
    <x v="2"/>
    <x v="1"/>
    <x v="1"/>
    <x v="23"/>
    <x v="33"/>
    <x v="33"/>
    <x v="1"/>
    <x v="1"/>
    <x v="1"/>
    <x v="1"/>
    <e v="#VALUE!"/>
  </r>
  <r>
    <x v="34"/>
    <s v="Caroline Jenkins"/>
    <x v="7"/>
    <x v="1"/>
    <x v="0"/>
    <x v="0"/>
    <x v="2"/>
    <x v="5"/>
    <x v="34"/>
    <x v="34"/>
    <x v="1"/>
    <x v="0"/>
    <x v="2"/>
    <x v="1"/>
    <e v="#VALUE!"/>
  </r>
  <r>
    <x v="35"/>
    <s v="Nora Brown"/>
    <x v="14"/>
    <x v="0"/>
    <x v="1"/>
    <x v="0"/>
    <x v="2"/>
    <x v="24"/>
    <x v="35"/>
    <x v="35"/>
    <x v="1"/>
    <x v="0"/>
    <x v="5"/>
    <x v="1"/>
    <e v="#VALUE!"/>
  </r>
  <r>
    <x v="36"/>
    <s v="Adeline Huang"/>
    <x v="8"/>
    <x v="5"/>
    <x v="1"/>
    <x v="0"/>
    <x v="1"/>
    <x v="8"/>
    <x v="36"/>
    <x v="36"/>
    <x v="1"/>
    <x v="1"/>
    <x v="11"/>
    <x v="1"/>
    <e v="#VALUE!"/>
  </r>
  <r>
    <x v="37"/>
    <s v="Jackson Perry"/>
    <x v="9"/>
    <x v="6"/>
    <x v="0"/>
    <x v="1"/>
    <x v="2"/>
    <x v="5"/>
    <x v="37"/>
    <x v="37"/>
    <x v="7"/>
    <x v="0"/>
    <x v="3"/>
    <x v="1"/>
    <e v="#VALUE!"/>
  </r>
  <r>
    <x v="38"/>
    <s v="Riley Padilla"/>
    <x v="1"/>
    <x v="0"/>
    <x v="1"/>
    <x v="0"/>
    <x v="3"/>
    <x v="25"/>
    <x v="38"/>
    <x v="38"/>
    <x v="1"/>
    <x v="0"/>
    <x v="4"/>
    <x v="1"/>
    <e v="#VALUE!"/>
  </r>
  <r>
    <x v="39"/>
    <s v="Leah Pena"/>
    <x v="14"/>
    <x v="0"/>
    <x v="3"/>
    <x v="0"/>
    <x v="3"/>
    <x v="4"/>
    <x v="39"/>
    <x v="39"/>
    <x v="1"/>
    <x v="2"/>
    <x v="8"/>
    <x v="1"/>
    <e v="#VALUE!"/>
  </r>
  <r>
    <x v="40"/>
    <s v="Owen Lam"/>
    <x v="15"/>
    <x v="4"/>
    <x v="2"/>
    <x v="1"/>
    <x v="1"/>
    <x v="23"/>
    <x v="40"/>
    <x v="40"/>
    <x v="1"/>
    <x v="1"/>
    <x v="11"/>
    <x v="4"/>
    <n v="48"/>
  </r>
  <r>
    <x v="41"/>
    <s v="Kennedy Foster"/>
    <x v="6"/>
    <x v="6"/>
    <x v="2"/>
    <x v="0"/>
    <x v="2"/>
    <x v="26"/>
    <x v="41"/>
    <x v="41"/>
    <x v="17"/>
    <x v="0"/>
    <x v="5"/>
    <x v="1"/>
    <e v="#VALUE!"/>
  </r>
  <r>
    <x v="42"/>
    <s v="John Moore"/>
    <x v="9"/>
    <x v="0"/>
    <x v="2"/>
    <x v="1"/>
    <x v="2"/>
    <x v="27"/>
    <x v="42"/>
    <x v="42"/>
    <x v="18"/>
    <x v="0"/>
    <x v="0"/>
    <x v="1"/>
    <e v="#VALUE!"/>
  </r>
  <r>
    <x v="43"/>
    <s v="William Vu"/>
    <x v="5"/>
    <x v="2"/>
    <x v="2"/>
    <x v="1"/>
    <x v="1"/>
    <x v="17"/>
    <x v="43"/>
    <x v="43"/>
    <x v="1"/>
    <x v="1"/>
    <x v="6"/>
    <x v="1"/>
    <e v="#VALUE!"/>
  </r>
  <r>
    <x v="44"/>
    <s v="Sadie Washington"/>
    <x v="0"/>
    <x v="6"/>
    <x v="0"/>
    <x v="0"/>
    <x v="2"/>
    <x v="7"/>
    <x v="44"/>
    <x v="44"/>
    <x v="15"/>
    <x v="0"/>
    <x v="3"/>
    <x v="1"/>
    <e v="#VALUE!"/>
  </r>
  <r>
    <x v="45"/>
    <s v="Gabriel Holmes"/>
    <x v="14"/>
    <x v="0"/>
    <x v="0"/>
    <x v="1"/>
    <x v="2"/>
    <x v="28"/>
    <x v="45"/>
    <x v="45"/>
    <x v="1"/>
    <x v="0"/>
    <x v="0"/>
    <x v="1"/>
    <e v="#VALUE!"/>
  </r>
  <r>
    <x v="46"/>
    <s v="Wyatt Rojas"/>
    <x v="3"/>
    <x v="0"/>
    <x v="3"/>
    <x v="1"/>
    <x v="3"/>
    <x v="24"/>
    <x v="46"/>
    <x v="46"/>
    <x v="17"/>
    <x v="0"/>
    <x v="5"/>
    <x v="1"/>
    <e v="#VALUE!"/>
  </r>
  <r>
    <x v="47"/>
    <s v="Eva Coleman"/>
    <x v="2"/>
    <x v="0"/>
    <x v="0"/>
    <x v="0"/>
    <x v="0"/>
    <x v="17"/>
    <x v="47"/>
    <x v="47"/>
    <x v="2"/>
    <x v="0"/>
    <x v="0"/>
    <x v="1"/>
    <e v="#VALUE!"/>
  </r>
  <r>
    <x v="48"/>
    <s v="Dominic Clark"/>
    <x v="10"/>
    <x v="5"/>
    <x v="0"/>
    <x v="1"/>
    <x v="2"/>
    <x v="27"/>
    <x v="48"/>
    <x v="48"/>
    <x v="1"/>
    <x v="0"/>
    <x v="3"/>
    <x v="1"/>
    <e v="#VALUE!"/>
  </r>
  <r>
    <x v="49"/>
    <s v="Lucy Alexander"/>
    <x v="2"/>
    <x v="5"/>
    <x v="1"/>
    <x v="0"/>
    <x v="2"/>
    <x v="15"/>
    <x v="49"/>
    <x v="49"/>
    <x v="2"/>
    <x v="0"/>
    <x v="0"/>
    <x v="1"/>
    <e v="#VALUE!"/>
  </r>
  <r>
    <x v="50"/>
    <s v="Everleigh Washington"/>
    <x v="16"/>
    <x v="4"/>
    <x v="0"/>
    <x v="0"/>
    <x v="2"/>
    <x v="14"/>
    <x v="50"/>
    <x v="50"/>
    <x v="1"/>
    <x v="0"/>
    <x v="3"/>
    <x v="1"/>
    <e v="#VALUE!"/>
  </r>
  <r>
    <x v="51"/>
    <s v="Leilani Butler"/>
    <x v="13"/>
    <x v="6"/>
    <x v="1"/>
    <x v="0"/>
    <x v="0"/>
    <x v="5"/>
    <x v="51"/>
    <x v="51"/>
    <x v="1"/>
    <x v="0"/>
    <x v="3"/>
    <x v="1"/>
    <e v="#VALUE!"/>
  </r>
  <r>
    <x v="52"/>
    <s v="Peyton Huang"/>
    <x v="0"/>
    <x v="0"/>
    <x v="1"/>
    <x v="0"/>
    <x v="1"/>
    <x v="6"/>
    <x v="52"/>
    <x v="52"/>
    <x v="19"/>
    <x v="1"/>
    <x v="10"/>
    <x v="1"/>
    <e v="#VALUE!"/>
  </r>
  <r>
    <x v="53"/>
    <s v="John Contreras"/>
    <x v="13"/>
    <x v="6"/>
    <x v="1"/>
    <x v="1"/>
    <x v="3"/>
    <x v="25"/>
    <x v="53"/>
    <x v="53"/>
    <x v="1"/>
    <x v="0"/>
    <x v="7"/>
    <x v="1"/>
    <e v="#VALUE!"/>
  </r>
  <r>
    <x v="54"/>
    <s v="Rylee Yu"/>
    <x v="2"/>
    <x v="3"/>
    <x v="0"/>
    <x v="0"/>
    <x v="1"/>
    <x v="9"/>
    <x v="54"/>
    <x v="54"/>
    <x v="20"/>
    <x v="0"/>
    <x v="0"/>
    <x v="1"/>
    <e v="#VALUE!"/>
  </r>
  <r>
    <x v="55"/>
    <s v="Piper Lewis"/>
    <x v="17"/>
    <x v="5"/>
    <x v="0"/>
    <x v="0"/>
    <x v="2"/>
    <x v="29"/>
    <x v="55"/>
    <x v="55"/>
    <x v="1"/>
    <x v="0"/>
    <x v="2"/>
    <x v="1"/>
    <e v="#VALUE!"/>
  </r>
  <r>
    <x v="56"/>
    <s v="Stella Alexander"/>
    <x v="18"/>
    <x v="5"/>
    <x v="3"/>
    <x v="0"/>
    <x v="2"/>
    <x v="27"/>
    <x v="56"/>
    <x v="56"/>
    <x v="1"/>
    <x v="0"/>
    <x v="2"/>
    <x v="1"/>
    <e v="#VALUE!"/>
  </r>
  <r>
    <x v="57"/>
    <s v="Addison Do"/>
    <x v="19"/>
    <x v="5"/>
    <x v="1"/>
    <x v="0"/>
    <x v="1"/>
    <x v="30"/>
    <x v="57"/>
    <x v="57"/>
    <x v="1"/>
    <x v="0"/>
    <x v="7"/>
    <x v="1"/>
    <e v="#VALUE!"/>
  </r>
  <r>
    <x v="58"/>
    <s v="Zoey Jackson"/>
    <x v="20"/>
    <x v="4"/>
    <x v="1"/>
    <x v="0"/>
    <x v="0"/>
    <x v="30"/>
    <x v="58"/>
    <x v="58"/>
    <x v="1"/>
    <x v="0"/>
    <x v="4"/>
    <x v="1"/>
    <e v="#VALUE!"/>
  </r>
  <r>
    <x v="59"/>
    <s v="John Chow"/>
    <x v="0"/>
    <x v="6"/>
    <x v="0"/>
    <x v="1"/>
    <x v="1"/>
    <x v="15"/>
    <x v="59"/>
    <x v="59"/>
    <x v="0"/>
    <x v="1"/>
    <x v="11"/>
    <x v="1"/>
    <e v="#VALUE!"/>
  </r>
  <r>
    <x v="60"/>
    <s v="Ava Ayala"/>
    <x v="0"/>
    <x v="0"/>
    <x v="3"/>
    <x v="0"/>
    <x v="3"/>
    <x v="0"/>
    <x v="60"/>
    <x v="60"/>
    <x v="4"/>
    <x v="2"/>
    <x v="8"/>
    <x v="1"/>
    <e v="#VALUE!"/>
  </r>
  <r>
    <x v="61"/>
    <s v="Natalia Salazar"/>
    <x v="4"/>
    <x v="3"/>
    <x v="1"/>
    <x v="0"/>
    <x v="3"/>
    <x v="18"/>
    <x v="61"/>
    <x v="61"/>
    <x v="1"/>
    <x v="2"/>
    <x v="8"/>
    <x v="5"/>
    <n v="553"/>
  </r>
  <r>
    <x v="62"/>
    <s v="Skylar Carrillo"/>
    <x v="11"/>
    <x v="5"/>
    <x v="3"/>
    <x v="0"/>
    <x v="3"/>
    <x v="18"/>
    <x v="62"/>
    <x v="62"/>
    <x v="8"/>
    <x v="0"/>
    <x v="5"/>
    <x v="6"/>
    <n v="4571"/>
  </r>
  <r>
    <x v="63"/>
    <s v="Christian Sanders"/>
    <x v="9"/>
    <x v="4"/>
    <x v="2"/>
    <x v="1"/>
    <x v="0"/>
    <x v="15"/>
    <x v="63"/>
    <x v="63"/>
    <x v="21"/>
    <x v="0"/>
    <x v="0"/>
    <x v="1"/>
    <e v="#VALUE!"/>
  </r>
  <r>
    <x v="64"/>
    <s v="Penelope Coleman"/>
    <x v="7"/>
    <x v="1"/>
    <x v="3"/>
    <x v="0"/>
    <x v="0"/>
    <x v="9"/>
    <x v="64"/>
    <x v="64"/>
    <x v="1"/>
    <x v="0"/>
    <x v="4"/>
    <x v="1"/>
    <e v="#VALUE!"/>
  </r>
  <r>
    <x v="65"/>
    <s v="Piper Richardson"/>
    <x v="4"/>
    <x v="2"/>
    <x v="3"/>
    <x v="0"/>
    <x v="2"/>
    <x v="31"/>
    <x v="65"/>
    <x v="65"/>
    <x v="1"/>
    <x v="0"/>
    <x v="7"/>
    <x v="1"/>
    <e v="#VALUE!"/>
  </r>
  <r>
    <x v="66"/>
    <s v="Everly Walker"/>
    <x v="16"/>
    <x v="4"/>
    <x v="2"/>
    <x v="0"/>
    <x v="2"/>
    <x v="12"/>
    <x v="66"/>
    <x v="66"/>
    <x v="1"/>
    <x v="0"/>
    <x v="0"/>
    <x v="7"/>
    <n v="1552"/>
  </r>
  <r>
    <x v="67"/>
    <s v="Aurora Ali"/>
    <x v="6"/>
    <x v="6"/>
    <x v="0"/>
    <x v="0"/>
    <x v="1"/>
    <x v="23"/>
    <x v="67"/>
    <x v="67"/>
    <x v="3"/>
    <x v="0"/>
    <x v="0"/>
    <x v="1"/>
    <e v="#VALUE!"/>
  </r>
  <r>
    <x v="68"/>
    <s v="Penelope Guerrero"/>
    <x v="9"/>
    <x v="0"/>
    <x v="2"/>
    <x v="0"/>
    <x v="3"/>
    <x v="19"/>
    <x v="68"/>
    <x v="68"/>
    <x v="22"/>
    <x v="0"/>
    <x v="0"/>
    <x v="1"/>
    <e v="#VALUE!"/>
  </r>
  <r>
    <x v="69"/>
    <s v="Anna Mehta"/>
    <x v="21"/>
    <x v="0"/>
    <x v="2"/>
    <x v="0"/>
    <x v="1"/>
    <x v="24"/>
    <x v="69"/>
    <x v="69"/>
    <x v="1"/>
    <x v="0"/>
    <x v="0"/>
    <x v="1"/>
    <e v="#VALUE!"/>
  </r>
  <r>
    <x v="70"/>
    <s v="William Foster"/>
    <x v="17"/>
    <x v="5"/>
    <x v="1"/>
    <x v="1"/>
    <x v="2"/>
    <x v="32"/>
    <x v="70"/>
    <x v="70"/>
    <x v="1"/>
    <x v="0"/>
    <x v="3"/>
    <x v="8"/>
    <n v="7066"/>
  </r>
  <r>
    <x v="71"/>
    <s v="Jade Rojas"/>
    <x v="2"/>
    <x v="1"/>
    <x v="2"/>
    <x v="0"/>
    <x v="3"/>
    <x v="17"/>
    <x v="71"/>
    <x v="71"/>
    <x v="2"/>
    <x v="0"/>
    <x v="3"/>
    <x v="1"/>
    <e v="#VALUE!"/>
  </r>
  <r>
    <x v="72"/>
    <s v="Isla Espinoza"/>
    <x v="6"/>
    <x v="3"/>
    <x v="2"/>
    <x v="0"/>
    <x v="3"/>
    <x v="31"/>
    <x v="72"/>
    <x v="72"/>
    <x v="6"/>
    <x v="2"/>
    <x v="8"/>
    <x v="1"/>
    <e v="#VALUE!"/>
  </r>
  <r>
    <x v="73"/>
    <s v="David Chu"/>
    <x v="8"/>
    <x v="5"/>
    <x v="3"/>
    <x v="1"/>
    <x v="1"/>
    <x v="0"/>
    <x v="73"/>
    <x v="73"/>
    <x v="1"/>
    <x v="0"/>
    <x v="0"/>
    <x v="1"/>
    <e v="#VALUE!"/>
  </r>
  <r>
    <x v="74"/>
    <s v="Thomas Padilla"/>
    <x v="9"/>
    <x v="6"/>
    <x v="0"/>
    <x v="1"/>
    <x v="3"/>
    <x v="4"/>
    <x v="74"/>
    <x v="74"/>
    <x v="23"/>
    <x v="2"/>
    <x v="12"/>
    <x v="1"/>
    <e v="#VALUE!"/>
  </r>
  <r>
    <x v="75"/>
    <s v="Miles Salazar"/>
    <x v="12"/>
    <x v="0"/>
    <x v="1"/>
    <x v="1"/>
    <x v="3"/>
    <x v="9"/>
    <x v="75"/>
    <x v="75"/>
    <x v="1"/>
    <x v="2"/>
    <x v="12"/>
    <x v="9"/>
    <n v="1190"/>
  </r>
  <r>
    <x v="76"/>
    <s v="Mila Hong"/>
    <x v="22"/>
    <x v="5"/>
    <x v="0"/>
    <x v="0"/>
    <x v="1"/>
    <x v="23"/>
    <x v="76"/>
    <x v="76"/>
    <x v="1"/>
    <x v="1"/>
    <x v="1"/>
    <x v="10"/>
    <n v="139"/>
  </r>
  <r>
    <x v="77"/>
    <s v="Benjamin Moua"/>
    <x v="3"/>
    <x v="0"/>
    <x v="1"/>
    <x v="1"/>
    <x v="1"/>
    <x v="28"/>
    <x v="77"/>
    <x v="77"/>
    <x v="24"/>
    <x v="1"/>
    <x v="1"/>
    <x v="1"/>
    <e v="#VALUE!"/>
  </r>
  <r>
    <x v="78"/>
    <s v="Samuel Morales"/>
    <x v="13"/>
    <x v="1"/>
    <x v="3"/>
    <x v="1"/>
    <x v="3"/>
    <x v="8"/>
    <x v="78"/>
    <x v="78"/>
    <x v="1"/>
    <x v="0"/>
    <x v="3"/>
    <x v="1"/>
    <e v="#VALUE!"/>
  </r>
  <r>
    <x v="79"/>
    <s v="John Soto"/>
    <x v="0"/>
    <x v="1"/>
    <x v="1"/>
    <x v="1"/>
    <x v="3"/>
    <x v="33"/>
    <x v="79"/>
    <x v="79"/>
    <x v="0"/>
    <x v="0"/>
    <x v="3"/>
    <x v="1"/>
    <e v="#VALUE!"/>
  </r>
  <r>
    <x v="80"/>
    <s v="Joseph Martin"/>
    <x v="13"/>
    <x v="6"/>
    <x v="3"/>
    <x v="1"/>
    <x v="0"/>
    <x v="12"/>
    <x v="80"/>
    <x v="80"/>
    <x v="1"/>
    <x v="0"/>
    <x v="4"/>
    <x v="1"/>
    <e v="#VALUE!"/>
  </r>
  <r>
    <x v="81"/>
    <s v="Jose Ross"/>
    <x v="11"/>
    <x v="5"/>
    <x v="0"/>
    <x v="1"/>
    <x v="2"/>
    <x v="26"/>
    <x v="81"/>
    <x v="81"/>
    <x v="19"/>
    <x v="0"/>
    <x v="4"/>
    <x v="1"/>
    <e v="#VALUE!"/>
  </r>
  <r>
    <x v="82"/>
    <s v="Parker James"/>
    <x v="10"/>
    <x v="5"/>
    <x v="2"/>
    <x v="1"/>
    <x v="0"/>
    <x v="15"/>
    <x v="26"/>
    <x v="82"/>
    <x v="1"/>
    <x v="0"/>
    <x v="5"/>
    <x v="1"/>
    <e v="#VALUE!"/>
  </r>
  <r>
    <x v="83"/>
    <s v="Everleigh Fernandez"/>
    <x v="2"/>
    <x v="5"/>
    <x v="0"/>
    <x v="0"/>
    <x v="3"/>
    <x v="23"/>
    <x v="82"/>
    <x v="83"/>
    <x v="12"/>
    <x v="2"/>
    <x v="8"/>
    <x v="11"/>
    <n v="1674"/>
  </r>
  <r>
    <x v="84"/>
    <s v="Lincoln Hall"/>
    <x v="2"/>
    <x v="3"/>
    <x v="2"/>
    <x v="1"/>
    <x v="2"/>
    <x v="3"/>
    <x v="83"/>
    <x v="84"/>
    <x v="25"/>
    <x v="0"/>
    <x v="2"/>
    <x v="1"/>
    <e v="#VALUE!"/>
  </r>
  <r>
    <x v="85"/>
    <s v="Willow Mai"/>
    <x v="20"/>
    <x v="4"/>
    <x v="1"/>
    <x v="0"/>
    <x v="1"/>
    <x v="15"/>
    <x v="84"/>
    <x v="85"/>
    <x v="1"/>
    <x v="1"/>
    <x v="11"/>
    <x v="1"/>
    <e v="#VALUE!"/>
  </r>
  <r>
    <x v="86"/>
    <s v="Jack Cheng"/>
    <x v="2"/>
    <x v="4"/>
    <x v="1"/>
    <x v="1"/>
    <x v="1"/>
    <x v="34"/>
    <x v="85"/>
    <x v="86"/>
    <x v="7"/>
    <x v="1"/>
    <x v="10"/>
    <x v="1"/>
    <e v="#VALUE!"/>
  </r>
  <r>
    <x v="87"/>
    <s v="Genesis Navarro"/>
    <x v="21"/>
    <x v="0"/>
    <x v="3"/>
    <x v="0"/>
    <x v="3"/>
    <x v="12"/>
    <x v="86"/>
    <x v="87"/>
    <x v="1"/>
    <x v="2"/>
    <x v="8"/>
    <x v="1"/>
    <e v="#VALUE!"/>
  </r>
  <r>
    <x v="88"/>
    <s v="Eliza Hernandez"/>
    <x v="23"/>
    <x v="0"/>
    <x v="3"/>
    <x v="0"/>
    <x v="3"/>
    <x v="35"/>
    <x v="87"/>
    <x v="88"/>
    <x v="1"/>
    <x v="2"/>
    <x v="9"/>
    <x v="1"/>
    <e v="#VALUE!"/>
  </r>
  <r>
    <x v="89"/>
    <s v="Gabriel Brooks"/>
    <x v="24"/>
    <x v="0"/>
    <x v="1"/>
    <x v="1"/>
    <x v="2"/>
    <x v="7"/>
    <x v="88"/>
    <x v="89"/>
    <x v="1"/>
    <x v="0"/>
    <x v="4"/>
    <x v="1"/>
    <e v="#VALUE!"/>
  </r>
  <r>
    <x v="90"/>
    <s v="Jack Huynh"/>
    <x v="6"/>
    <x v="6"/>
    <x v="0"/>
    <x v="1"/>
    <x v="1"/>
    <x v="5"/>
    <x v="89"/>
    <x v="90"/>
    <x v="4"/>
    <x v="1"/>
    <x v="1"/>
    <x v="12"/>
    <n v="453"/>
  </r>
  <r>
    <x v="91"/>
    <s v="Everly Chow"/>
    <x v="0"/>
    <x v="1"/>
    <x v="2"/>
    <x v="0"/>
    <x v="1"/>
    <x v="29"/>
    <x v="90"/>
    <x v="91"/>
    <x v="0"/>
    <x v="1"/>
    <x v="10"/>
    <x v="1"/>
    <e v="#VALUE!"/>
  </r>
  <r>
    <x v="92"/>
    <s v="Amelia Salazar"/>
    <x v="13"/>
    <x v="1"/>
    <x v="3"/>
    <x v="0"/>
    <x v="3"/>
    <x v="3"/>
    <x v="91"/>
    <x v="92"/>
    <x v="1"/>
    <x v="2"/>
    <x v="12"/>
    <x v="1"/>
    <e v="#VALUE!"/>
  </r>
  <r>
    <x v="93"/>
    <s v="Xavier Zheng"/>
    <x v="5"/>
    <x v="2"/>
    <x v="1"/>
    <x v="1"/>
    <x v="1"/>
    <x v="11"/>
    <x v="92"/>
    <x v="93"/>
    <x v="1"/>
    <x v="0"/>
    <x v="5"/>
    <x v="1"/>
    <e v="#VALUE!"/>
  </r>
  <r>
    <x v="94"/>
    <s v="Matthew Chau"/>
    <x v="15"/>
    <x v="4"/>
    <x v="0"/>
    <x v="1"/>
    <x v="1"/>
    <x v="26"/>
    <x v="93"/>
    <x v="94"/>
    <x v="1"/>
    <x v="0"/>
    <x v="0"/>
    <x v="1"/>
    <e v="#VALUE!"/>
  </r>
  <r>
    <x v="95"/>
    <s v="Mia Cheng"/>
    <x v="0"/>
    <x v="2"/>
    <x v="1"/>
    <x v="0"/>
    <x v="1"/>
    <x v="8"/>
    <x v="94"/>
    <x v="95"/>
    <x v="8"/>
    <x v="0"/>
    <x v="3"/>
    <x v="1"/>
    <e v="#VALUE!"/>
  </r>
  <r>
    <x v="96"/>
    <s v="Rylee Yu"/>
    <x v="9"/>
    <x v="1"/>
    <x v="2"/>
    <x v="0"/>
    <x v="1"/>
    <x v="36"/>
    <x v="95"/>
    <x v="96"/>
    <x v="7"/>
    <x v="1"/>
    <x v="10"/>
    <x v="1"/>
    <e v="#VALUE!"/>
  </r>
  <r>
    <x v="97"/>
    <s v="Zoe Romero"/>
    <x v="23"/>
    <x v="0"/>
    <x v="1"/>
    <x v="0"/>
    <x v="3"/>
    <x v="24"/>
    <x v="96"/>
    <x v="97"/>
    <x v="1"/>
    <x v="2"/>
    <x v="12"/>
    <x v="1"/>
    <e v="#VALUE!"/>
  </r>
  <r>
    <x v="98"/>
    <s v="Nolan Bui"/>
    <x v="3"/>
    <x v="0"/>
    <x v="0"/>
    <x v="1"/>
    <x v="1"/>
    <x v="21"/>
    <x v="97"/>
    <x v="98"/>
    <x v="24"/>
    <x v="1"/>
    <x v="6"/>
    <x v="1"/>
    <e v="#VALUE!"/>
  </r>
  <r>
    <x v="99"/>
    <s v="Nevaeh Jones"/>
    <x v="9"/>
    <x v="2"/>
    <x v="1"/>
    <x v="0"/>
    <x v="2"/>
    <x v="11"/>
    <x v="98"/>
    <x v="99"/>
    <x v="7"/>
    <x v="0"/>
    <x v="5"/>
    <x v="1"/>
    <e v="#VALUE!"/>
  </r>
  <r>
    <x v="100"/>
    <s v="Samantha Adams"/>
    <x v="22"/>
    <x v="5"/>
    <x v="0"/>
    <x v="0"/>
    <x v="2"/>
    <x v="15"/>
    <x v="99"/>
    <x v="100"/>
    <x v="1"/>
    <x v="0"/>
    <x v="0"/>
    <x v="1"/>
    <e v="#VALUE!"/>
  </r>
  <r>
    <x v="101"/>
    <s v="Madeline Shin"/>
    <x v="3"/>
    <x v="0"/>
    <x v="2"/>
    <x v="0"/>
    <x v="1"/>
    <x v="35"/>
    <x v="100"/>
    <x v="101"/>
    <x v="6"/>
    <x v="0"/>
    <x v="0"/>
    <x v="1"/>
    <e v="#VALUE!"/>
  </r>
  <r>
    <x v="102"/>
    <s v="Noah King"/>
    <x v="25"/>
    <x v="5"/>
    <x v="2"/>
    <x v="1"/>
    <x v="0"/>
    <x v="16"/>
    <x v="101"/>
    <x v="102"/>
    <x v="1"/>
    <x v="0"/>
    <x v="4"/>
    <x v="1"/>
    <e v="#VALUE!"/>
  </r>
  <r>
    <x v="103"/>
    <s v="Leilani Chow"/>
    <x v="2"/>
    <x v="4"/>
    <x v="3"/>
    <x v="0"/>
    <x v="1"/>
    <x v="5"/>
    <x v="102"/>
    <x v="103"/>
    <x v="26"/>
    <x v="1"/>
    <x v="10"/>
    <x v="1"/>
    <e v="#VALUE!"/>
  </r>
  <r>
    <x v="104"/>
    <s v="Connor Simmons"/>
    <x v="13"/>
    <x v="3"/>
    <x v="2"/>
    <x v="1"/>
    <x v="2"/>
    <x v="0"/>
    <x v="103"/>
    <x v="104"/>
    <x v="1"/>
    <x v="0"/>
    <x v="4"/>
    <x v="13"/>
    <n v="4208"/>
  </r>
  <r>
    <x v="105"/>
    <s v="Grayson Cooper"/>
    <x v="0"/>
    <x v="1"/>
    <x v="2"/>
    <x v="1"/>
    <x v="0"/>
    <x v="14"/>
    <x v="104"/>
    <x v="105"/>
    <x v="4"/>
    <x v="0"/>
    <x v="7"/>
    <x v="1"/>
    <e v="#VALUE!"/>
  </r>
  <r>
    <x v="106"/>
    <s v="Ivy Soto"/>
    <x v="17"/>
    <x v="5"/>
    <x v="0"/>
    <x v="0"/>
    <x v="3"/>
    <x v="2"/>
    <x v="105"/>
    <x v="106"/>
    <x v="1"/>
    <x v="0"/>
    <x v="5"/>
    <x v="1"/>
    <e v="#VALUE!"/>
  </r>
  <r>
    <x v="107"/>
    <s v="Aurora Simmons"/>
    <x v="25"/>
    <x v="5"/>
    <x v="3"/>
    <x v="0"/>
    <x v="2"/>
    <x v="10"/>
    <x v="106"/>
    <x v="107"/>
    <x v="1"/>
    <x v="0"/>
    <x v="5"/>
    <x v="1"/>
    <e v="#VALUE!"/>
  </r>
  <r>
    <x v="108"/>
    <s v="Andrew Thomas"/>
    <x v="8"/>
    <x v="5"/>
    <x v="1"/>
    <x v="1"/>
    <x v="2"/>
    <x v="9"/>
    <x v="107"/>
    <x v="108"/>
    <x v="1"/>
    <x v="0"/>
    <x v="7"/>
    <x v="1"/>
    <e v="#VALUE!"/>
  </r>
  <r>
    <x v="109"/>
    <s v="Ezekiel Desai"/>
    <x v="2"/>
    <x v="1"/>
    <x v="0"/>
    <x v="1"/>
    <x v="1"/>
    <x v="34"/>
    <x v="108"/>
    <x v="109"/>
    <x v="27"/>
    <x v="0"/>
    <x v="0"/>
    <x v="1"/>
    <e v="#VALUE!"/>
  </r>
  <r>
    <x v="110"/>
    <s v="Gabriella Gupta"/>
    <x v="26"/>
    <x v="2"/>
    <x v="3"/>
    <x v="0"/>
    <x v="1"/>
    <x v="12"/>
    <x v="109"/>
    <x v="110"/>
    <x v="1"/>
    <x v="1"/>
    <x v="6"/>
    <x v="1"/>
    <e v="#VALUE!"/>
  </r>
  <r>
    <x v="111"/>
    <s v="Skylar Liu"/>
    <x v="2"/>
    <x v="0"/>
    <x v="0"/>
    <x v="0"/>
    <x v="1"/>
    <x v="7"/>
    <x v="110"/>
    <x v="111"/>
    <x v="0"/>
    <x v="1"/>
    <x v="11"/>
    <x v="1"/>
    <e v="#VALUE!"/>
  </r>
  <r>
    <x v="112"/>
    <s v="Nova Coleman"/>
    <x v="27"/>
    <x v="0"/>
    <x v="1"/>
    <x v="0"/>
    <x v="2"/>
    <x v="18"/>
    <x v="111"/>
    <x v="112"/>
    <x v="1"/>
    <x v="0"/>
    <x v="4"/>
    <x v="1"/>
    <e v="#VALUE!"/>
  </r>
  <r>
    <x v="113"/>
    <s v="Evelyn Dinh"/>
    <x v="2"/>
    <x v="2"/>
    <x v="0"/>
    <x v="0"/>
    <x v="1"/>
    <x v="12"/>
    <x v="112"/>
    <x v="113"/>
    <x v="11"/>
    <x v="0"/>
    <x v="7"/>
    <x v="1"/>
    <e v="#VALUE!"/>
  </r>
  <r>
    <x v="114"/>
    <s v="Brooks Marquez"/>
    <x v="9"/>
    <x v="2"/>
    <x v="3"/>
    <x v="1"/>
    <x v="3"/>
    <x v="22"/>
    <x v="113"/>
    <x v="114"/>
    <x v="21"/>
    <x v="0"/>
    <x v="2"/>
    <x v="1"/>
    <e v="#VALUE!"/>
  </r>
  <r>
    <x v="115"/>
    <s v="Connor Joseph"/>
    <x v="2"/>
    <x v="4"/>
    <x v="3"/>
    <x v="1"/>
    <x v="2"/>
    <x v="2"/>
    <x v="114"/>
    <x v="115"/>
    <x v="0"/>
    <x v="0"/>
    <x v="2"/>
    <x v="1"/>
    <e v="#VALUE!"/>
  </r>
  <r>
    <x v="116"/>
    <s v="Mia Lam"/>
    <x v="0"/>
    <x v="0"/>
    <x v="1"/>
    <x v="0"/>
    <x v="1"/>
    <x v="37"/>
    <x v="115"/>
    <x v="116"/>
    <x v="28"/>
    <x v="0"/>
    <x v="5"/>
    <x v="1"/>
    <e v="#VALUE!"/>
  </r>
  <r>
    <x v="117"/>
    <s v="Scarlett Rodriguez"/>
    <x v="4"/>
    <x v="1"/>
    <x v="1"/>
    <x v="0"/>
    <x v="3"/>
    <x v="33"/>
    <x v="116"/>
    <x v="117"/>
    <x v="1"/>
    <x v="2"/>
    <x v="8"/>
    <x v="1"/>
    <e v="#VALUE!"/>
  </r>
  <r>
    <x v="118"/>
    <s v="Cora Rivera"/>
    <x v="4"/>
    <x v="6"/>
    <x v="3"/>
    <x v="0"/>
    <x v="3"/>
    <x v="34"/>
    <x v="117"/>
    <x v="118"/>
    <x v="1"/>
    <x v="0"/>
    <x v="0"/>
    <x v="1"/>
    <e v="#VALUE!"/>
  </r>
  <r>
    <x v="119"/>
    <s v="Liam Jung"/>
    <x v="6"/>
    <x v="1"/>
    <x v="3"/>
    <x v="1"/>
    <x v="1"/>
    <x v="38"/>
    <x v="118"/>
    <x v="119"/>
    <x v="3"/>
    <x v="1"/>
    <x v="11"/>
    <x v="1"/>
    <e v="#VALUE!"/>
  </r>
  <r>
    <x v="120"/>
    <s v="Sophia Huynh"/>
    <x v="14"/>
    <x v="0"/>
    <x v="1"/>
    <x v="0"/>
    <x v="1"/>
    <x v="0"/>
    <x v="119"/>
    <x v="120"/>
    <x v="1"/>
    <x v="0"/>
    <x v="4"/>
    <x v="1"/>
    <e v="#VALUE!"/>
  </r>
  <r>
    <x v="121"/>
    <s v="Athena Carrillo"/>
    <x v="13"/>
    <x v="1"/>
    <x v="2"/>
    <x v="0"/>
    <x v="3"/>
    <x v="38"/>
    <x v="120"/>
    <x v="121"/>
    <x v="1"/>
    <x v="0"/>
    <x v="7"/>
    <x v="1"/>
    <e v="#VALUE!"/>
  </r>
  <r>
    <x v="122"/>
    <s v="Greyson Sanders"/>
    <x v="21"/>
    <x v="0"/>
    <x v="2"/>
    <x v="1"/>
    <x v="0"/>
    <x v="21"/>
    <x v="121"/>
    <x v="122"/>
    <x v="1"/>
    <x v="0"/>
    <x v="2"/>
    <x v="1"/>
    <e v="#VALUE!"/>
  </r>
  <r>
    <x v="123"/>
    <s v="Vivian Lewis"/>
    <x v="6"/>
    <x v="6"/>
    <x v="1"/>
    <x v="0"/>
    <x v="2"/>
    <x v="13"/>
    <x v="122"/>
    <x v="123"/>
    <x v="4"/>
    <x v="0"/>
    <x v="7"/>
    <x v="1"/>
    <e v="#VALUE!"/>
  </r>
  <r>
    <x v="124"/>
    <s v="Elena Vang"/>
    <x v="7"/>
    <x v="1"/>
    <x v="3"/>
    <x v="0"/>
    <x v="1"/>
    <x v="27"/>
    <x v="123"/>
    <x v="124"/>
    <x v="1"/>
    <x v="1"/>
    <x v="10"/>
    <x v="1"/>
    <e v="#VALUE!"/>
  </r>
  <r>
    <x v="125"/>
    <s v="Natalia Diaz"/>
    <x v="19"/>
    <x v="5"/>
    <x v="3"/>
    <x v="0"/>
    <x v="3"/>
    <x v="39"/>
    <x v="124"/>
    <x v="125"/>
    <x v="1"/>
    <x v="0"/>
    <x v="5"/>
    <x v="1"/>
    <e v="#VALUE!"/>
  </r>
  <r>
    <x v="126"/>
    <s v="Mila Leung"/>
    <x v="4"/>
    <x v="6"/>
    <x v="3"/>
    <x v="0"/>
    <x v="1"/>
    <x v="38"/>
    <x v="125"/>
    <x v="126"/>
    <x v="1"/>
    <x v="1"/>
    <x v="10"/>
    <x v="1"/>
    <e v="#VALUE!"/>
  </r>
  <r>
    <x v="127"/>
    <s v="Ava Nelson"/>
    <x v="28"/>
    <x v="0"/>
    <x v="1"/>
    <x v="0"/>
    <x v="2"/>
    <x v="20"/>
    <x v="126"/>
    <x v="127"/>
    <x v="1"/>
    <x v="0"/>
    <x v="3"/>
    <x v="1"/>
    <e v="#VALUE!"/>
  </r>
  <r>
    <x v="128"/>
    <s v="Mateo Chu"/>
    <x v="17"/>
    <x v="5"/>
    <x v="2"/>
    <x v="1"/>
    <x v="1"/>
    <x v="5"/>
    <x v="127"/>
    <x v="128"/>
    <x v="1"/>
    <x v="1"/>
    <x v="11"/>
    <x v="1"/>
    <e v="#VALUE!"/>
  </r>
  <r>
    <x v="129"/>
    <s v="Isla Lai"/>
    <x v="9"/>
    <x v="1"/>
    <x v="3"/>
    <x v="0"/>
    <x v="1"/>
    <x v="17"/>
    <x v="128"/>
    <x v="129"/>
    <x v="29"/>
    <x v="1"/>
    <x v="6"/>
    <x v="1"/>
    <e v="#VALUE!"/>
  </r>
  <r>
    <x v="130"/>
    <s v="Ezekiel Reed"/>
    <x v="0"/>
    <x v="0"/>
    <x v="1"/>
    <x v="1"/>
    <x v="2"/>
    <x v="17"/>
    <x v="129"/>
    <x v="130"/>
    <x v="15"/>
    <x v="0"/>
    <x v="4"/>
    <x v="14"/>
    <n v="2622"/>
  </r>
  <r>
    <x v="131"/>
    <s v="Nolan Guzman"/>
    <x v="17"/>
    <x v="5"/>
    <x v="2"/>
    <x v="1"/>
    <x v="3"/>
    <x v="30"/>
    <x v="130"/>
    <x v="131"/>
    <x v="1"/>
    <x v="2"/>
    <x v="12"/>
    <x v="1"/>
    <e v="#VALUE!"/>
  </r>
  <r>
    <x v="132"/>
    <s v="Everleigh Espinoza"/>
    <x v="2"/>
    <x v="4"/>
    <x v="1"/>
    <x v="0"/>
    <x v="3"/>
    <x v="36"/>
    <x v="131"/>
    <x v="132"/>
    <x v="12"/>
    <x v="0"/>
    <x v="5"/>
    <x v="1"/>
    <e v="#VALUE!"/>
  </r>
  <r>
    <x v="133"/>
    <s v="Evelyn Jung"/>
    <x v="7"/>
    <x v="2"/>
    <x v="0"/>
    <x v="0"/>
    <x v="1"/>
    <x v="23"/>
    <x v="132"/>
    <x v="133"/>
    <x v="1"/>
    <x v="1"/>
    <x v="10"/>
    <x v="1"/>
    <e v="#VALUE!"/>
  </r>
  <r>
    <x v="134"/>
    <s v="Sophie Silva"/>
    <x v="9"/>
    <x v="5"/>
    <x v="3"/>
    <x v="0"/>
    <x v="3"/>
    <x v="21"/>
    <x v="133"/>
    <x v="134"/>
    <x v="23"/>
    <x v="2"/>
    <x v="9"/>
    <x v="1"/>
    <e v="#VALUE!"/>
  </r>
  <r>
    <x v="135"/>
    <s v="Mateo Williams"/>
    <x v="14"/>
    <x v="0"/>
    <x v="1"/>
    <x v="1"/>
    <x v="2"/>
    <x v="28"/>
    <x v="134"/>
    <x v="135"/>
    <x v="1"/>
    <x v="0"/>
    <x v="5"/>
    <x v="1"/>
    <e v="#VALUE!"/>
  </r>
  <r>
    <x v="136"/>
    <s v="Kennedy Rahman"/>
    <x v="9"/>
    <x v="4"/>
    <x v="1"/>
    <x v="0"/>
    <x v="1"/>
    <x v="37"/>
    <x v="135"/>
    <x v="136"/>
    <x v="21"/>
    <x v="1"/>
    <x v="1"/>
    <x v="1"/>
    <e v="#VALUE!"/>
  </r>
  <r>
    <x v="137"/>
    <s v="Levi Mendez"/>
    <x v="9"/>
    <x v="2"/>
    <x v="0"/>
    <x v="1"/>
    <x v="3"/>
    <x v="38"/>
    <x v="136"/>
    <x v="137"/>
    <x v="7"/>
    <x v="2"/>
    <x v="9"/>
    <x v="1"/>
    <e v="#VALUE!"/>
  </r>
  <r>
    <x v="138"/>
    <s v="Julian Fong"/>
    <x v="10"/>
    <x v="5"/>
    <x v="2"/>
    <x v="1"/>
    <x v="1"/>
    <x v="22"/>
    <x v="137"/>
    <x v="138"/>
    <x v="1"/>
    <x v="1"/>
    <x v="1"/>
    <x v="1"/>
    <e v="#VALUE!"/>
  </r>
  <r>
    <x v="139"/>
    <s v="Nevaeh Kang"/>
    <x v="18"/>
    <x v="5"/>
    <x v="0"/>
    <x v="0"/>
    <x v="1"/>
    <x v="30"/>
    <x v="138"/>
    <x v="139"/>
    <x v="1"/>
    <x v="1"/>
    <x v="11"/>
    <x v="1"/>
    <e v="#VALUE!"/>
  </r>
  <r>
    <x v="140"/>
    <s v="Hannah Nelson"/>
    <x v="4"/>
    <x v="6"/>
    <x v="2"/>
    <x v="0"/>
    <x v="2"/>
    <x v="25"/>
    <x v="139"/>
    <x v="140"/>
    <x v="1"/>
    <x v="0"/>
    <x v="5"/>
    <x v="1"/>
    <e v="#VALUE!"/>
  </r>
  <r>
    <x v="141"/>
    <s v="Anthony Rogers"/>
    <x v="9"/>
    <x v="5"/>
    <x v="3"/>
    <x v="1"/>
    <x v="2"/>
    <x v="29"/>
    <x v="140"/>
    <x v="141"/>
    <x v="7"/>
    <x v="0"/>
    <x v="7"/>
    <x v="1"/>
    <e v="#VALUE!"/>
  </r>
  <r>
    <x v="142"/>
    <s v="Paisley Kang"/>
    <x v="9"/>
    <x v="4"/>
    <x v="3"/>
    <x v="0"/>
    <x v="1"/>
    <x v="22"/>
    <x v="141"/>
    <x v="142"/>
    <x v="29"/>
    <x v="1"/>
    <x v="10"/>
    <x v="1"/>
    <e v="#VALUE!"/>
  </r>
  <r>
    <x v="143"/>
    <s v="Matthew Gupta"/>
    <x v="24"/>
    <x v="0"/>
    <x v="2"/>
    <x v="1"/>
    <x v="1"/>
    <x v="15"/>
    <x v="142"/>
    <x v="143"/>
    <x v="1"/>
    <x v="1"/>
    <x v="10"/>
    <x v="1"/>
    <e v="#VALUE!"/>
  </r>
  <r>
    <x v="144"/>
    <s v="Silas Chavez"/>
    <x v="1"/>
    <x v="0"/>
    <x v="0"/>
    <x v="1"/>
    <x v="3"/>
    <x v="10"/>
    <x v="143"/>
    <x v="144"/>
    <x v="1"/>
    <x v="0"/>
    <x v="7"/>
    <x v="1"/>
    <e v="#VALUE!"/>
  </r>
  <r>
    <x v="145"/>
    <s v="Colton Thao"/>
    <x v="6"/>
    <x v="4"/>
    <x v="1"/>
    <x v="1"/>
    <x v="1"/>
    <x v="0"/>
    <x v="144"/>
    <x v="145"/>
    <x v="24"/>
    <x v="1"/>
    <x v="1"/>
    <x v="1"/>
    <e v="#VALUE!"/>
  </r>
  <r>
    <x v="146"/>
    <s v="Genesis Perry"/>
    <x v="0"/>
    <x v="2"/>
    <x v="3"/>
    <x v="0"/>
    <x v="2"/>
    <x v="30"/>
    <x v="145"/>
    <x v="146"/>
    <x v="28"/>
    <x v="0"/>
    <x v="7"/>
    <x v="1"/>
    <e v="#VALUE!"/>
  </r>
  <r>
    <x v="147"/>
    <s v="Alexander Bryant"/>
    <x v="17"/>
    <x v="5"/>
    <x v="2"/>
    <x v="1"/>
    <x v="2"/>
    <x v="23"/>
    <x v="146"/>
    <x v="147"/>
    <x v="1"/>
    <x v="0"/>
    <x v="0"/>
    <x v="1"/>
    <e v="#VALUE!"/>
  </r>
  <r>
    <x v="71"/>
    <s v="Elias Zhang"/>
    <x v="29"/>
    <x v="0"/>
    <x v="0"/>
    <x v="1"/>
    <x v="1"/>
    <x v="36"/>
    <x v="147"/>
    <x v="148"/>
    <x v="1"/>
    <x v="1"/>
    <x v="10"/>
    <x v="1"/>
    <e v="#VALUE!"/>
  </r>
  <r>
    <x v="148"/>
    <s v="Lily Carter"/>
    <x v="23"/>
    <x v="0"/>
    <x v="0"/>
    <x v="0"/>
    <x v="2"/>
    <x v="36"/>
    <x v="148"/>
    <x v="149"/>
    <x v="1"/>
    <x v="0"/>
    <x v="3"/>
    <x v="1"/>
    <e v="#VALUE!"/>
  </r>
  <r>
    <x v="149"/>
    <s v="Joseph Ruiz"/>
    <x v="17"/>
    <x v="5"/>
    <x v="1"/>
    <x v="1"/>
    <x v="3"/>
    <x v="15"/>
    <x v="149"/>
    <x v="150"/>
    <x v="1"/>
    <x v="2"/>
    <x v="12"/>
    <x v="1"/>
    <e v="#VALUE!"/>
  </r>
  <r>
    <x v="150"/>
    <s v="Avery Bailey"/>
    <x v="4"/>
    <x v="2"/>
    <x v="2"/>
    <x v="0"/>
    <x v="2"/>
    <x v="37"/>
    <x v="150"/>
    <x v="151"/>
    <x v="1"/>
    <x v="0"/>
    <x v="3"/>
    <x v="1"/>
    <e v="#VALUE!"/>
  </r>
  <r>
    <x v="151"/>
    <s v="Miles Hsu"/>
    <x v="13"/>
    <x v="1"/>
    <x v="0"/>
    <x v="1"/>
    <x v="1"/>
    <x v="0"/>
    <x v="151"/>
    <x v="152"/>
    <x v="1"/>
    <x v="1"/>
    <x v="11"/>
    <x v="1"/>
    <e v="#VALUE!"/>
  </r>
  <r>
    <x v="152"/>
    <s v="Piper Cheng"/>
    <x v="14"/>
    <x v="0"/>
    <x v="1"/>
    <x v="0"/>
    <x v="1"/>
    <x v="39"/>
    <x v="152"/>
    <x v="153"/>
    <x v="1"/>
    <x v="0"/>
    <x v="4"/>
    <x v="1"/>
    <e v="#VALUE!"/>
  </r>
  <r>
    <x v="153"/>
    <s v="Skylar Watson"/>
    <x v="23"/>
    <x v="0"/>
    <x v="2"/>
    <x v="0"/>
    <x v="2"/>
    <x v="21"/>
    <x v="153"/>
    <x v="154"/>
    <x v="1"/>
    <x v="0"/>
    <x v="3"/>
    <x v="1"/>
    <e v="#VALUE!"/>
  </r>
  <r>
    <x v="154"/>
    <s v="Jaxon Park"/>
    <x v="23"/>
    <x v="0"/>
    <x v="1"/>
    <x v="1"/>
    <x v="1"/>
    <x v="29"/>
    <x v="154"/>
    <x v="155"/>
    <x v="1"/>
    <x v="1"/>
    <x v="11"/>
    <x v="1"/>
    <e v="#VALUE!"/>
  </r>
  <r>
    <x v="155"/>
    <s v="Elijah Henry"/>
    <x v="6"/>
    <x v="0"/>
    <x v="3"/>
    <x v="1"/>
    <x v="2"/>
    <x v="24"/>
    <x v="155"/>
    <x v="156"/>
    <x v="4"/>
    <x v="0"/>
    <x v="4"/>
    <x v="1"/>
    <e v="#VALUE!"/>
  </r>
  <r>
    <x v="156"/>
    <s v="Camila Watson"/>
    <x v="9"/>
    <x v="1"/>
    <x v="2"/>
    <x v="0"/>
    <x v="2"/>
    <x v="24"/>
    <x v="156"/>
    <x v="157"/>
    <x v="29"/>
    <x v="0"/>
    <x v="5"/>
    <x v="1"/>
    <e v="#VALUE!"/>
  </r>
  <r>
    <x v="79"/>
    <s v="Lucas Thomas"/>
    <x v="6"/>
    <x v="3"/>
    <x v="0"/>
    <x v="1"/>
    <x v="2"/>
    <x v="0"/>
    <x v="157"/>
    <x v="158"/>
    <x v="17"/>
    <x v="0"/>
    <x v="4"/>
    <x v="1"/>
    <e v="#VALUE!"/>
  </r>
  <r>
    <x v="88"/>
    <s v="Skylar Doan"/>
    <x v="15"/>
    <x v="4"/>
    <x v="0"/>
    <x v="0"/>
    <x v="1"/>
    <x v="32"/>
    <x v="158"/>
    <x v="159"/>
    <x v="1"/>
    <x v="0"/>
    <x v="0"/>
    <x v="15"/>
    <n v="7054"/>
  </r>
  <r>
    <x v="157"/>
    <s v="Hudson Liu"/>
    <x v="11"/>
    <x v="5"/>
    <x v="2"/>
    <x v="1"/>
    <x v="1"/>
    <x v="8"/>
    <x v="159"/>
    <x v="160"/>
    <x v="0"/>
    <x v="0"/>
    <x v="4"/>
    <x v="1"/>
    <e v="#VALUE!"/>
  </r>
  <r>
    <x v="158"/>
    <s v="Gianna Williams"/>
    <x v="10"/>
    <x v="5"/>
    <x v="0"/>
    <x v="0"/>
    <x v="0"/>
    <x v="5"/>
    <x v="160"/>
    <x v="161"/>
    <x v="1"/>
    <x v="0"/>
    <x v="2"/>
    <x v="1"/>
    <e v="#VALUE!"/>
  </r>
  <r>
    <x v="159"/>
    <s v="Jaxson Sandoval"/>
    <x v="4"/>
    <x v="2"/>
    <x v="2"/>
    <x v="1"/>
    <x v="3"/>
    <x v="22"/>
    <x v="161"/>
    <x v="162"/>
    <x v="1"/>
    <x v="2"/>
    <x v="12"/>
    <x v="1"/>
    <e v="#VALUE!"/>
  </r>
  <r>
    <x v="160"/>
    <s v="Jameson Alvarado"/>
    <x v="14"/>
    <x v="0"/>
    <x v="1"/>
    <x v="1"/>
    <x v="3"/>
    <x v="40"/>
    <x v="12"/>
    <x v="163"/>
    <x v="1"/>
    <x v="2"/>
    <x v="12"/>
    <x v="1"/>
    <e v="#VALUE!"/>
  </r>
  <r>
    <x v="161"/>
    <s v="Joseph Ly"/>
    <x v="9"/>
    <x v="6"/>
    <x v="2"/>
    <x v="1"/>
    <x v="1"/>
    <x v="28"/>
    <x v="162"/>
    <x v="164"/>
    <x v="13"/>
    <x v="1"/>
    <x v="1"/>
    <x v="1"/>
    <e v="#VALUE!"/>
  </r>
  <r>
    <x v="162"/>
    <s v="Daniel Richardson"/>
    <x v="2"/>
    <x v="5"/>
    <x v="2"/>
    <x v="1"/>
    <x v="2"/>
    <x v="23"/>
    <x v="163"/>
    <x v="165"/>
    <x v="20"/>
    <x v="0"/>
    <x v="5"/>
    <x v="1"/>
    <e v="#VALUE!"/>
  </r>
  <r>
    <x v="163"/>
    <s v="Elias Figueroa"/>
    <x v="0"/>
    <x v="1"/>
    <x v="3"/>
    <x v="1"/>
    <x v="3"/>
    <x v="15"/>
    <x v="164"/>
    <x v="166"/>
    <x v="0"/>
    <x v="0"/>
    <x v="3"/>
    <x v="1"/>
    <e v="#VALUE!"/>
  </r>
  <r>
    <x v="164"/>
    <s v="Emma Brooks"/>
    <x v="26"/>
    <x v="2"/>
    <x v="0"/>
    <x v="0"/>
    <x v="2"/>
    <x v="23"/>
    <x v="165"/>
    <x v="167"/>
    <x v="1"/>
    <x v="0"/>
    <x v="5"/>
    <x v="1"/>
    <e v="#VALUE!"/>
  </r>
  <r>
    <x v="165"/>
    <s v="Isla Wong"/>
    <x v="9"/>
    <x v="3"/>
    <x v="3"/>
    <x v="0"/>
    <x v="1"/>
    <x v="16"/>
    <x v="151"/>
    <x v="168"/>
    <x v="23"/>
    <x v="0"/>
    <x v="5"/>
    <x v="1"/>
    <e v="#VALUE!"/>
  </r>
  <r>
    <x v="166"/>
    <s v="Everly Walker"/>
    <x v="0"/>
    <x v="2"/>
    <x v="0"/>
    <x v="0"/>
    <x v="2"/>
    <x v="39"/>
    <x v="166"/>
    <x v="169"/>
    <x v="28"/>
    <x v="0"/>
    <x v="5"/>
    <x v="1"/>
    <e v="#VALUE!"/>
  </r>
  <r>
    <x v="167"/>
    <s v="Mila Pena"/>
    <x v="15"/>
    <x v="4"/>
    <x v="1"/>
    <x v="0"/>
    <x v="3"/>
    <x v="15"/>
    <x v="167"/>
    <x v="170"/>
    <x v="1"/>
    <x v="2"/>
    <x v="8"/>
    <x v="1"/>
    <e v="#VALUE!"/>
  </r>
  <r>
    <x v="168"/>
    <s v="Mason Zhao"/>
    <x v="1"/>
    <x v="0"/>
    <x v="0"/>
    <x v="1"/>
    <x v="1"/>
    <x v="30"/>
    <x v="168"/>
    <x v="171"/>
    <x v="1"/>
    <x v="1"/>
    <x v="1"/>
    <x v="1"/>
    <e v="#VALUE!"/>
  </r>
  <r>
    <x v="169"/>
    <s v="Jaxson Mai"/>
    <x v="9"/>
    <x v="4"/>
    <x v="0"/>
    <x v="1"/>
    <x v="1"/>
    <x v="35"/>
    <x v="169"/>
    <x v="172"/>
    <x v="30"/>
    <x v="0"/>
    <x v="5"/>
    <x v="1"/>
    <e v="#VALUE!"/>
  </r>
  <r>
    <x v="170"/>
    <s v="Ava Garza"/>
    <x v="2"/>
    <x v="3"/>
    <x v="1"/>
    <x v="0"/>
    <x v="3"/>
    <x v="5"/>
    <x v="170"/>
    <x v="173"/>
    <x v="11"/>
    <x v="0"/>
    <x v="3"/>
    <x v="1"/>
    <e v="#VALUE!"/>
  </r>
  <r>
    <x v="171"/>
    <s v="Nathan Mendez"/>
    <x v="6"/>
    <x v="0"/>
    <x v="2"/>
    <x v="1"/>
    <x v="3"/>
    <x v="26"/>
    <x v="171"/>
    <x v="174"/>
    <x v="4"/>
    <x v="0"/>
    <x v="5"/>
    <x v="1"/>
    <e v="#VALUE!"/>
  </r>
  <r>
    <x v="172"/>
    <s v="Maria Griffin"/>
    <x v="6"/>
    <x v="6"/>
    <x v="1"/>
    <x v="0"/>
    <x v="2"/>
    <x v="1"/>
    <x v="172"/>
    <x v="175"/>
    <x v="17"/>
    <x v="0"/>
    <x v="4"/>
    <x v="1"/>
    <e v="#VALUE!"/>
  </r>
  <r>
    <x v="173"/>
    <s v="Alexander Choi"/>
    <x v="6"/>
    <x v="6"/>
    <x v="0"/>
    <x v="1"/>
    <x v="1"/>
    <x v="0"/>
    <x v="173"/>
    <x v="176"/>
    <x v="4"/>
    <x v="0"/>
    <x v="2"/>
    <x v="1"/>
    <e v="#VALUE!"/>
  </r>
  <r>
    <x v="174"/>
    <s v="Maria Hong"/>
    <x v="9"/>
    <x v="1"/>
    <x v="2"/>
    <x v="0"/>
    <x v="1"/>
    <x v="19"/>
    <x v="174"/>
    <x v="177"/>
    <x v="13"/>
    <x v="1"/>
    <x v="1"/>
    <x v="1"/>
    <e v="#VALUE!"/>
  </r>
  <r>
    <x v="175"/>
    <s v="Sophie Ali"/>
    <x v="7"/>
    <x v="1"/>
    <x v="1"/>
    <x v="0"/>
    <x v="1"/>
    <x v="0"/>
    <x v="175"/>
    <x v="178"/>
    <x v="1"/>
    <x v="0"/>
    <x v="7"/>
    <x v="1"/>
    <e v="#VALUE!"/>
  </r>
  <r>
    <x v="176"/>
    <s v="Julian Ross"/>
    <x v="6"/>
    <x v="6"/>
    <x v="0"/>
    <x v="1"/>
    <x v="2"/>
    <x v="10"/>
    <x v="176"/>
    <x v="179"/>
    <x v="24"/>
    <x v="0"/>
    <x v="4"/>
    <x v="1"/>
    <e v="#VALUE!"/>
  </r>
  <r>
    <x v="177"/>
    <s v="Emma Hill"/>
    <x v="12"/>
    <x v="0"/>
    <x v="1"/>
    <x v="0"/>
    <x v="2"/>
    <x v="36"/>
    <x v="177"/>
    <x v="180"/>
    <x v="1"/>
    <x v="0"/>
    <x v="4"/>
    <x v="1"/>
    <e v="#VALUE!"/>
  </r>
  <r>
    <x v="178"/>
    <s v="Leilani Yee"/>
    <x v="4"/>
    <x v="6"/>
    <x v="2"/>
    <x v="0"/>
    <x v="1"/>
    <x v="40"/>
    <x v="178"/>
    <x v="181"/>
    <x v="1"/>
    <x v="1"/>
    <x v="11"/>
    <x v="1"/>
    <e v="#VALUE!"/>
  </r>
  <r>
    <x v="179"/>
    <s v="Jack Brown"/>
    <x v="7"/>
    <x v="6"/>
    <x v="3"/>
    <x v="1"/>
    <x v="2"/>
    <x v="0"/>
    <x v="179"/>
    <x v="182"/>
    <x v="1"/>
    <x v="0"/>
    <x v="3"/>
    <x v="1"/>
    <e v="#VALUE!"/>
  </r>
  <r>
    <x v="180"/>
    <s v="Charlotte Chu"/>
    <x v="24"/>
    <x v="0"/>
    <x v="1"/>
    <x v="0"/>
    <x v="1"/>
    <x v="2"/>
    <x v="180"/>
    <x v="183"/>
    <x v="1"/>
    <x v="1"/>
    <x v="11"/>
    <x v="1"/>
    <e v="#VALUE!"/>
  </r>
  <r>
    <x v="181"/>
    <s v="Jeremiah Chu"/>
    <x v="30"/>
    <x v="0"/>
    <x v="0"/>
    <x v="1"/>
    <x v="1"/>
    <x v="11"/>
    <x v="181"/>
    <x v="184"/>
    <x v="1"/>
    <x v="1"/>
    <x v="6"/>
    <x v="1"/>
    <e v="#VALUE!"/>
  </r>
  <r>
    <x v="23"/>
    <s v="Miles Cho"/>
    <x v="28"/>
    <x v="0"/>
    <x v="2"/>
    <x v="1"/>
    <x v="1"/>
    <x v="40"/>
    <x v="182"/>
    <x v="185"/>
    <x v="1"/>
    <x v="1"/>
    <x v="10"/>
    <x v="1"/>
    <e v="#VALUE!"/>
  </r>
  <r>
    <x v="182"/>
    <s v="Caleb Marquez"/>
    <x v="30"/>
    <x v="0"/>
    <x v="0"/>
    <x v="1"/>
    <x v="3"/>
    <x v="7"/>
    <x v="183"/>
    <x v="186"/>
    <x v="1"/>
    <x v="2"/>
    <x v="9"/>
    <x v="1"/>
    <e v="#VALUE!"/>
  </r>
  <r>
    <x v="183"/>
    <s v="Eli Soto"/>
    <x v="7"/>
    <x v="6"/>
    <x v="2"/>
    <x v="1"/>
    <x v="3"/>
    <x v="31"/>
    <x v="184"/>
    <x v="187"/>
    <x v="1"/>
    <x v="2"/>
    <x v="9"/>
    <x v="1"/>
    <e v="#VALUE!"/>
  </r>
  <r>
    <x v="184"/>
    <s v="Carter Mejia"/>
    <x v="0"/>
    <x v="4"/>
    <x v="0"/>
    <x v="1"/>
    <x v="3"/>
    <x v="7"/>
    <x v="185"/>
    <x v="188"/>
    <x v="0"/>
    <x v="2"/>
    <x v="12"/>
    <x v="1"/>
    <e v="#VALUE!"/>
  </r>
  <r>
    <x v="185"/>
    <s v="Ethan Clark"/>
    <x v="15"/>
    <x v="4"/>
    <x v="1"/>
    <x v="1"/>
    <x v="2"/>
    <x v="29"/>
    <x v="186"/>
    <x v="189"/>
    <x v="1"/>
    <x v="0"/>
    <x v="7"/>
    <x v="1"/>
    <e v="#VALUE!"/>
  </r>
  <r>
    <x v="186"/>
    <s v="Asher Jackson"/>
    <x v="0"/>
    <x v="2"/>
    <x v="2"/>
    <x v="1"/>
    <x v="2"/>
    <x v="2"/>
    <x v="187"/>
    <x v="190"/>
    <x v="8"/>
    <x v="0"/>
    <x v="7"/>
    <x v="1"/>
    <e v="#VALUE!"/>
  </r>
  <r>
    <x v="187"/>
    <s v="Ayla Ng"/>
    <x v="5"/>
    <x v="2"/>
    <x v="1"/>
    <x v="0"/>
    <x v="1"/>
    <x v="30"/>
    <x v="188"/>
    <x v="191"/>
    <x v="1"/>
    <x v="1"/>
    <x v="10"/>
    <x v="1"/>
    <e v="#VALUE!"/>
  </r>
  <r>
    <x v="188"/>
    <s v="Jose Kang"/>
    <x v="11"/>
    <x v="5"/>
    <x v="3"/>
    <x v="1"/>
    <x v="1"/>
    <x v="4"/>
    <x v="189"/>
    <x v="192"/>
    <x v="4"/>
    <x v="1"/>
    <x v="6"/>
    <x v="1"/>
    <e v="#VALUE!"/>
  </r>
  <r>
    <x v="189"/>
    <s v="Aubrey Romero"/>
    <x v="2"/>
    <x v="2"/>
    <x v="3"/>
    <x v="0"/>
    <x v="3"/>
    <x v="37"/>
    <x v="190"/>
    <x v="193"/>
    <x v="7"/>
    <x v="0"/>
    <x v="3"/>
    <x v="1"/>
    <e v="#VALUE!"/>
  </r>
  <r>
    <x v="190"/>
    <s v="Jaxson Wright"/>
    <x v="31"/>
    <x v="0"/>
    <x v="1"/>
    <x v="1"/>
    <x v="0"/>
    <x v="36"/>
    <x v="191"/>
    <x v="194"/>
    <x v="1"/>
    <x v="0"/>
    <x v="7"/>
    <x v="1"/>
    <e v="#VALUE!"/>
  </r>
  <r>
    <x v="191"/>
    <s v="Elias Ali"/>
    <x v="6"/>
    <x v="2"/>
    <x v="3"/>
    <x v="1"/>
    <x v="1"/>
    <x v="21"/>
    <x v="192"/>
    <x v="195"/>
    <x v="5"/>
    <x v="1"/>
    <x v="6"/>
    <x v="1"/>
    <e v="#VALUE!"/>
  </r>
  <r>
    <x v="192"/>
    <s v="Nolan Pena"/>
    <x v="7"/>
    <x v="6"/>
    <x v="1"/>
    <x v="1"/>
    <x v="3"/>
    <x v="23"/>
    <x v="193"/>
    <x v="196"/>
    <x v="1"/>
    <x v="2"/>
    <x v="12"/>
    <x v="1"/>
    <e v="#VALUE!"/>
  </r>
  <r>
    <x v="193"/>
    <s v="Luna Liu"/>
    <x v="9"/>
    <x v="2"/>
    <x v="1"/>
    <x v="0"/>
    <x v="1"/>
    <x v="9"/>
    <x v="194"/>
    <x v="197"/>
    <x v="7"/>
    <x v="1"/>
    <x v="6"/>
    <x v="1"/>
    <e v="#VALUE!"/>
  </r>
  <r>
    <x v="194"/>
    <s v="Brooklyn Reyes"/>
    <x v="31"/>
    <x v="0"/>
    <x v="1"/>
    <x v="0"/>
    <x v="3"/>
    <x v="9"/>
    <x v="195"/>
    <x v="198"/>
    <x v="1"/>
    <x v="0"/>
    <x v="7"/>
    <x v="1"/>
    <e v="#VALUE!"/>
  </r>
  <r>
    <x v="195"/>
    <s v="Hadley Parker"/>
    <x v="9"/>
    <x v="6"/>
    <x v="3"/>
    <x v="0"/>
    <x v="0"/>
    <x v="23"/>
    <x v="196"/>
    <x v="199"/>
    <x v="18"/>
    <x v="0"/>
    <x v="7"/>
    <x v="16"/>
    <n v="369"/>
  </r>
  <r>
    <x v="196"/>
    <s v="Jonathan Chavez"/>
    <x v="27"/>
    <x v="0"/>
    <x v="1"/>
    <x v="1"/>
    <x v="3"/>
    <x v="7"/>
    <x v="197"/>
    <x v="200"/>
    <x v="1"/>
    <x v="0"/>
    <x v="0"/>
    <x v="1"/>
    <e v="#VALUE!"/>
  </r>
  <r>
    <x v="197"/>
    <s v="Sarah Ayala"/>
    <x v="7"/>
    <x v="2"/>
    <x v="3"/>
    <x v="0"/>
    <x v="3"/>
    <x v="40"/>
    <x v="198"/>
    <x v="201"/>
    <x v="1"/>
    <x v="0"/>
    <x v="0"/>
    <x v="1"/>
    <e v="#VALUE!"/>
  </r>
  <r>
    <x v="198"/>
    <s v="Elijah Kang"/>
    <x v="9"/>
    <x v="5"/>
    <x v="1"/>
    <x v="1"/>
    <x v="1"/>
    <x v="25"/>
    <x v="199"/>
    <x v="202"/>
    <x v="30"/>
    <x v="0"/>
    <x v="0"/>
    <x v="1"/>
    <e v="#VALUE!"/>
  </r>
  <r>
    <x v="199"/>
    <s v="Ella White"/>
    <x v="25"/>
    <x v="5"/>
    <x v="1"/>
    <x v="0"/>
    <x v="2"/>
    <x v="6"/>
    <x v="200"/>
    <x v="203"/>
    <x v="1"/>
    <x v="0"/>
    <x v="3"/>
    <x v="1"/>
    <e v="#VALUE!"/>
  </r>
  <r>
    <x v="200"/>
    <s v="Jordan Truong"/>
    <x v="2"/>
    <x v="5"/>
    <x v="2"/>
    <x v="1"/>
    <x v="1"/>
    <x v="15"/>
    <x v="201"/>
    <x v="204"/>
    <x v="31"/>
    <x v="0"/>
    <x v="4"/>
    <x v="1"/>
    <e v="#VALUE!"/>
  </r>
  <r>
    <x v="201"/>
    <s v="Daniel Jordan"/>
    <x v="32"/>
    <x v="0"/>
    <x v="3"/>
    <x v="1"/>
    <x v="2"/>
    <x v="32"/>
    <x v="202"/>
    <x v="205"/>
    <x v="1"/>
    <x v="0"/>
    <x v="3"/>
    <x v="1"/>
    <e v="#VALUE!"/>
  </r>
  <r>
    <x v="202"/>
    <s v="Daniel Dixon"/>
    <x v="19"/>
    <x v="5"/>
    <x v="2"/>
    <x v="1"/>
    <x v="2"/>
    <x v="10"/>
    <x v="203"/>
    <x v="206"/>
    <x v="1"/>
    <x v="0"/>
    <x v="5"/>
    <x v="1"/>
    <e v="#VALUE!"/>
  </r>
  <r>
    <x v="203"/>
    <s v="Luca Duong"/>
    <x v="6"/>
    <x v="4"/>
    <x v="0"/>
    <x v="1"/>
    <x v="1"/>
    <x v="35"/>
    <x v="204"/>
    <x v="207"/>
    <x v="3"/>
    <x v="1"/>
    <x v="11"/>
    <x v="1"/>
    <e v="#VALUE!"/>
  </r>
  <r>
    <x v="204"/>
    <s v="Levi Brown"/>
    <x v="4"/>
    <x v="2"/>
    <x v="3"/>
    <x v="1"/>
    <x v="0"/>
    <x v="9"/>
    <x v="205"/>
    <x v="208"/>
    <x v="1"/>
    <x v="0"/>
    <x v="2"/>
    <x v="1"/>
    <e v="#VALUE!"/>
  </r>
  <r>
    <x v="205"/>
    <s v="Mason Cho"/>
    <x v="9"/>
    <x v="3"/>
    <x v="0"/>
    <x v="1"/>
    <x v="1"/>
    <x v="1"/>
    <x v="206"/>
    <x v="209"/>
    <x v="23"/>
    <x v="0"/>
    <x v="2"/>
    <x v="1"/>
    <e v="#VALUE!"/>
  </r>
  <r>
    <x v="206"/>
    <s v="Nova Herrera"/>
    <x v="5"/>
    <x v="2"/>
    <x v="2"/>
    <x v="0"/>
    <x v="3"/>
    <x v="15"/>
    <x v="207"/>
    <x v="210"/>
    <x v="1"/>
    <x v="2"/>
    <x v="12"/>
    <x v="1"/>
    <e v="#VALUE!"/>
  </r>
  <r>
    <x v="207"/>
    <s v="Elijah Watson"/>
    <x v="0"/>
    <x v="2"/>
    <x v="1"/>
    <x v="1"/>
    <x v="2"/>
    <x v="7"/>
    <x v="208"/>
    <x v="211"/>
    <x v="0"/>
    <x v="0"/>
    <x v="0"/>
    <x v="1"/>
    <e v="#VALUE!"/>
  </r>
  <r>
    <x v="208"/>
    <s v="Wesley Gray"/>
    <x v="4"/>
    <x v="3"/>
    <x v="2"/>
    <x v="1"/>
    <x v="2"/>
    <x v="39"/>
    <x v="209"/>
    <x v="212"/>
    <x v="1"/>
    <x v="0"/>
    <x v="0"/>
    <x v="1"/>
    <e v="#VALUE!"/>
  </r>
  <r>
    <x v="209"/>
    <s v="Wesley Sharma"/>
    <x v="6"/>
    <x v="0"/>
    <x v="3"/>
    <x v="1"/>
    <x v="1"/>
    <x v="10"/>
    <x v="210"/>
    <x v="213"/>
    <x v="17"/>
    <x v="1"/>
    <x v="6"/>
    <x v="1"/>
    <e v="#VALUE!"/>
  </r>
  <r>
    <x v="210"/>
    <s v="Mateo Mendez"/>
    <x v="25"/>
    <x v="5"/>
    <x v="0"/>
    <x v="1"/>
    <x v="3"/>
    <x v="40"/>
    <x v="211"/>
    <x v="214"/>
    <x v="1"/>
    <x v="0"/>
    <x v="5"/>
    <x v="1"/>
    <e v="#VALUE!"/>
  </r>
  <r>
    <x v="211"/>
    <s v="Jose Molina"/>
    <x v="8"/>
    <x v="5"/>
    <x v="1"/>
    <x v="1"/>
    <x v="3"/>
    <x v="28"/>
    <x v="212"/>
    <x v="215"/>
    <x v="1"/>
    <x v="2"/>
    <x v="8"/>
    <x v="1"/>
    <e v="#VALUE!"/>
  </r>
  <r>
    <x v="212"/>
    <s v="Luna Simmons"/>
    <x v="4"/>
    <x v="1"/>
    <x v="3"/>
    <x v="0"/>
    <x v="2"/>
    <x v="21"/>
    <x v="213"/>
    <x v="216"/>
    <x v="1"/>
    <x v="0"/>
    <x v="2"/>
    <x v="1"/>
    <e v="#VALUE!"/>
  </r>
  <r>
    <x v="213"/>
    <s v="Samantha Barnes"/>
    <x v="9"/>
    <x v="6"/>
    <x v="2"/>
    <x v="0"/>
    <x v="2"/>
    <x v="7"/>
    <x v="214"/>
    <x v="217"/>
    <x v="21"/>
    <x v="0"/>
    <x v="7"/>
    <x v="1"/>
    <e v="#VALUE!"/>
  </r>
  <r>
    <x v="214"/>
    <s v="Hunter Ortiz"/>
    <x v="4"/>
    <x v="1"/>
    <x v="3"/>
    <x v="1"/>
    <x v="3"/>
    <x v="30"/>
    <x v="215"/>
    <x v="218"/>
    <x v="1"/>
    <x v="2"/>
    <x v="9"/>
    <x v="1"/>
    <e v="#VALUE!"/>
  </r>
  <r>
    <x v="215"/>
    <s v="Thomas Aguilar"/>
    <x v="26"/>
    <x v="2"/>
    <x v="2"/>
    <x v="1"/>
    <x v="3"/>
    <x v="15"/>
    <x v="216"/>
    <x v="219"/>
    <x v="1"/>
    <x v="0"/>
    <x v="3"/>
    <x v="1"/>
    <e v="#VALUE!"/>
  </r>
  <r>
    <x v="216"/>
    <s v="Skylar Bell"/>
    <x v="9"/>
    <x v="5"/>
    <x v="1"/>
    <x v="0"/>
    <x v="2"/>
    <x v="23"/>
    <x v="217"/>
    <x v="220"/>
    <x v="32"/>
    <x v="0"/>
    <x v="7"/>
    <x v="1"/>
    <e v="#VALUE!"/>
  </r>
  <r>
    <x v="217"/>
    <s v="Anna Zhu"/>
    <x v="31"/>
    <x v="0"/>
    <x v="1"/>
    <x v="0"/>
    <x v="1"/>
    <x v="35"/>
    <x v="218"/>
    <x v="221"/>
    <x v="1"/>
    <x v="1"/>
    <x v="10"/>
    <x v="1"/>
    <e v="#VALUE!"/>
  </r>
  <r>
    <x v="218"/>
    <s v="Ella Hunter"/>
    <x v="7"/>
    <x v="1"/>
    <x v="1"/>
    <x v="0"/>
    <x v="2"/>
    <x v="10"/>
    <x v="219"/>
    <x v="222"/>
    <x v="1"/>
    <x v="0"/>
    <x v="7"/>
    <x v="1"/>
    <e v="#VALUE!"/>
  </r>
  <r>
    <x v="219"/>
    <s v="Emery Hunter"/>
    <x v="4"/>
    <x v="2"/>
    <x v="3"/>
    <x v="0"/>
    <x v="2"/>
    <x v="21"/>
    <x v="220"/>
    <x v="223"/>
    <x v="1"/>
    <x v="0"/>
    <x v="3"/>
    <x v="1"/>
    <e v="#VALUE!"/>
  </r>
  <r>
    <x v="220"/>
    <s v="Sofia Parker"/>
    <x v="21"/>
    <x v="0"/>
    <x v="1"/>
    <x v="0"/>
    <x v="2"/>
    <x v="9"/>
    <x v="221"/>
    <x v="224"/>
    <x v="1"/>
    <x v="0"/>
    <x v="2"/>
    <x v="1"/>
    <e v="#VALUE!"/>
  </r>
  <r>
    <x v="221"/>
    <s v="Lucy Fong"/>
    <x v="26"/>
    <x v="2"/>
    <x v="3"/>
    <x v="0"/>
    <x v="1"/>
    <x v="28"/>
    <x v="222"/>
    <x v="225"/>
    <x v="1"/>
    <x v="1"/>
    <x v="11"/>
    <x v="1"/>
    <e v="#VALUE!"/>
  </r>
  <r>
    <x v="222"/>
    <s v="Vivian Barnes"/>
    <x v="2"/>
    <x v="4"/>
    <x v="0"/>
    <x v="0"/>
    <x v="2"/>
    <x v="10"/>
    <x v="223"/>
    <x v="226"/>
    <x v="33"/>
    <x v="0"/>
    <x v="3"/>
    <x v="1"/>
    <e v="#VALUE!"/>
  </r>
  <r>
    <x v="223"/>
    <s v="Kai Chow"/>
    <x v="11"/>
    <x v="5"/>
    <x v="3"/>
    <x v="1"/>
    <x v="1"/>
    <x v="15"/>
    <x v="224"/>
    <x v="227"/>
    <x v="0"/>
    <x v="0"/>
    <x v="5"/>
    <x v="17"/>
    <n v="3200"/>
  </r>
  <r>
    <x v="224"/>
    <s v="Melody Cooper"/>
    <x v="25"/>
    <x v="5"/>
    <x v="0"/>
    <x v="0"/>
    <x v="2"/>
    <x v="18"/>
    <x v="225"/>
    <x v="228"/>
    <x v="1"/>
    <x v="0"/>
    <x v="5"/>
    <x v="1"/>
    <e v="#VALUE!"/>
  </r>
  <r>
    <x v="225"/>
    <s v="James Bui"/>
    <x v="6"/>
    <x v="1"/>
    <x v="1"/>
    <x v="1"/>
    <x v="1"/>
    <x v="14"/>
    <x v="226"/>
    <x v="229"/>
    <x v="6"/>
    <x v="1"/>
    <x v="1"/>
    <x v="1"/>
    <e v="#VALUE!"/>
  </r>
  <r>
    <x v="226"/>
    <s v="Liam Grant"/>
    <x v="15"/>
    <x v="4"/>
    <x v="0"/>
    <x v="1"/>
    <x v="2"/>
    <x v="23"/>
    <x v="227"/>
    <x v="230"/>
    <x v="1"/>
    <x v="0"/>
    <x v="3"/>
    <x v="1"/>
    <e v="#VALUE!"/>
  </r>
  <r>
    <x v="227"/>
    <s v="Owen Han"/>
    <x v="7"/>
    <x v="3"/>
    <x v="3"/>
    <x v="1"/>
    <x v="1"/>
    <x v="21"/>
    <x v="228"/>
    <x v="231"/>
    <x v="1"/>
    <x v="1"/>
    <x v="1"/>
    <x v="1"/>
    <e v="#VALUE!"/>
  </r>
  <r>
    <x v="228"/>
    <s v="Kinsley Vega"/>
    <x v="9"/>
    <x v="3"/>
    <x v="3"/>
    <x v="0"/>
    <x v="3"/>
    <x v="29"/>
    <x v="229"/>
    <x v="232"/>
    <x v="23"/>
    <x v="2"/>
    <x v="9"/>
    <x v="1"/>
    <e v="#VALUE!"/>
  </r>
  <r>
    <x v="229"/>
    <s v="Leonardo Martin"/>
    <x v="6"/>
    <x v="1"/>
    <x v="2"/>
    <x v="1"/>
    <x v="0"/>
    <x v="10"/>
    <x v="230"/>
    <x v="233"/>
    <x v="6"/>
    <x v="0"/>
    <x v="2"/>
    <x v="1"/>
    <e v="#VALUE!"/>
  </r>
  <r>
    <x v="230"/>
    <s v="Greyson Lam"/>
    <x v="9"/>
    <x v="3"/>
    <x v="1"/>
    <x v="1"/>
    <x v="1"/>
    <x v="6"/>
    <x v="231"/>
    <x v="234"/>
    <x v="13"/>
    <x v="0"/>
    <x v="4"/>
    <x v="1"/>
    <e v="#VALUE!"/>
  </r>
  <r>
    <x v="231"/>
    <s v="Emilia Rivera"/>
    <x v="22"/>
    <x v="5"/>
    <x v="0"/>
    <x v="0"/>
    <x v="3"/>
    <x v="34"/>
    <x v="232"/>
    <x v="235"/>
    <x v="1"/>
    <x v="0"/>
    <x v="4"/>
    <x v="1"/>
    <e v="#VALUE!"/>
  </r>
  <r>
    <x v="232"/>
    <s v="Penelope Johnson"/>
    <x v="4"/>
    <x v="6"/>
    <x v="0"/>
    <x v="0"/>
    <x v="2"/>
    <x v="8"/>
    <x v="233"/>
    <x v="236"/>
    <x v="1"/>
    <x v="0"/>
    <x v="2"/>
    <x v="18"/>
    <n v="345"/>
  </r>
  <r>
    <x v="233"/>
    <s v="Eva Figueroa"/>
    <x v="13"/>
    <x v="2"/>
    <x v="0"/>
    <x v="0"/>
    <x v="3"/>
    <x v="35"/>
    <x v="234"/>
    <x v="237"/>
    <x v="1"/>
    <x v="0"/>
    <x v="0"/>
    <x v="1"/>
    <e v="#VALUE!"/>
  </r>
  <r>
    <x v="234"/>
    <s v="Ezekiel Jordan"/>
    <x v="0"/>
    <x v="3"/>
    <x v="3"/>
    <x v="1"/>
    <x v="2"/>
    <x v="29"/>
    <x v="235"/>
    <x v="238"/>
    <x v="28"/>
    <x v="0"/>
    <x v="7"/>
    <x v="19"/>
    <n v="2714"/>
  </r>
  <r>
    <x v="235"/>
    <s v="Luke Mai"/>
    <x v="16"/>
    <x v="4"/>
    <x v="0"/>
    <x v="1"/>
    <x v="1"/>
    <x v="12"/>
    <x v="236"/>
    <x v="239"/>
    <x v="1"/>
    <x v="1"/>
    <x v="10"/>
    <x v="1"/>
    <e v="#VALUE!"/>
  </r>
  <r>
    <x v="236"/>
    <s v="Charles Diaz"/>
    <x v="0"/>
    <x v="2"/>
    <x v="3"/>
    <x v="1"/>
    <x v="3"/>
    <x v="0"/>
    <x v="237"/>
    <x v="240"/>
    <x v="0"/>
    <x v="2"/>
    <x v="12"/>
    <x v="1"/>
    <e v="#VALUE!"/>
  </r>
  <r>
    <x v="237"/>
    <s v="Adam Espinoza"/>
    <x v="22"/>
    <x v="5"/>
    <x v="1"/>
    <x v="1"/>
    <x v="3"/>
    <x v="9"/>
    <x v="238"/>
    <x v="241"/>
    <x v="1"/>
    <x v="0"/>
    <x v="0"/>
    <x v="1"/>
    <e v="#VALUE!"/>
  </r>
  <r>
    <x v="238"/>
    <s v="Jack Maldonado"/>
    <x v="2"/>
    <x v="5"/>
    <x v="0"/>
    <x v="1"/>
    <x v="3"/>
    <x v="11"/>
    <x v="239"/>
    <x v="242"/>
    <x v="31"/>
    <x v="2"/>
    <x v="12"/>
    <x v="20"/>
    <n v="30"/>
  </r>
  <r>
    <x v="239"/>
    <s v="Cora Jiang"/>
    <x v="9"/>
    <x v="0"/>
    <x v="3"/>
    <x v="0"/>
    <x v="1"/>
    <x v="26"/>
    <x v="240"/>
    <x v="243"/>
    <x v="7"/>
    <x v="0"/>
    <x v="5"/>
    <x v="1"/>
    <e v="#VALUE!"/>
  </r>
  <r>
    <x v="240"/>
    <s v="Cooper Mitchell"/>
    <x v="6"/>
    <x v="2"/>
    <x v="2"/>
    <x v="1"/>
    <x v="2"/>
    <x v="19"/>
    <x v="241"/>
    <x v="244"/>
    <x v="3"/>
    <x v="0"/>
    <x v="0"/>
    <x v="1"/>
    <e v="#VALUE!"/>
  </r>
  <r>
    <x v="241"/>
    <s v="Layla Torres"/>
    <x v="0"/>
    <x v="1"/>
    <x v="1"/>
    <x v="0"/>
    <x v="3"/>
    <x v="17"/>
    <x v="242"/>
    <x v="245"/>
    <x v="19"/>
    <x v="2"/>
    <x v="9"/>
    <x v="1"/>
    <e v="#VALUE!"/>
  </r>
  <r>
    <x v="242"/>
    <s v="Jack Edwards"/>
    <x v="6"/>
    <x v="6"/>
    <x v="1"/>
    <x v="1"/>
    <x v="2"/>
    <x v="31"/>
    <x v="243"/>
    <x v="246"/>
    <x v="5"/>
    <x v="0"/>
    <x v="7"/>
    <x v="1"/>
    <e v="#VALUE!"/>
  </r>
  <r>
    <x v="243"/>
    <s v="Eleanor Chan"/>
    <x v="0"/>
    <x v="3"/>
    <x v="1"/>
    <x v="0"/>
    <x v="1"/>
    <x v="37"/>
    <x v="244"/>
    <x v="247"/>
    <x v="15"/>
    <x v="1"/>
    <x v="6"/>
    <x v="1"/>
    <e v="#VALUE!"/>
  </r>
  <r>
    <x v="244"/>
    <s v="Aria Xi"/>
    <x v="2"/>
    <x v="2"/>
    <x v="0"/>
    <x v="0"/>
    <x v="1"/>
    <x v="15"/>
    <x v="245"/>
    <x v="248"/>
    <x v="26"/>
    <x v="0"/>
    <x v="0"/>
    <x v="1"/>
    <e v="#VALUE!"/>
  </r>
  <r>
    <x v="245"/>
    <s v="John Vega"/>
    <x v="9"/>
    <x v="1"/>
    <x v="3"/>
    <x v="1"/>
    <x v="3"/>
    <x v="2"/>
    <x v="246"/>
    <x v="249"/>
    <x v="22"/>
    <x v="2"/>
    <x v="9"/>
    <x v="1"/>
    <e v="#VALUE!"/>
  </r>
  <r>
    <x v="246"/>
    <s v="Luke Munoz"/>
    <x v="2"/>
    <x v="5"/>
    <x v="2"/>
    <x v="1"/>
    <x v="3"/>
    <x v="14"/>
    <x v="247"/>
    <x v="250"/>
    <x v="10"/>
    <x v="2"/>
    <x v="8"/>
    <x v="1"/>
    <e v="#VALUE!"/>
  </r>
  <r>
    <x v="247"/>
    <s v="Sarah Daniels"/>
    <x v="0"/>
    <x v="3"/>
    <x v="1"/>
    <x v="0"/>
    <x v="2"/>
    <x v="0"/>
    <x v="248"/>
    <x v="251"/>
    <x v="4"/>
    <x v="0"/>
    <x v="4"/>
    <x v="1"/>
    <e v="#VALUE!"/>
  </r>
  <r>
    <x v="248"/>
    <s v="Aria Castro"/>
    <x v="11"/>
    <x v="5"/>
    <x v="2"/>
    <x v="0"/>
    <x v="3"/>
    <x v="15"/>
    <x v="249"/>
    <x v="252"/>
    <x v="19"/>
    <x v="2"/>
    <x v="9"/>
    <x v="1"/>
    <e v="#VALUE!"/>
  </r>
  <r>
    <x v="249"/>
    <s v="Autumn Joseph"/>
    <x v="14"/>
    <x v="0"/>
    <x v="3"/>
    <x v="0"/>
    <x v="0"/>
    <x v="38"/>
    <x v="250"/>
    <x v="253"/>
    <x v="1"/>
    <x v="0"/>
    <x v="4"/>
    <x v="1"/>
    <e v="#VALUE!"/>
  </r>
  <r>
    <x v="250"/>
    <s v="Evelyn Liang"/>
    <x v="31"/>
    <x v="0"/>
    <x v="2"/>
    <x v="0"/>
    <x v="1"/>
    <x v="28"/>
    <x v="251"/>
    <x v="254"/>
    <x v="1"/>
    <x v="0"/>
    <x v="0"/>
    <x v="1"/>
    <e v="#VALUE!"/>
  </r>
  <r>
    <x v="251"/>
    <s v="Henry Alvarez"/>
    <x v="15"/>
    <x v="4"/>
    <x v="1"/>
    <x v="1"/>
    <x v="3"/>
    <x v="35"/>
    <x v="252"/>
    <x v="255"/>
    <x v="1"/>
    <x v="2"/>
    <x v="8"/>
    <x v="1"/>
    <e v="#VALUE!"/>
  </r>
  <r>
    <x v="252"/>
    <s v="Benjamin Delgado"/>
    <x v="22"/>
    <x v="5"/>
    <x v="3"/>
    <x v="1"/>
    <x v="3"/>
    <x v="14"/>
    <x v="253"/>
    <x v="256"/>
    <x v="1"/>
    <x v="0"/>
    <x v="5"/>
    <x v="1"/>
    <e v="#VALUE!"/>
  </r>
  <r>
    <x v="253"/>
    <s v="Zoe Rodriguez"/>
    <x v="2"/>
    <x v="4"/>
    <x v="2"/>
    <x v="0"/>
    <x v="3"/>
    <x v="13"/>
    <x v="254"/>
    <x v="257"/>
    <x v="2"/>
    <x v="0"/>
    <x v="3"/>
    <x v="1"/>
    <e v="#VALUE!"/>
  </r>
  <r>
    <x v="254"/>
    <s v="Axel Chu"/>
    <x v="28"/>
    <x v="0"/>
    <x v="0"/>
    <x v="1"/>
    <x v="1"/>
    <x v="19"/>
    <x v="255"/>
    <x v="258"/>
    <x v="1"/>
    <x v="1"/>
    <x v="10"/>
    <x v="1"/>
    <e v="#VALUE!"/>
  </r>
  <r>
    <x v="255"/>
    <s v="Cameron Evans"/>
    <x v="22"/>
    <x v="5"/>
    <x v="3"/>
    <x v="1"/>
    <x v="2"/>
    <x v="2"/>
    <x v="256"/>
    <x v="259"/>
    <x v="1"/>
    <x v="0"/>
    <x v="7"/>
    <x v="1"/>
    <e v="#VALUE!"/>
  </r>
  <r>
    <x v="256"/>
    <s v="Isabella Soto"/>
    <x v="9"/>
    <x v="1"/>
    <x v="3"/>
    <x v="0"/>
    <x v="3"/>
    <x v="5"/>
    <x v="257"/>
    <x v="260"/>
    <x v="29"/>
    <x v="2"/>
    <x v="12"/>
    <x v="1"/>
    <e v="#VALUE!"/>
  </r>
  <r>
    <x v="257"/>
    <s v="Eva Jenkins"/>
    <x v="0"/>
    <x v="4"/>
    <x v="1"/>
    <x v="0"/>
    <x v="0"/>
    <x v="0"/>
    <x v="258"/>
    <x v="261"/>
    <x v="28"/>
    <x v="0"/>
    <x v="2"/>
    <x v="1"/>
    <e v="#VALUE!"/>
  </r>
  <r>
    <x v="258"/>
    <s v="Cameron Powell"/>
    <x v="20"/>
    <x v="4"/>
    <x v="1"/>
    <x v="1"/>
    <x v="0"/>
    <x v="12"/>
    <x v="259"/>
    <x v="262"/>
    <x v="1"/>
    <x v="0"/>
    <x v="5"/>
    <x v="21"/>
    <n v="1397"/>
  </r>
  <r>
    <x v="259"/>
    <s v="Samantha Foster"/>
    <x v="9"/>
    <x v="4"/>
    <x v="0"/>
    <x v="0"/>
    <x v="0"/>
    <x v="8"/>
    <x v="260"/>
    <x v="263"/>
    <x v="34"/>
    <x v="0"/>
    <x v="5"/>
    <x v="1"/>
    <e v="#VALUE!"/>
  </r>
  <r>
    <x v="260"/>
    <s v="Jade Li"/>
    <x v="2"/>
    <x v="0"/>
    <x v="2"/>
    <x v="0"/>
    <x v="1"/>
    <x v="40"/>
    <x v="261"/>
    <x v="264"/>
    <x v="7"/>
    <x v="0"/>
    <x v="0"/>
    <x v="1"/>
    <e v="#VALUE!"/>
  </r>
  <r>
    <x v="261"/>
    <s v="Kinsley Acosta"/>
    <x v="9"/>
    <x v="0"/>
    <x v="2"/>
    <x v="0"/>
    <x v="3"/>
    <x v="24"/>
    <x v="262"/>
    <x v="265"/>
    <x v="13"/>
    <x v="0"/>
    <x v="2"/>
    <x v="1"/>
    <e v="#VALUE!"/>
  </r>
  <r>
    <x v="262"/>
    <s v="Clara Kang"/>
    <x v="0"/>
    <x v="0"/>
    <x v="1"/>
    <x v="0"/>
    <x v="1"/>
    <x v="38"/>
    <x v="263"/>
    <x v="266"/>
    <x v="28"/>
    <x v="0"/>
    <x v="3"/>
    <x v="1"/>
    <e v="#VALUE!"/>
  </r>
  <r>
    <x v="263"/>
    <s v="Harper Alexander"/>
    <x v="4"/>
    <x v="2"/>
    <x v="2"/>
    <x v="0"/>
    <x v="2"/>
    <x v="3"/>
    <x v="264"/>
    <x v="267"/>
    <x v="1"/>
    <x v="0"/>
    <x v="3"/>
    <x v="1"/>
    <e v="#VALUE!"/>
  </r>
  <r>
    <x v="264"/>
    <s v="Carter Reed"/>
    <x v="25"/>
    <x v="5"/>
    <x v="1"/>
    <x v="1"/>
    <x v="0"/>
    <x v="28"/>
    <x v="265"/>
    <x v="268"/>
    <x v="1"/>
    <x v="0"/>
    <x v="0"/>
    <x v="1"/>
    <e v="#VALUE!"/>
  </r>
  <r>
    <x v="81"/>
    <s v="Charlotte Ruiz"/>
    <x v="3"/>
    <x v="0"/>
    <x v="1"/>
    <x v="0"/>
    <x v="3"/>
    <x v="24"/>
    <x v="266"/>
    <x v="269"/>
    <x v="6"/>
    <x v="2"/>
    <x v="9"/>
    <x v="1"/>
    <e v="#VALUE!"/>
  </r>
  <r>
    <x v="265"/>
    <s v="Everleigh Jiang"/>
    <x v="2"/>
    <x v="3"/>
    <x v="0"/>
    <x v="0"/>
    <x v="1"/>
    <x v="32"/>
    <x v="267"/>
    <x v="270"/>
    <x v="20"/>
    <x v="0"/>
    <x v="7"/>
    <x v="1"/>
    <e v="#VALUE!"/>
  </r>
  <r>
    <x v="266"/>
    <s v="Audrey Smith"/>
    <x v="17"/>
    <x v="5"/>
    <x v="0"/>
    <x v="0"/>
    <x v="2"/>
    <x v="32"/>
    <x v="268"/>
    <x v="271"/>
    <x v="1"/>
    <x v="0"/>
    <x v="7"/>
    <x v="1"/>
    <e v="#VALUE!"/>
  </r>
  <r>
    <x v="267"/>
    <s v="Emery Acosta"/>
    <x v="9"/>
    <x v="2"/>
    <x v="0"/>
    <x v="0"/>
    <x v="3"/>
    <x v="34"/>
    <x v="269"/>
    <x v="272"/>
    <x v="7"/>
    <x v="0"/>
    <x v="7"/>
    <x v="1"/>
    <e v="#VALUE!"/>
  </r>
  <r>
    <x v="268"/>
    <s v="Charles Robinson"/>
    <x v="16"/>
    <x v="4"/>
    <x v="2"/>
    <x v="1"/>
    <x v="2"/>
    <x v="3"/>
    <x v="270"/>
    <x v="273"/>
    <x v="1"/>
    <x v="0"/>
    <x v="0"/>
    <x v="1"/>
    <e v="#VALUE!"/>
  </r>
  <r>
    <x v="269"/>
    <s v="Landon Lopez"/>
    <x v="4"/>
    <x v="3"/>
    <x v="1"/>
    <x v="1"/>
    <x v="3"/>
    <x v="31"/>
    <x v="271"/>
    <x v="274"/>
    <x v="1"/>
    <x v="2"/>
    <x v="12"/>
    <x v="1"/>
    <e v="#VALUE!"/>
  </r>
  <r>
    <x v="270"/>
    <s v="Miles Mehta"/>
    <x v="2"/>
    <x v="1"/>
    <x v="0"/>
    <x v="1"/>
    <x v="1"/>
    <x v="14"/>
    <x v="272"/>
    <x v="275"/>
    <x v="14"/>
    <x v="0"/>
    <x v="4"/>
    <x v="1"/>
    <e v="#VALUE!"/>
  </r>
  <r>
    <x v="7"/>
    <s v="Ezra Simmons"/>
    <x v="18"/>
    <x v="5"/>
    <x v="2"/>
    <x v="1"/>
    <x v="2"/>
    <x v="31"/>
    <x v="273"/>
    <x v="276"/>
    <x v="1"/>
    <x v="0"/>
    <x v="3"/>
    <x v="1"/>
    <e v="#VALUE!"/>
  </r>
  <r>
    <x v="271"/>
    <s v="Nora Santiago"/>
    <x v="7"/>
    <x v="3"/>
    <x v="0"/>
    <x v="0"/>
    <x v="3"/>
    <x v="0"/>
    <x v="274"/>
    <x v="277"/>
    <x v="1"/>
    <x v="2"/>
    <x v="9"/>
    <x v="1"/>
    <e v="#VALUE!"/>
  </r>
  <r>
    <x v="272"/>
    <s v="Caroline Herrera"/>
    <x v="0"/>
    <x v="6"/>
    <x v="1"/>
    <x v="0"/>
    <x v="3"/>
    <x v="15"/>
    <x v="275"/>
    <x v="278"/>
    <x v="0"/>
    <x v="2"/>
    <x v="9"/>
    <x v="1"/>
    <e v="#VALUE!"/>
  </r>
  <r>
    <x v="273"/>
    <s v="David Owens"/>
    <x v="4"/>
    <x v="2"/>
    <x v="3"/>
    <x v="1"/>
    <x v="0"/>
    <x v="19"/>
    <x v="276"/>
    <x v="279"/>
    <x v="1"/>
    <x v="0"/>
    <x v="5"/>
    <x v="1"/>
    <e v="#VALUE!"/>
  </r>
  <r>
    <x v="109"/>
    <s v="Avery Yee"/>
    <x v="28"/>
    <x v="0"/>
    <x v="1"/>
    <x v="0"/>
    <x v="1"/>
    <x v="8"/>
    <x v="82"/>
    <x v="280"/>
    <x v="1"/>
    <x v="0"/>
    <x v="4"/>
    <x v="1"/>
    <e v="#VALUE!"/>
  </r>
  <r>
    <x v="274"/>
    <s v="Xavier Park"/>
    <x v="9"/>
    <x v="0"/>
    <x v="0"/>
    <x v="1"/>
    <x v="1"/>
    <x v="28"/>
    <x v="277"/>
    <x v="281"/>
    <x v="13"/>
    <x v="1"/>
    <x v="11"/>
    <x v="1"/>
    <e v="#VALUE!"/>
  </r>
  <r>
    <x v="275"/>
    <s v="Asher Morales"/>
    <x v="18"/>
    <x v="5"/>
    <x v="0"/>
    <x v="1"/>
    <x v="3"/>
    <x v="27"/>
    <x v="278"/>
    <x v="282"/>
    <x v="1"/>
    <x v="2"/>
    <x v="12"/>
    <x v="1"/>
    <e v="#VALUE!"/>
  </r>
  <r>
    <x v="276"/>
    <s v="Mason Cao"/>
    <x v="13"/>
    <x v="1"/>
    <x v="3"/>
    <x v="1"/>
    <x v="1"/>
    <x v="27"/>
    <x v="279"/>
    <x v="283"/>
    <x v="1"/>
    <x v="1"/>
    <x v="10"/>
    <x v="1"/>
    <e v="#VALUE!"/>
  </r>
  <r>
    <x v="277"/>
    <s v="Joshua Fong"/>
    <x v="9"/>
    <x v="5"/>
    <x v="2"/>
    <x v="1"/>
    <x v="1"/>
    <x v="40"/>
    <x v="280"/>
    <x v="284"/>
    <x v="30"/>
    <x v="1"/>
    <x v="10"/>
    <x v="1"/>
    <e v="#VALUE!"/>
  </r>
  <r>
    <x v="278"/>
    <s v="Maria Chin"/>
    <x v="7"/>
    <x v="6"/>
    <x v="1"/>
    <x v="0"/>
    <x v="1"/>
    <x v="13"/>
    <x v="281"/>
    <x v="285"/>
    <x v="1"/>
    <x v="1"/>
    <x v="10"/>
    <x v="1"/>
    <e v="#VALUE!"/>
  </r>
  <r>
    <x v="279"/>
    <s v="Eva Garcia"/>
    <x v="16"/>
    <x v="4"/>
    <x v="3"/>
    <x v="0"/>
    <x v="3"/>
    <x v="11"/>
    <x v="282"/>
    <x v="286"/>
    <x v="1"/>
    <x v="2"/>
    <x v="8"/>
    <x v="1"/>
    <e v="#VALUE!"/>
  </r>
  <r>
    <x v="280"/>
    <s v="Anna Molina"/>
    <x v="4"/>
    <x v="3"/>
    <x v="3"/>
    <x v="0"/>
    <x v="3"/>
    <x v="12"/>
    <x v="283"/>
    <x v="287"/>
    <x v="1"/>
    <x v="0"/>
    <x v="7"/>
    <x v="1"/>
    <e v="#VALUE!"/>
  </r>
  <r>
    <x v="281"/>
    <s v="Logan Bryant"/>
    <x v="0"/>
    <x v="6"/>
    <x v="2"/>
    <x v="1"/>
    <x v="2"/>
    <x v="23"/>
    <x v="284"/>
    <x v="288"/>
    <x v="0"/>
    <x v="0"/>
    <x v="4"/>
    <x v="1"/>
    <e v="#VALUE!"/>
  </r>
  <r>
    <x v="282"/>
    <s v="Isla Han"/>
    <x v="1"/>
    <x v="0"/>
    <x v="1"/>
    <x v="0"/>
    <x v="1"/>
    <x v="32"/>
    <x v="285"/>
    <x v="289"/>
    <x v="1"/>
    <x v="0"/>
    <x v="2"/>
    <x v="1"/>
    <e v="#VALUE!"/>
  </r>
  <r>
    <x v="283"/>
    <s v="Christopher Vega"/>
    <x v="11"/>
    <x v="5"/>
    <x v="0"/>
    <x v="1"/>
    <x v="3"/>
    <x v="36"/>
    <x v="286"/>
    <x v="290"/>
    <x v="0"/>
    <x v="0"/>
    <x v="2"/>
    <x v="1"/>
    <e v="#VALUE!"/>
  </r>
  <r>
    <x v="284"/>
    <s v="Lillian Park"/>
    <x v="7"/>
    <x v="6"/>
    <x v="0"/>
    <x v="0"/>
    <x v="1"/>
    <x v="28"/>
    <x v="287"/>
    <x v="291"/>
    <x v="1"/>
    <x v="1"/>
    <x v="11"/>
    <x v="22"/>
    <n v="259"/>
  </r>
  <r>
    <x v="285"/>
    <s v="Kennedy Zhang"/>
    <x v="2"/>
    <x v="1"/>
    <x v="0"/>
    <x v="0"/>
    <x v="1"/>
    <x v="20"/>
    <x v="288"/>
    <x v="292"/>
    <x v="35"/>
    <x v="1"/>
    <x v="1"/>
    <x v="1"/>
    <e v="#VALUE!"/>
  </r>
  <r>
    <x v="286"/>
    <s v="Eli Han"/>
    <x v="4"/>
    <x v="3"/>
    <x v="1"/>
    <x v="1"/>
    <x v="1"/>
    <x v="28"/>
    <x v="289"/>
    <x v="293"/>
    <x v="1"/>
    <x v="1"/>
    <x v="11"/>
    <x v="1"/>
    <e v="#VALUE!"/>
  </r>
  <r>
    <x v="287"/>
    <s v="Julia Pham"/>
    <x v="11"/>
    <x v="5"/>
    <x v="2"/>
    <x v="0"/>
    <x v="1"/>
    <x v="13"/>
    <x v="290"/>
    <x v="294"/>
    <x v="28"/>
    <x v="1"/>
    <x v="6"/>
    <x v="1"/>
    <e v="#VALUE!"/>
  </r>
  <r>
    <x v="288"/>
    <s v="Hailey Shin"/>
    <x v="2"/>
    <x v="4"/>
    <x v="3"/>
    <x v="0"/>
    <x v="1"/>
    <x v="4"/>
    <x v="291"/>
    <x v="295"/>
    <x v="14"/>
    <x v="1"/>
    <x v="6"/>
    <x v="1"/>
    <e v="#VALUE!"/>
  </r>
  <r>
    <x v="289"/>
    <s v="Connor Grant"/>
    <x v="4"/>
    <x v="3"/>
    <x v="2"/>
    <x v="1"/>
    <x v="2"/>
    <x v="5"/>
    <x v="292"/>
    <x v="296"/>
    <x v="1"/>
    <x v="0"/>
    <x v="0"/>
    <x v="1"/>
    <e v="#VALUE!"/>
  </r>
  <r>
    <x v="290"/>
    <s v="Natalia Owens"/>
    <x v="6"/>
    <x v="4"/>
    <x v="1"/>
    <x v="0"/>
    <x v="2"/>
    <x v="11"/>
    <x v="293"/>
    <x v="297"/>
    <x v="3"/>
    <x v="0"/>
    <x v="5"/>
    <x v="1"/>
    <e v="#VALUE!"/>
  </r>
  <r>
    <x v="291"/>
    <s v="Maria He"/>
    <x v="30"/>
    <x v="0"/>
    <x v="3"/>
    <x v="0"/>
    <x v="1"/>
    <x v="15"/>
    <x v="294"/>
    <x v="298"/>
    <x v="1"/>
    <x v="1"/>
    <x v="10"/>
    <x v="23"/>
    <n v="3689"/>
  </r>
  <r>
    <x v="292"/>
    <s v="Jade Yi"/>
    <x v="5"/>
    <x v="2"/>
    <x v="2"/>
    <x v="0"/>
    <x v="1"/>
    <x v="40"/>
    <x v="295"/>
    <x v="299"/>
    <x v="1"/>
    <x v="1"/>
    <x v="1"/>
    <x v="1"/>
    <e v="#VALUE!"/>
  </r>
  <r>
    <x v="293"/>
    <s v="Quinn Xiong"/>
    <x v="22"/>
    <x v="5"/>
    <x v="0"/>
    <x v="0"/>
    <x v="1"/>
    <x v="0"/>
    <x v="296"/>
    <x v="300"/>
    <x v="1"/>
    <x v="0"/>
    <x v="7"/>
    <x v="1"/>
    <e v="#VALUE!"/>
  </r>
  <r>
    <x v="294"/>
    <s v="Dominic Baker"/>
    <x v="4"/>
    <x v="3"/>
    <x v="1"/>
    <x v="1"/>
    <x v="0"/>
    <x v="10"/>
    <x v="297"/>
    <x v="301"/>
    <x v="1"/>
    <x v="0"/>
    <x v="2"/>
    <x v="1"/>
    <e v="#VALUE!"/>
  </r>
  <r>
    <x v="295"/>
    <s v="Adam Nelson"/>
    <x v="2"/>
    <x v="1"/>
    <x v="2"/>
    <x v="1"/>
    <x v="2"/>
    <x v="6"/>
    <x v="298"/>
    <x v="302"/>
    <x v="25"/>
    <x v="0"/>
    <x v="2"/>
    <x v="24"/>
    <n v="560"/>
  </r>
  <r>
    <x v="296"/>
    <s v="Autumn Reed"/>
    <x v="25"/>
    <x v="5"/>
    <x v="3"/>
    <x v="0"/>
    <x v="2"/>
    <x v="17"/>
    <x v="299"/>
    <x v="303"/>
    <x v="1"/>
    <x v="0"/>
    <x v="4"/>
    <x v="1"/>
    <e v="#VALUE!"/>
  </r>
  <r>
    <x v="297"/>
    <s v="Robert Edwards"/>
    <x v="16"/>
    <x v="4"/>
    <x v="3"/>
    <x v="1"/>
    <x v="2"/>
    <x v="39"/>
    <x v="300"/>
    <x v="304"/>
    <x v="1"/>
    <x v="0"/>
    <x v="0"/>
    <x v="1"/>
    <e v="#VALUE!"/>
  </r>
  <r>
    <x v="298"/>
    <s v="Roman Martinez"/>
    <x v="0"/>
    <x v="1"/>
    <x v="0"/>
    <x v="1"/>
    <x v="3"/>
    <x v="11"/>
    <x v="301"/>
    <x v="305"/>
    <x v="0"/>
    <x v="2"/>
    <x v="8"/>
    <x v="1"/>
    <e v="#VALUE!"/>
  </r>
  <r>
    <x v="299"/>
    <s v="Eleanor Li"/>
    <x v="0"/>
    <x v="4"/>
    <x v="0"/>
    <x v="0"/>
    <x v="1"/>
    <x v="14"/>
    <x v="302"/>
    <x v="306"/>
    <x v="0"/>
    <x v="0"/>
    <x v="2"/>
    <x v="1"/>
    <e v="#VALUE!"/>
  </r>
  <r>
    <x v="300"/>
    <s v="Connor Vang"/>
    <x v="7"/>
    <x v="2"/>
    <x v="2"/>
    <x v="1"/>
    <x v="1"/>
    <x v="6"/>
    <x v="303"/>
    <x v="307"/>
    <x v="1"/>
    <x v="0"/>
    <x v="4"/>
    <x v="1"/>
    <e v="#VALUE!"/>
  </r>
  <r>
    <x v="301"/>
    <s v="Ellie Chung"/>
    <x v="0"/>
    <x v="6"/>
    <x v="3"/>
    <x v="0"/>
    <x v="1"/>
    <x v="1"/>
    <x v="304"/>
    <x v="308"/>
    <x v="4"/>
    <x v="1"/>
    <x v="1"/>
    <x v="1"/>
    <e v="#VALUE!"/>
  </r>
  <r>
    <x v="302"/>
    <s v="Violet Hall"/>
    <x v="29"/>
    <x v="0"/>
    <x v="3"/>
    <x v="0"/>
    <x v="2"/>
    <x v="28"/>
    <x v="305"/>
    <x v="309"/>
    <x v="1"/>
    <x v="0"/>
    <x v="2"/>
    <x v="1"/>
    <e v="#VALUE!"/>
  </r>
  <r>
    <x v="303"/>
    <s v="Dylan Padilla"/>
    <x v="16"/>
    <x v="4"/>
    <x v="1"/>
    <x v="1"/>
    <x v="3"/>
    <x v="11"/>
    <x v="306"/>
    <x v="310"/>
    <x v="1"/>
    <x v="0"/>
    <x v="0"/>
    <x v="1"/>
    <e v="#VALUE!"/>
  </r>
  <r>
    <x v="304"/>
    <s v="Nathan Pham"/>
    <x v="0"/>
    <x v="3"/>
    <x v="1"/>
    <x v="1"/>
    <x v="1"/>
    <x v="15"/>
    <x v="307"/>
    <x v="311"/>
    <x v="28"/>
    <x v="0"/>
    <x v="0"/>
    <x v="1"/>
    <e v="#VALUE!"/>
  </r>
  <r>
    <x v="305"/>
    <s v="Ayla Brown"/>
    <x v="0"/>
    <x v="2"/>
    <x v="1"/>
    <x v="0"/>
    <x v="2"/>
    <x v="37"/>
    <x v="308"/>
    <x v="312"/>
    <x v="0"/>
    <x v="0"/>
    <x v="3"/>
    <x v="1"/>
    <e v="#VALUE!"/>
  </r>
  <r>
    <x v="306"/>
    <s v="Isaac Mitchell"/>
    <x v="23"/>
    <x v="0"/>
    <x v="2"/>
    <x v="1"/>
    <x v="0"/>
    <x v="30"/>
    <x v="309"/>
    <x v="313"/>
    <x v="1"/>
    <x v="0"/>
    <x v="5"/>
    <x v="1"/>
    <e v="#VALUE!"/>
  </r>
  <r>
    <x v="307"/>
    <s v="Jayden Jimenez"/>
    <x v="6"/>
    <x v="4"/>
    <x v="3"/>
    <x v="1"/>
    <x v="3"/>
    <x v="30"/>
    <x v="310"/>
    <x v="314"/>
    <x v="5"/>
    <x v="2"/>
    <x v="9"/>
    <x v="1"/>
    <e v="#VALUE!"/>
  </r>
  <r>
    <x v="308"/>
    <s v="Jaxon Tran"/>
    <x v="0"/>
    <x v="2"/>
    <x v="1"/>
    <x v="1"/>
    <x v="1"/>
    <x v="15"/>
    <x v="311"/>
    <x v="315"/>
    <x v="4"/>
    <x v="1"/>
    <x v="6"/>
    <x v="1"/>
    <e v="#VALUE!"/>
  </r>
  <r>
    <x v="309"/>
    <s v="Connor Fong"/>
    <x v="6"/>
    <x v="3"/>
    <x v="2"/>
    <x v="1"/>
    <x v="1"/>
    <x v="28"/>
    <x v="312"/>
    <x v="316"/>
    <x v="17"/>
    <x v="0"/>
    <x v="0"/>
    <x v="1"/>
    <e v="#VALUE!"/>
  </r>
  <r>
    <x v="310"/>
    <s v="Emery Mitchell"/>
    <x v="9"/>
    <x v="1"/>
    <x v="1"/>
    <x v="0"/>
    <x v="2"/>
    <x v="35"/>
    <x v="313"/>
    <x v="317"/>
    <x v="32"/>
    <x v="0"/>
    <x v="0"/>
    <x v="1"/>
    <e v="#VALUE!"/>
  </r>
  <r>
    <x v="167"/>
    <s v="Landon Luu"/>
    <x v="9"/>
    <x v="0"/>
    <x v="0"/>
    <x v="1"/>
    <x v="1"/>
    <x v="11"/>
    <x v="314"/>
    <x v="318"/>
    <x v="29"/>
    <x v="0"/>
    <x v="4"/>
    <x v="1"/>
    <e v="#VALUE!"/>
  </r>
  <r>
    <x v="311"/>
    <s v="Sophia Ahmed"/>
    <x v="0"/>
    <x v="2"/>
    <x v="2"/>
    <x v="0"/>
    <x v="1"/>
    <x v="23"/>
    <x v="315"/>
    <x v="319"/>
    <x v="19"/>
    <x v="0"/>
    <x v="0"/>
    <x v="1"/>
    <e v="#VALUE!"/>
  </r>
  <r>
    <x v="312"/>
    <s v="Sofia Dinh"/>
    <x v="19"/>
    <x v="5"/>
    <x v="3"/>
    <x v="0"/>
    <x v="1"/>
    <x v="0"/>
    <x v="316"/>
    <x v="320"/>
    <x v="1"/>
    <x v="0"/>
    <x v="2"/>
    <x v="25"/>
    <n v="3541"/>
  </r>
  <r>
    <x v="313"/>
    <s v="Jonathan Patel"/>
    <x v="6"/>
    <x v="6"/>
    <x v="3"/>
    <x v="1"/>
    <x v="1"/>
    <x v="21"/>
    <x v="317"/>
    <x v="321"/>
    <x v="5"/>
    <x v="1"/>
    <x v="6"/>
    <x v="1"/>
    <e v="#VALUE!"/>
  </r>
  <r>
    <x v="135"/>
    <s v="Piper Patterson"/>
    <x v="10"/>
    <x v="5"/>
    <x v="3"/>
    <x v="0"/>
    <x v="2"/>
    <x v="15"/>
    <x v="318"/>
    <x v="322"/>
    <x v="1"/>
    <x v="0"/>
    <x v="2"/>
    <x v="1"/>
    <e v="#VALUE!"/>
  </r>
  <r>
    <x v="314"/>
    <s v="Cora Evans"/>
    <x v="3"/>
    <x v="0"/>
    <x v="2"/>
    <x v="0"/>
    <x v="0"/>
    <x v="15"/>
    <x v="319"/>
    <x v="323"/>
    <x v="5"/>
    <x v="0"/>
    <x v="5"/>
    <x v="1"/>
    <e v="#VALUE!"/>
  </r>
  <r>
    <x v="315"/>
    <s v="Cameron Young"/>
    <x v="9"/>
    <x v="5"/>
    <x v="1"/>
    <x v="1"/>
    <x v="2"/>
    <x v="20"/>
    <x v="320"/>
    <x v="324"/>
    <x v="30"/>
    <x v="0"/>
    <x v="0"/>
    <x v="1"/>
    <e v="#VALUE!"/>
  </r>
  <r>
    <x v="316"/>
    <s v="Melody Ho"/>
    <x v="13"/>
    <x v="1"/>
    <x v="0"/>
    <x v="0"/>
    <x v="1"/>
    <x v="0"/>
    <x v="321"/>
    <x v="325"/>
    <x v="1"/>
    <x v="0"/>
    <x v="7"/>
    <x v="1"/>
    <e v="#VALUE!"/>
  </r>
  <r>
    <x v="317"/>
    <s v="Aiden Bryant"/>
    <x v="5"/>
    <x v="2"/>
    <x v="1"/>
    <x v="1"/>
    <x v="0"/>
    <x v="40"/>
    <x v="322"/>
    <x v="326"/>
    <x v="1"/>
    <x v="0"/>
    <x v="7"/>
    <x v="1"/>
    <e v="#VALUE!"/>
  </r>
  <r>
    <x v="318"/>
    <s v="Grayson Walker"/>
    <x v="2"/>
    <x v="3"/>
    <x v="1"/>
    <x v="1"/>
    <x v="2"/>
    <x v="7"/>
    <x v="323"/>
    <x v="327"/>
    <x v="20"/>
    <x v="0"/>
    <x v="0"/>
    <x v="26"/>
    <n v="1160"/>
  </r>
  <r>
    <x v="319"/>
    <s v="Scarlett Figueroa"/>
    <x v="20"/>
    <x v="4"/>
    <x v="2"/>
    <x v="0"/>
    <x v="3"/>
    <x v="8"/>
    <x v="324"/>
    <x v="328"/>
    <x v="1"/>
    <x v="0"/>
    <x v="4"/>
    <x v="1"/>
    <e v="#VALUE!"/>
  </r>
  <r>
    <x v="320"/>
    <s v="Madeline Hoang"/>
    <x v="28"/>
    <x v="0"/>
    <x v="0"/>
    <x v="0"/>
    <x v="1"/>
    <x v="21"/>
    <x v="325"/>
    <x v="329"/>
    <x v="1"/>
    <x v="1"/>
    <x v="11"/>
    <x v="1"/>
    <e v="#VALUE!"/>
  </r>
  <r>
    <x v="321"/>
    <s v="Ezra Simmons"/>
    <x v="32"/>
    <x v="0"/>
    <x v="1"/>
    <x v="1"/>
    <x v="0"/>
    <x v="11"/>
    <x v="326"/>
    <x v="330"/>
    <x v="1"/>
    <x v="0"/>
    <x v="5"/>
    <x v="1"/>
    <e v="#VALUE!"/>
  </r>
  <r>
    <x v="322"/>
    <s v="Ruby Medina"/>
    <x v="2"/>
    <x v="2"/>
    <x v="1"/>
    <x v="0"/>
    <x v="3"/>
    <x v="2"/>
    <x v="327"/>
    <x v="331"/>
    <x v="2"/>
    <x v="0"/>
    <x v="0"/>
    <x v="1"/>
    <e v="#VALUE!"/>
  </r>
  <r>
    <x v="323"/>
    <s v="Luke Zheng"/>
    <x v="2"/>
    <x v="4"/>
    <x v="2"/>
    <x v="1"/>
    <x v="1"/>
    <x v="38"/>
    <x v="328"/>
    <x v="332"/>
    <x v="20"/>
    <x v="1"/>
    <x v="10"/>
    <x v="1"/>
    <e v="#VALUE!"/>
  </r>
  <r>
    <x v="324"/>
    <s v="Rylee Dinh"/>
    <x v="25"/>
    <x v="5"/>
    <x v="2"/>
    <x v="0"/>
    <x v="1"/>
    <x v="25"/>
    <x v="329"/>
    <x v="333"/>
    <x v="1"/>
    <x v="1"/>
    <x v="1"/>
    <x v="1"/>
    <e v="#VALUE!"/>
  </r>
  <r>
    <x v="325"/>
    <s v="Miles Evans"/>
    <x v="23"/>
    <x v="0"/>
    <x v="1"/>
    <x v="1"/>
    <x v="2"/>
    <x v="36"/>
    <x v="330"/>
    <x v="334"/>
    <x v="1"/>
    <x v="0"/>
    <x v="4"/>
    <x v="1"/>
    <e v="#VALUE!"/>
  </r>
  <r>
    <x v="326"/>
    <s v="Leo Owens"/>
    <x v="28"/>
    <x v="0"/>
    <x v="3"/>
    <x v="1"/>
    <x v="2"/>
    <x v="40"/>
    <x v="331"/>
    <x v="335"/>
    <x v="1"/>
    <x v="0"/>
    <x v="0"/>
    <x v="1"/>
    <e v="#VALUE!"/>
  </r>
  <r>
    <x v="327"/>
    <s v="Caroline Owens"/>
    <x v="2"/>
    <x v="0"/>
    <x v="2"/>
    <x v="0"/>
    <x v="2"/>
    <x v="3"/>
    <x v="332"/>
    <x v="336"/>
    <x v="31"/>
    <x v="0"/>
    <x v="3"/>
    <x v="1"/>
    <e v="#VALUE!"/>
  </r>
  <r>
    <x v="328"/>
    <s v="Kennedy Do"/>
    <x v="3"/>
    <x v="0"/>
    <x v="1"/>
    <x v="0"/>
    <x v="1"/>
    <x v="34"/>
    <x v="333"/>
    <x v="337"/>
    <x v="3"/>
    <x v="0"/>
    <x v="3"/>
    <x v="1"/>
    <e v="#VALUE!"/>
  </r>
  <r>
    <x v="329"/>
    <s v="Jade Acosta"/>
    <x v="25"/>
    <x v="5"/>
    <x v="0"/>
    <x v="0"/>
    <x v="3"/>
    <x v="40"/>
    <x v="334"/>
    <x v="338"/>
    <x v="1"/>
    <x v="0"/>
    <x v="0"/>
    <x v="1"/>
    <e v="#VALUE!"/>
  </r>
  <r>
    <x v="330"/>
    <s v="Mila Vasquez"/>
    <x v="10"/>
    <x v="5"/>
    <x v="1"/>
    <x v="0"/>
    <x v="3"/>
    <x v="33"/>
    <x v="335"/>
    <x v="339"/>
    <x v="1"/>
    <x v="0"/>
    <x v="7"/>
    <x v="1"/>
    <e v="#VALUE!"/>
  </r>
  <r>
    <x v="331"/>
    <s v="Allison Ayala"/>
    <x v="7"/>
    <x v="1"/>
    <x v="3"/>
    <x v="0"/>
    <x v="3"/>
    <x v="9"/>
    <x v="336"/>
    <x v="340"/>
    <x v="1"/>
    <x v="0"/>
    <x v="5"/>
    <x v="1"/>
    <e v="#VALUE!"/>
  </r>
  <r>
    <x v="332"/>
    <s v="Jace Zhang"/>
    <x v="31"/>
    <x v="0"/>
    <x v="2"/>
    <x v="1"/>
    <x v="1"/>
    <x v="11"/>
    <x v="337"/>
    <x v="341"/>
    <x v="1"/>
    <x v="1"/>
    <x v="11"/>
    <x v="1"/>
    <e v="#VALUE!"/>
  </r>
  <r>
    <x v="333"/>
    <s v="Allison Medina"/>
    <x v="6"/>
    <x v="1"/>
    <x v="2"/>
    <x v="0"/>
    <x v="3"/>
    <x v="0"/>
    <x v="338"/>
    <x v="342"/>
    <x v="17"/>
    <x v="2"/>
    <x v="12"/>
    <x v="1"/>
    <e v="#VALUE!"/>
  </r>
  <r>
    <x v="334"/>
    <s v="Maria Wilson"/>
    <x v="9"/>
    <x v="5"/>
    <x v="0"/>
    <x v="0"/>
    <x v="2"/>
    <x v="10"/>
    <x v="339"/>
    <x v="343"/>
    <x v="16"/>
    <x v="0"/>
    <x v="7"/>
    <x v="1"/>
    <e v="#VALUE!"/>
  </r>
  <r>
    <x v="231"/>
    <s v="Everly Coleman"/>
    <x v="9"/>
    <x v="0"/>
    <x v="3"/>
    <x v="0"/>
    <x v="2"/>
    <x v="35"/>
    <x v="340"/>
    <x v="344"/>
    <x v="22"/>
    <x v="0"/>
    <x v="7"/>
    <x v="1"/>
    <e v="#VALUE!"/>
  </r>
  <r>
    <x v="335"/>
    <s v="Jordan Gomez"/>
    <x v="4"/>
    <x v="3"/>
    <x v="0"/>
    <x v="1"/>
    <x v="3"/>
    <x v="32"/>
    <x v="341"/>
    <x v="345"/>
    <x v="1"/>
    <x v="2"/>
    <x v="9"/>
    <x v="27"/>
    <n v="8054"/>
  </r>
  <r>
    <x v="336"/>
    <s v="Isla Chavez"/>
    <x v="5"/>
    <x v="2"/>
    <x v="0"/>
    <x v="0"/>
    <x v="3"/>
    <x v="7"/>
    <x v="342"/>
    <x v="346"/>
    <x v="1"/>
    <x v="2"/>
    <x v="9"/>
    <x v="1"/>
    <e v="#VALUE!"/>
  </r>
  <r>
    <x v="337"/>
    <s v="Hannah Gomez"/>
    <x v="1"/>
    <x v="0"/>
    <x v="1"/>
    <x v="0"/>
    <x v="3"/>
    <x v="6"/>
    <x v="343"/>
    <x v="347"/>
    <x v="1"/>
    <x v="0"/>
    <x v="4"/>
    <x v="1"/>
    <e v="#VALUE!"/>
  </r>
  <r>
    <x v="338"/>
    <s v="Jacob Davis"/>
    <x v="2"/>
    <x v="3"/>
    <x v="0"/>
    <x v="1"/>
    <x v="2"/>
    <x v="9"/>
    <x v="344"/>
    <x v="348"/>
    <x v="12"/>
    <x v="0"/>
    <x v="2"/>
    <x v="1"/>
    <e v="#VALUE!"/>
  </r>
  <r>
    <x v="339"/>
    <s v="Eli Gupta"/>
    <x v="2"/>
    <x v="4"/>
    <x v="0"/>
    <x v="1"/>
    <x v="1"/>
    <x v="17"/>
    <x v="345"/>
    <x v="349"/>
    <x v="33"/>
    <x v="1"/>
    <x v="10"/>
    <x v="1"/>
    <e v="#VALUE!"/>
  </r>
  <r>
    <x v="340"/>
    <s v="Andrew Huynh"/>
    <x v="20"/>
    <x v="4"/>
    <x v="2"/>
    <x v="1"/>
    <x v="1"/>
    <x v="4"/>
    <x v="346"/>
    <x v="350"/>
    <x v="1"/>
    <x v="0"/>
    <x v="4"/>
    <x v="28"/>
    <n v="531"/>
  </r>
  <r>
    <x v="341"/>
    <s v="Anna Gutierrez"/>
    <x v="2"/>
    <x v="5"/>
    <x v="0"/>
    <x v="0"/>
    <x v="3"/>
    <x v="1"/>
    <x v="347"/>
    <x v="351"/>
    <x v="20"/>
    <x v="2"/>
    <x v="12"/>
    <x v="1"/>
    <e v="#VALUE!"/>
  </r>
  <r>
    <x v="342"/>
    <s v="Samuel Vega"/>
    <x v="13"/>
    <x v="6"/>
    <x v="2"/>
    <x v="1"/>
    <x v="3"/>
    <x v="17"/>
    <x v="348"/>
    <x v="352"/>
    <x v="1"/>
    <x v="0"/>
    <x v="4"/>
    <x v="1"/>
    <e v="#VALUE!"/>
  </r>
  <r>
    <x v="343"/>
    <s v="Liliana Do"/>
    <x v="31"/>
    <x v="0"/>
    <x v="1"/>
    <x v="0"/>
    <x v="1"/>
    <x v="23"/>
    <x v="349"/>
    <x v="353"/>
    <x v="1"/>
    <x v="1"/>
    <x v="11"/>
    <x v="1"/>
    <e v="#VALUE!"/>
  </r>
  <r>
    <x v="344"/>
    <s v="Isaac Sanders"/>
    <x v="16"/>
    <x v="4"/>
    <x v="1"/>
    <x v="1"/>
    <x v="2"/>
    <x v="37"/>
    <x v="350"/>
    <x v="354"/>
    <x v="1"/>
    <x v="0"/>
    <x v="4"/>
    <x v="1"/>
    <e v="#VALUE!"/>
  </r>
  <r>
    <x v="345"/>
    <s v="Raelynn Gupta"/>
    <x v="0"/>
    <x v="1"/>
    <x v="3"/>
    <x v="0"/>
    <x v="1"/>
    <x v="35"/>
    <x v="351"/>
    <x v="355"/>
    <x v="19"/>
    <x v="1"/>
    <x v="1"/>
    <x v="1"/>
    <e v="#VALUE!"/>
  </r>
  <r>
    <x v="346"/>
    <s v="Genesis Xiong"/>
    <x v="27"/>
    <x v="0"/>
    <x v="0"/>
    <x v="0"/>
    <x v="1"/>
    <x v="10"/>
    <x v="352"/>
    <x v="356"/>
    <x v="1"/>
    <x v="0"/>
    <x v="7"/>
    <x v="1"/>
    <e v="#VALUE!"/>
  </r>
  <r>
    <x v="347"/>
    <s v="Lucas Ramos"/>
    <x v="15"/>
    <x v="4"/>
    <x v="2"/>
    <x v="1"/>
    <x v="3"/>
    <x v="16"/>
    <x v="353"/>
    <x v="357"/>
    <x v="1"/>
    <x v="0"/>
    <x v="3"/>
    <x v="1"/>
    <e v="#VALUE!"/>
  </r>
  <r>
    <x v="348"/>
    <s v="Santiago f Gonzalez"/>
    <x v="6"/>
    <x v="2"/>
    <x v="0"/>
    <x v="1"/>
    <x v="3"/>
    <x v="9"/>
    <x v="354"/>
    <x v="358"/>
    <x v="3"/>
    <x v="0"/>
    <x v="0"/>
    <x v="1"/>
    <e v="#VALUE!"/>
  </r>
  <r>
    <x v="184"/>
    <s v="Henry Zhu"/>
    <x v="9"/>
    <x v="6"/>
    <x v="2"/>
    <x v="1"/>
    <x v="1"/>
    <x v="31"/>
    <x v="355"/>
    <x v="359"/>
    <x v="32"/>
    <x v="0"/>
    <x v="5"/>
    <x v="1"/>
    <e v="#VALUE!"/>
  </r>
  <r>
    <x v="349"/>
    <s v="Emily Contreras"/>
    <x v="13"/>
    <x v="2"/>
    <x v="1"/>
    <x v="0"/>
    <x v="3"/>
    <x v="16"/>
    <x v="356"/>
    <x v="360"/>
    <x v="1"/>
    <x v="2"/>
    <x v="12"/>
    <x v="1"/>
    <e v="#VALUE!"/>
  </r>
  <r>
    <x v="350"/>
    <s v="Hailey Lai"/>
    <x v="9"/>
    <x v="4"/>
    <x v="1"/>
    <x v="0"/>
    <x v="1"/>
    <x v="27"/>
    <x v="357"/>
    <x v="361"/>
    <x v="18"/>
    <x v="1"/>
    <x v="11"/>
    <x v="1"/>
    <e v="#VALUE!"/>
  </r>
  <r>
    <x v="351"/>
    <s v="Vivian Guzman"/>
    <x v="13"/>
    <x v="1"/>
    <x v="2"/>
    <x v="0"/>
    <x v="3"/>
    <x v="26"/>
    <x v="358"/>
    <x v="362"/>
    <x v="1"/>
    <x v="0"/>
    <x v="3"/>
    <x v="1"/>
    <e v="#VALUE!"/>
  </r>
  <r>
    <x v="352"/>
    <s v="Hadley Contreras"/>
    <x v="2"/>
    <x v="5"/>
    <x v="3"/>
    <x v="0"/>
    <x v="3"/>
    <x v="33"/>
    <x v="359"/>
    <x v="363"/>
    <x v="2"/>
    <x v="0"/>
    <x v="5"/>
    <x v="1"/>
    <e v="#VALUE!"/>
  </r>
  <r>
    <x v="353"/>
    <s v="Nathan Sun"/>
    <x v="6"/>
    <x v="3"/>
    <x v="2"/>
    <x v="1"/>
    <x v="1"/>
    <x v="20"/>
    <x v="360"/>
    <x v="364"/>
    <x v="17"/>
    <x v="1"/>
    <x v="6"/>
    <x v="1"/>
    <e v="#VALUE!"/>
  </r>
  <r>
    <x v="354"/>
    <s v="Grace Campos"/>
    <x v="2"/>
    <x v="5"/>
    <x v="0"/>
    <x v="0"/>
    <x v="3"/>
    <x v="17"/>
    <x v="361"/>
    <x v="365"/>
    <x v="31"/>
    <x v="2"/>
    <x v="8"/>
    <x v="1"/>
    <e v="#VALUE!"/>
  </r>
  <r>
    <x v="355"/>
    <s v="Autumn Ortiz"/>
    <x v="17"/>
    <x v="5"/>
    <x v="0"/>
    <x v="0"/>
    <x v="3"/>
    <x v="23"/>
    <x v="362"/>
    <x v="366"/>
    <x v="1"/>
    <x v="2"/>
    <x v="12"/>
    <x v="1"/>
    <e v="#VALUE!"/>
  </r>
  <r>
    <x v="356"/>
    <s v="Connor Walker"/>
    <x v="13"/>
    <x v="1"/>
    <x v="1"/>
    <x v="1"/>
    <x v="2"/>
    <x v="23"/>
    <x v="363"/>
    <x v="367"/>
    <x v="1"/>
    <x v="0"/>
    <x v="7"/>
    <x v="1"/>
    <e v="#VALUE!"/>
  </r>
  <r>
    <x v="357"/>
    <s v="Mia Wu"/>
    <x v="14"/>
    <x v="0"/>
    <x v="3"/>
    <x v="0"/>
    <x v="1"/>
    <x v="15"/>
    <x v="364"/>
    <x v="368"/>
    <x v="1"/>
    <x v="1"/>
    <x v="10"/>
    <x v="1"/>
    <e v="#VALUE!"/>
  </r>
  <r>
    <x v="358"/>
    <s v="Julia Luong"/>
    <x v="0"/>
    <x v="3"/>
    <x v="0"/>
    <x v="0"/>
    <x v="1"/>
    <x v="0"/>
    <x v="365"/>
    <x v="369"/>
    <x v="15"/>
    <x v="1"/>
    <x v="1"/>
    <x v="1"/>
    <e v="#VALUE!"/>
  </r>
  <r>
    <x v="359"/>
    <s v="Eleanor Delgado"/>
    <x v="4"/>
    <x v="6"/>
    <x v="1"/>
    <x v="0"/>
    <x v="3"/>
    <x v="29"/>
    <x v="366"/>
    <x v="370"/>
    <x v="1"/>
    <x v="2"/>
    <x v="12"/>
    <x v="1"/>
    <e v="#VALUE!"/>
  </r>
  <r>
    <x v="360"/>
    <s v="Addison Roberts"/>
    <x v="23"/>
    <x v="0"/>
    <x v="1"/>
    <x v="0"/>
    <x v="2"/>
    <x v="13"/>
    <x v="367"/>
    <x v="371"/>
    <x v="1"/>
    <x v="0"/>
    <x v="0"/>
    <x v="1"/>
    <e v="#VALUE!"/>
  </r>
  <r>
    <x v="361"/>
    <s v="Camila Li"/>
    <x v="0"/>
    <x v="0"/>
    <x v="0"/>
    <x v="0"/>
    <x v="1"/>
    <x v="33"/>
    <x v="368"/>
    <x v="372"/>
    <x v="4"/>
    <x v="1"/>
    <x v="6"/>
    <x v="1"/>
    <e v="#VALUE!"/>
  </r>
  <r>
    <x v="362"/>
    <s v="Ezekiel Fong"/>
    <x v="9"/>
    <x v="2"/>
    <x v="0"/>
    <x v="1"/>
    <x v="1"/>
    <x v="16"/>
    <x v="369"/>
    <x v="373"/>
    <x v="18"/>
    <x v="1"/>
    <x v="6"/>
    <x v="1"/>
    <e v="#VALUE!"/>
  </r>
  <r>
    <x v="363"/>
    <s v="Dylan Thao"/>
    <x v="2"/>
    <x v="5"/>
    <x v="1"/>
    <x v="1"/>
    <x v="1"/>
    <x v="26"/>
    <x v="370"/>
    <x v="374"/>
    <x v="20"/>
    <x v="0"/>
    <x v="0"/>
    <x v="1"/>
    <e v="#VALUE!"/>
  </r>
  <r>
    <x v="364"/>
    <s v="Josephine Salazar"/>
    <x v="17"/>
    <x v="5"/>
    <x v="2"/>
    <x v="0"/>
    <x v="3"/>
    <x v="9"/>
    <x v="371"/>
    <x v="375"/>
    <x v="1"/>
    <x v="2"/>
    <x v="12"/>
    <x v="1"/>
    <e v="#VALUE!"/>
  </r>
  <r>
    <x v="365"/>
    <s v="Genesis Hu"/>
    <x v="4"/>
    <x v="6"/>
    <x v="3"/>
    <x v="0"/>
    <x v="1"/>
    <x v="30"/>
    <x v="372"/>
    <x v="376"/>
    <x v="1"/>
    <x v="1"/>
    <x v="10"/>
    <x v="29"/>
    <n v="352"/>
  </r>
  <r>
    <x v="366"/>
    <s v="Mila Juarez"/>
    <x v="6"/>
    <x v="2"/>
    <x v="2"/>
    <x v="0"/>
    <x v="3"/>
    <x v="31"/>
    <x v="373"/>
    <x v="377"/>
    <x v="6"/>
    <x v="2"/>
    <x v="12"/>
    <x v="1"/>
    <e v="#VALUE!"/>
  </r>
  <r>
    <x v="367"/>
    <s v="Daniel Perry"/>
    <x v="14"/>
    <x v="0"/>
    <x v="0"/>
    <x v="1"/>
    <x v="2"/>
    <x v="39"/>
    <x v="374"/>
    <x v="378"/>
    <x v="1"/>
    <x v="0"/>
    <x v="7"/>
    <x v="1"/>
    <e v="#VALUE!"/>
  </r>
  <r>
    <x v="368"/>
    <s v="Paisley Hunter"/>
    <x v="11"/>
    <x v="5"/>
    <x v="0"/>
    <x v="0"/>
    <x v="2"/>
    <x v="22"/>
    <x v="375"/>
    <x v="379"/>
    <x v="8"/>
    <x v="0"/>
    <x v="2"/>
    <x v="1"/>
    <e v="#VALUE!"/>
  </r>
  <r>
    <x v="369"/>
    <s v="Everleigh White"/>
    <x v="23"/>
    <x v="0"/>
    <x v="2"/>
    <x v="0"/>
    <x v="2"/>
    <x v="1"/>
    <x v="376"/>
    <x v="380"/>
    <x v="1"/>
    <x v="0"/>
    <x v="3"/>
    <x v="1"/>
    <e v="#VALUE!"/>
  </r>
  <r>
    <x v="370"/>
    <s v="Penelope Choi"/>
    <x v="1"/>
    <x v="0"/>
    <x v="2"/>
    <x v="0"/>
    <x v="1"/>
    <x v="37"/>
    <x v="377"/>
    <x v="381"/>
    <x v="1"/>
    <x v="1"/>
    <x v="10"/>
    <x v="1"/>
    <e v="#VALUE!"/>
  </r>
  <r>
    <x v="371"/>
    <s v="Piper Sun"/>
    <x v="2"/>
    <x v="6"/>
    <x v="1"/>
    <x v="0"/>
    <x v="1"/>
    <x v="14"/>
    <x v="378"/>
    <x v="382"/>
    <x v="33"/>
    <x v="0"/>
    <x v="0"/>
    <x v="1"/>
    <e v="#VALUE!"/>
  </r>
  <r>
    <x v="372"/>
    <s v="Lucy Johnson"/>
    <x v="6"/>
    <x v="0"/>
    <x v="0"/>
    <x v="0"/>
    <x v="2"/>
    <x v="4"/>
    <x v="379"/>
    <x v="383"/>
    <x v="3"/>
    <x v="0"/>
    <x v="7"/>
    <x v="1"/>
    <e v="#VALUE!"/>
  </r>
  <r>
    <x v="373"/>
    <s v="Ian Ngo"/>
    <x v="6"/>
    <x v="2"/>
    <x v="2"/>
    <x v="1"/>
    <x v="1"/>
    <x v="27"/>
    <x v="380"/>
    <x v="384"/>
    <x v="3"/>
    <x v="0"/>
    <x v="3"/>
    <x v="1"/>
    <e v="#VALUE!"/>
  </r>
  <r>
    <x v="374"/>
    <s v="Joseph Vazquez"/>
    <x v="0"/>
    <x v="3"/>
    <x v="2"/>
    <x v="1"/>
    <x v="3"/>
    <x v="28"/>
    <x v="381"/>
    <x v="385"/>
    <x v="4"/>
    <x v="0"/>
    <x v="4"/>
    <x v="1"/>
    <e v="#VALUE!"/>
  </r>
  <r>
    <x v="375"/>
    <s v="Hadley Guerrero"/>
    <x v="0"/>
    <x v="0"/>
    <x v="0"/>
    <x v="0"/>
    <x v="3"/>
    <x v="37"/>
    <x v="382"/>
    <x v="386"/>
    <x v="4"/>
    <x v="2"/>
    <x v="12"/>
    <x v="1"/>
    <e v="#VALUE!"/>
  </r>
  <r>
    <x v="376"/>
    <s v="Jose Brown"/>
    <x v="27"/>
    <x v="0"/>
    <x v="2"/>
    <x v="1"/>
    <x v="2"/>
    <x v="19"/>
    <x v="383"/>
    <x v="387"/>
    <x v="1"/>
    <x v="0"/>
    <x v="0"/>
    <x v="1"/>
    <e v="#VALUE!"/>
  </r>
  <r>
    <x v="377"/>
    <s v="Benjamin Ford"/>
    <x v="13"/>
    <x v="1"/>
    <x v="2"/>
    <x v="1"/>
    <x v="2"/>
    <x v="11"/>
    <x v="384"/>
    <x v="388"/>
    <x v="1"/>
    <x v="0"/>
    <x v="3"/>
    <x v="1"/>
    <e v="#VALUE!"/>
  </r>
  <r>
    <x v="378"/>
    <s v="Henry Shah"/>
    <x v="2"/>
    <x v="3"/>
    <x v="1"/>
    <x v="1"/>
    <x v="1"/>
    <x v="0"/>
    <x v="385"/>
    <x v="389"/>
    <x v="36"/>
    <x v="1"/>
    <x v="11"/>
    <x v="1"/>
    <e v="#VALUE!"/>
  </r>
  <r>
    <x v="281"/>
    <s v="Ivy Daniels"/>
    <x v="0"/>
    <x v="4"/>
    <x v="2"/>
    <x v="0"/>
    <x v="2"/>
    <x v="12"/>
    <x v="386"/>
    <x v="390"/>
    <x v="8"/>
    <x v="0"/>
    <x v="7"/>
    <x v="1"/>
    <e v="#VALUE!"/>
  </r>
  <r>
    <x v="379"/>
    <s v="Thomas Chang"/>
    <x v="4"/>
    <x v="3"/>
    <x v="0"/>
    <x v="1"/>
    <x v="1"/>
    <x v="8"/>
    <x v="387"/>
    <x v="391"/>
    <x v="1"/>
    <x v="1"/>
    <x v="10"/>
    <x v="1"/>
    <e v="#VALUE!"/>
  </r>
  <r>
    <x v="380"/>
    <s v="Caroline Phan"/>
    <x v="0"/>
    <x v="1"/>
    <x v="3"/>
    <x v="0"/>
    <x v="1"/>
    <x v="12"/>
    <x v="388"/>
    <x v="392"/>
    <x v="15"/>
    <x v="0"/>
    <x v="5"/>
    <x v="1"/>
    <e v="#VALUE!"/>
  </r>
  <r>
    <x v="381"/>
    <s v="Maverick Mehta"/>
    <x v="28"/>
    <x v="0"/>
    <x v="1"/>
    <x v="1"/>
    <x v="1"/>
    <x v="28"/>
    <x v="389"/>
    <x v="393"/>
    <x v="1"/>
    <x v="0"/>
    <x v="0"/>
    <x v="1"/>
    <e v="#VALUE!"/>
  </r>
  <r>
    <x v="382"/>
    <s v="Austin Edwards"/>
    <x v="12"/>
    <x v="0"/>
    <x v="1"/>
    <x v="1"/>
    <x v="0"/>
    <x v="34"/>
    <x v="390"/>
    <x v="394"/>
    <x v="1"/>
    <x v="0"/>
    <x v="2"/>
    <x v="1"/>
    <e v="#VALUE!"/>
  </r>
  <r>
    <x v="383"/>
    <s v="Daniel Huang"/>
    <x v="9"/>
    <x v="4"/>
    <x v="3"/>
    <x v="1"/>
    <x v="1"/>
    <x v="11"/>
    <x v="391"/>
    <x v="395"/>
    <x v="16"/>
    <x v="0"/>
    <x v="7"/>
    <x v="1"/>
    <e v="#VALUE!"/>
  </r>
  <r>
    <x v="384"/>
    <s v="Lucas Phan"/>
    <x v="2"/>
    <x v="6"/>
    <x v="0"/>
    <x v="1"/>
    <x v="1"/>
    <x v="37"/>
    <x v="392"/>
    <x v="396"/>
    <x v="11"/>
    <x v="1"/>
    <x v="1"/>
    <x v="1"/>
    <e v="#VALUE!"/>
  </r>
  <r>
    <x v="385"/>
    <s v="Gabriel Yu"/>
    <x v="1"/>
    <x v="0"/>
    <x v="2"/>
    <x v="1"/>
    <x v="1"/>
    <x v="34"/>
    <x v="393"/>
    <x v="397"/>
    <x v="1"/>
    <x v="1"/>
    <x v="1"/>
    <x v="1"/>
    <e v="#VALUE!"/>
  </r>
  <r>
    <x v="165"/>
    <s v="Mason Watson"/>
    <x v="0"/>
    <x v="0"/>
    <x v="3"/>
    <x v="1"/>
    <x v="2"/>
    <x v="30"/>
    <x v="394"/>
    <x v="398"/>
    <x v="19"/>
    <x v="0"/>
    <x v="2"/>
    <x v="1"/>
    <e v="#VALUE!"/>
  </r>
  <r>
    <x v="386"/>
    <s v="Angel Chang"/>
    <x v="23"/>
    <x v="0"/>
    <x v="0"/>
    <x v="1"/>
    <x v="1"/>
    <x v="17"/>
    <x v="133"/>
    <x v="399"/>
    <x v="1"/>
    <x v="1"/>
    <x v="6"/>
    <x v="1"/>
    <e v="#VALUE!"/>
  </r>
  <r>
    <x v="387"/>
    <s v="Madeline Coleman"/>
    <x v="0"/>
    <x v="1"/>
    <x v="0"/>
    <x v="0"/>
    <x v="2"/>
    <x v="10"/>
    <x v="395"/>
    <x v="400"/>
    <x v="8"/>
    <x v="0"/>
    <x v="2"/>
    <x v="30"/>
    <n v="475"/>
  </r>
  <r>
    <x v="388"/>
    <s v="Thomas Vazquez"/>
    <x v="2"/>
    <x v="5"/>
    <x v="3"/>
    <x v="1"/>
    <x v="3"/>
    <x v="30"/>
    <x v="396"/>
    <x v="401"/>
    <x v="11"/>
    <x v="2"/>
    <x v="12"/>
    <x v="1"/>
    <e v="#VALUE!"/>
  </r>
  <r>
    <x v="389"/>
    <s v="Silas Hunter"/>
    <x v="29"/>
    <x v="0"/>
    <x v="3"/>
    <x v="1"/>
    <x v="0"/>
    <x v="0"/>
    <x v="397"/>
    <x v="402"/>
    <x v="1"/>
    <x v="0"/>
    <x v="2"/>
    <x v="1"/>
    <e v="#VALUE!"/>
  </r>
  <r>
    <x v="390"/>
    <s v="Nicholas Brooks"/>
    <x v="13"/>
    <x v="3"/>
    <x v="1"/>
    <x v="1"/>
    <x v="2"/>
    <x v="19"/>
    <x v="376"/>
    <x v="403"/>
    <x v="1"/>
    <x v="0"/>
    <x v="3"/>
    <x v="1"/>
    <e v="#VALUE!"/>
  </r>
  <r>
    <x v="391"/>
    <s v="Dominic Thomas"/>
    <x v="13"/>
    <x v="6"/>
    <x v="1"/>
    <x v="1"/>
    <x v="2"/>
    <x v="35"/>
    <x v="398"/>
    <x v="404"/>
    <x v="1"/>
    <x v="0"/>
    <x v="5"/>
    <x v="1"/>
    <e v="#VALUE!"/>
  </r>
  <r>
    <x v="392"/>
    <s v="Wesley Adams"/>
    <x v="27"/>
    <x v="0"/>
    <x v="3"/>
    <x v="1"/>
    <x v="2"/>
    <x v="35"/>
    <x v="399"/>
    <x v="405"/>
    <x v="1"/>
    <x v="0"/>
    <x v="0"/>
    <x v="1"/>
    <e v="#VALUE!"/>
  </r>
  <r>
    <x v="393"/>
    <s v="Ian Wu"/>
    <x v="4"/>
    <x v="6"/>
    <x v="1"/>
    <x v="1"/>
    <x v="1"/>
    <x v="10"/>
    <x v="400"/>
    <x v="406"/>
    <x v="1"/>
    <x v="1"/>
    <x v="11"/>
    <x v="1"/>
    <e v="#VALUE!"/>
  </r>
  <r>
    <x v="394"/>
    <s v="Alice Young"/>
    <x v="18"/>
    <x v="5"/>
    <x v="0"/>
    <x v="0"/>
    <x v="2"/>
    <x v="30"/>
    <x v="401"/>
    <x v="407"/>
    <x v="1"/>
    <x v="0"/>
    <x v="2"/>
    <x v="1"/>
    <e v="#VALUE!"/>
  </r>
  <r>
    <x v="395"/>
    <s v="Logan Carrillo"/>
    <x v="4"/>
    <x v="6"/>
    <x v="0"/>
    <x v="1"/>
    <x v="3"/>
    <x v="29"/>
    <x v="402"/>
    <x v="408"/>
    <x v="1"/>
    <x v="0"/>
    <x v="4"/>
    <x v="1"/>
    <e v="#VALUE!"/>
  </r>
  <r>
    <x v="396"/>
    <s v="Caroline Alexander"/>
    <x v="20"/>
    <x v="4"/>
    <x v="1"/>
    <x v="0"/>
    <x v="0"/>
    <x v="34"/>
    <x v="403"/>
    <x v="409"/>
    <x v="1"/>
    <x v="0"/>
    <x v="7"/>
    <x v="1"/>
    <e v="#VALUE!"/>
  </r>
  <r>
    <x v="397"/>
    <s v="Serenity Bailey"/>
    <x v="30"/>
    <x v="0"/>
    <x v="1"/>
    <x v="0"/>
    <x v="2"/>
    <x v="0"/>
    <x v="404"/>
    <x v="410"/>
    <x v="1"/>
    <x v="0"/>
    <x v="2"/>
    <x v="1"/>
    <e v="#VALUE!"/>
  </r>
  <r>
    <x v="398"/>
    <s v="Elena Tan"/>
    <x v="9"/>
    <x v="5"/>
    <x v="1"/>
    <x v="0"/>
    <x v="1"/>
    <x v="2"/>
    <x v="405"/>
    <x v="411"/>
    <x v="23"/>
    <x v="1"/>
    <x v="1"/>
    <x v="31"/>
    <n v="4076"/>
  </r>
  <r>
    <x v="399"/>
    <s v="Eliza Adams"/>
    <x v="5"/>
    <x v="2"/>
    <x v="1"/>
    <x v="0"/>
    <x v="2"/>
    <x v="3"/>
    <x v="406"/>
    <x v="412"/>
    <x v="1"/>
    <x v="0"/>
    <x v="2"/>
    <x v="1"/>
    <e v="#VALUE!"/>
  </r>
  <r>
    <x v="400"/>
    <s v="Alice Xiong"/>
    <x v="9"/>
    <x v="5"/>
    <x v="1"/>
    <x v="0"/>
    <x v="1"/>
    <x v="0"/>
    <x v="407"/>
    <x v="413"/>
    <x v="16"/>
    <x v="1"/>
    <x v="11"/>
    <x v="1"/>
    <e v="#VALUE!"/>
  </r>
  <r>
    <x v="401"/>
    <s v="Isla Yoon"/>
    <x v="10"/>
    <x v="5"/>
    <x v="0"/>
    <x v="0"/>
    <x v="1"/>
    <x v="2"/>
    <x v="408"/>
    <x v="414"/>
    <x v="1"/>
    <x v="0"/>
    <x v="5"/>
    <x v="32"/>
    <n v="2277"/>
  </r>
  <r>
    <x v="402"/>
    <s v="Emma Perry"/>
    <x v="29"/>
    <x v="0"/>
    <x v="1"/>
    <x v="0"/>
    <x v="2"/>
    <x v="21"/>
    <x v="131"/>
    <x v="415"/>
    <x v="1"/>
    <x v="0"/>
    <x v="0"/>
    <x v="1"/>
    <e v="#VALUE!"/>
  </r>
  <r>
    <x v="399"/>
    <s v="Riley Marquez"/>
    <x v="0"/>
    <x v="1"/>
    <x v="0"/>
    <x v="0"/>
    <x v="3"/>
    <x v="38"/>
    <x v="409"/>
    <x v="416"/>
    <x v="19"/>
    <x v="0"/>
    <x v="2"/>
    <x v="1"/>
    <e v="#VALUE!"/>
  </r>
  <r>
    <x v="403"/>
    <s v="Caroline Hu"/>
    <x v="0"/>
    <x v="6"/>
    <x v="2"/>
    <x v="0"/>
    <x v="1"/>
    <x v="11"/>
    <x v="410"/>
    <x v="417"/>
    <x v="15"/>
    <x v="1"/>
    <x v="6"/>
    <x v="1"/>
    <e v="#VALUE!"/>
  </r>
  <r>
    <x v="404"/>
    <s v="Madison Kumar"/>
    <x v="2"/>
    <x v="3"/>
    <x v="2"/>
    <x v="0"/>
    <x v="1"/>
    <x v="0"/>
    <x v="411"/>
    <x v="418"/>
    <x v="14"/>
    <x v="1"/>
    <x v="11"/>
    <x v="1"/>
    <e v="#VALUE!"/>
  </r>
  <r>
    <x v="255"/>
    <s v="Matthew Lim"/>
    <x v="4"/>
    <x v="2"/>
    <x v="0"/>
    <x v="1"/>
    <x v="1"/>
    <x v="27"/>
    <x v="412"/>
    <x v="419"/>
    <x v="1"/>
    <x v="0"/>
    <x v="0"/>
    <x v="1"/>
    <e v="#VALUE!"/>
  </r>
  <r>
    <x v="405"/>
    <s v="Maya Ngo"/>
    <x v="6"/>
    <x v="2"/>
    <x v="2"/>
    <x v="0"/>
    <x v="1"/>
    <x v="0"/>
    <x v="413"/>
    <x v="420"/>
    <x v="5"/>
    <x v="0"/>
    <x v="7"/>
    <x v="1"/>
    <e v="#VALUE!"/>
  </r>
  <r>
    <x v="406"/>
    <s v="Alice Soto"/>
    <x v="7"/>
    <x v="3"/>
    <x v="3"/>
    <x v="0"/>
    <x v="3"/>
    <x v="16"/>
    <x v="414"/>
    <x v="421"/>
    <x v="1"/>
    <x v="2"/>
    <x v="8"/>
    <x v="1"/>
    <e v="#VALUE!"/>
  </r>
  <r>
    <x v="407"/>
    <s v="Andrew Moore"/>
    <x v="19"/>
    <x v="5"/>
    <x v="1"/>
    <x v="1"/>
    <x v="2"/>
    <x v="40"/>
    <x v="415"/>
    <x v="422"/>
    <x v="1"/>
    <x v="0"/>
    <x v="2"/>
    <x v="1"/>
    <e v="#VALUE!"/>
  </r>
  <r>
    <x v="408"/>
    <s v="Olivia Harris"/>
    <x v="2"/>
    <x v="2"/>
    <x v="2"/>
    <x v="0"/>
    <x v="2"/>
    <x v="20"/>
    <x v="416"/>
    <x v="423"/>
    <x v="25"/>
    <x v="0"/>
    <x v="7"/>
    <x v="1"/>
    <e v="#VALUE!"/>
  </r>
  <r>
    <x v="409"/>
    <s v="Genesis Banks"/>
    <x v="7"/>
    <x v="1"/>
    <x v="3"/>
    <x v="0"/>
    <x v="2"/>
    <x v="20"/>
    <x v="417"/>
    <x v="424"/>
    <x v="1"/>
    <x v="0"/>
    <x v="2"/>
    <x v="1"/>
    <e v="#VALUE!"/>
  </r>
  <r>
    <x v="410"/>
    <s v="Victoria Johnson"/>
    <x v="0"/>
    <x v="3"/>
    <x v="3"/>
    <x v="0"/>
    <x v="2"/>
    <x v="0"/>
    <x v="418"/>
    <x v="425"/>
    <x v="15"/>
    <x v="0"/>
    <x v="7"/>
    <x v="1"/>
    <e v="#VALUE!"/>
  </r>
  <r>
    <x v="411"/>
    <s v="Eloise Griffin"/>
    <x v="2"/>
    <x v="2"/>
    <x v="1"/>
    <x v="0"/>
    <x v="2"/>
    <x v="0"/>
    <x v="419"/>
    <x v="426"/>
    <x v="0"/>
    <x v="0"/>
    <x v="5"/>
    <x v="1"/>
    <e v="#VALUE!"/>
  </r>
  <r>
    <x v="412"/>
    <s v="Roman Yang"/>
    <x v="6"/>
    <x v="4"/>
    <x v="1"/>
    <x v="1"/>
    <x v="1"/>
    <x v="34"/>
    <x v="420"/>
    <x v="427"/>
    <x v="24"/>
    <x v="0"/>
    <x v="3"/>
    <x v="1"/>
    <e v="#VALUE!"/>
  </r>
  <r>
    <x v="413"/>
    <s v="Clara Huynh"/>
    <x v="12"/>
    <x v="0"/>
    <x v="2"/>
    <x v="0"/>
    <x v="1"/>
    <x v="38"/>
    <x v="421"/>
    <x v="428"/>
    <x v="1"/>
    <x v="1"/>
    <x v="6"/>
    <x v="1"/>
    <e v="#VALUE!"/>
  </r>
  <r>
    <x v="414"/>
    <s v="Kai Flores"/>
    <x v="25"/>
    <x v="5"/>
    <x v="1"/>
    <x v="1"/>
    <x v="3"/>
    <x v="25"/>
    <x v="422"/>
    <x v="429"/>
    <x v="1"/>
    <x v="0"/>
    <x v="0"/>
    <x v="1"/>
    <e v="#VALUE!"/>
  </r>
  <r>
    <x v="415"/>
    <s v="Jaxson Dinh"/>
    <x v="0"/>
    <x v="6"/>
    <x v="0"/>
    <x v="1"/>
    <x v="1"/>
    <x v="15"/>
    <x v="423"/>
    <x v="430"/>
    <x v="15"/>
    <x v="1"/>
    <x v="6"/>
    <x v="33"/>
    <n v="3889"/>
  </r>
  <r>
    <x v="416"/>
    <s v="Sophie Vang"/>
    <x v="0"/>
    <x v="6"/>
    <x v="1"/>
    <x v="0"/>
    <x v="1"/>
    <x v="6"/>
    <x v="424"/>
    <x v="431"/>
    <x v="28"/>
    <x v="1"/>
    <x v="1"/>
    <x v="1"/>
    <e v="#VALUE!"/>
  </r>
  <r>
    <x v="417"/>
    <s v="Axel Jordan"/>
    <x v="7"/>
    <x v="2"/>
    <x v="3"/>
    <x v="1"/>
    <x v="2"/>
    <x v="40"/>
    <x v="425"/>
    <x v="432"/>
    <x v="1"/>
    <x v="0"/>
    <x v="2"/>
    <x v="1"/>
    <e v="#VALUE!"/>
  </r>
  <r>
    <x v="418"/>
    <s v="Jade Hunter"/>
    <x v="21"/>
    <x v="0"/>
    <x v="3"/>
    <x v="0"/>
    <x v="2"/>
    <x v="34"/>
    <x v="426"/>
    <x v="433"/>
    <x v="1"/>
    <x v="0"/>
    <x v="7"/>
    <x v="1"/>
    <e v="#VALUE!"/>
  </r>
  <r>
    <x v="419"/>
    <s v="Lydia Williams"/>
    <x v="27"/>
    <x v="0"/>
    <x v="1"/>
    <x v="0"/>
    <x v="0"/>
    <x v="25"/>
    <x v="49"/>
    <x v="434"/>
    <x v="1"/>
    <x v="0"/>
    <x v="2"/>
    <x v="1"/>
    <e v="#VALUE!"/>
  </r>
  <r>
    <x v="420"/>
    <s v="Emery Chang"/>
    <x v="20"/>
    <x v="4"/>
    <x v="0"/>
    <x v="0"/>
    <x v="1"/>
    <x v="15"/>
    <x v="427"/>
    <x v="435"/>
    <x v="1"/>
    <x v="1"/>
    <x v="11"/>
    <x v="1"/>
    <e v="#VALUE!"/>
  </r>
  <r>
    <x v="421"/>
    <s v="Savannah He"/>
    <x v="2"/>
    <x v="0"/>
    <x v="0"/>
    <x v="0"/>
    <x v="1"/>
    <x v="27"/>
    <x v="428"/>
    <x v="436"/>
    <x v="14"/>
    <x v="1"/>
    <x v="10"/>
    <x v="1"/>
    <e v="#VALUE!"/>
  </r>
  <r>
    <x v="422"/>
    <s v="Elias Ahmed"/>
    <x v="9"/>
    <x v="6"/>
    <x v="3"/>
    <x v="1"/>
    <x v="1"/>
    <x v="4"/>
    <x v="186"/>
    <x v="437"/>
    <x v="32"/>
    <x v="0"/>
    <x v="2"/>
    <x v="1"/>
    <e v="#VALUE!"/>
  </r>
  <r>
    <x v="423"/>
    <s v="Samantha Woods"/>
    <x v="7"/>
    <x v="3"/>
    <x v="2"/>
    <x v="0"/>
    <x v="2"/>
    <x v="16"/>
    <x v="429"/>
    <x v="438"/>
    <x v="1"/>
    <x v="0"/>
    <x v="3"/>
    <x v="1"/>
    <e v="#VALUE!"/>
  </r>
  <r>
    <x v="424"/>
    <s v="Axel Soto"/>
    <x v="10"/>
    <x v="5"/>
    <x v="3"/>
    <x v="1"/>
    <x v="3"/>
    <x v="30"/>
    <x v="430"/>
    <x v="439"/>
    <x v="1"/>
    <x v="2"/>
    <x v="9"/>
    <x v="1"/>
    <e v="#VALUE!"/>
  </r>
  <r>
    <x v="425"/>
    <s v="Amelia Choi"/>
    <x v="6"/>
    <x v="6"/>
    <x v="2"/>
    <x v="0"/>
    <x v="1"/>
    <x v="19"/>
    <x v="431"/>
    <x v="440"/>
    <x v="6"/>
    <x v="0"/>
    <x v="4"/>
    <x v="1"/>
    <e v="#VALUE!"/>
  </r>
  <r>
    <x v="426"/>
    <s v="Jacob Khan"/>
    <x v="3"/>
    <x v="0"/>
    <x v="2"/>
    <x v="1"/>
    <x v="1"/>
    <x v="26"/>
    <x v="432"/>
    <x v="441"/>
    <x v="6"/>
    <x v="1"/>
    <x v="6"/>
    <x v="1"/>
    <e v="#VALUE!"/>
  </r>
  <r>
    <x v="427"/>
    <s v="Luna Taylor"/>
    <x v="32"/>
    <x v="0"/>
    <x v="1"/>
    <x v="0"/>
    <x v="2"/>
    <x v="40"/>
    <x v="433"/>
    <x v="442"/>
    <x v="1"/>
    <x v="0"/>
    <x v="0"/>
    <x v="1"/>
    <e v="#VALUE!"/>
  </r>
  <r>
    <x v="428"/>
    <s v="Dominic Parker"/>
    <x v="22"/>
    <x v="5"/>
    <x v="0"/>
    <x v="1"/>
    <x v="2"/>
    <x v="39"/>
    <x v="434"/>
    <x v="443"/>
    <x v="1"/>
    <x v="0"/>
    <x v="0"/>
    <x v="1"/>
    <e v="#VALUE!"/>
  </r>
  <r>
    <x v="429"/>
    <s v="Angel Xiong"/>
    <x v="9"/>
    <x v="0"/>
    <x v="0"/>
    <x v="1"/>
    <x v="1"/>
    <x v="25"/>
    <x v="435"/>
    <x v="444"/>
    <x v="32"/>
    <x v="1"/>
    <x v="6"/>
    <x v="1"/>
    <e v="#VALUE!"/>
  </r>
  <r>
    <x v="430"/>
    <s v="Emma Cao"/>
    <x v="7"/>
    <x v="3"/>
    <x v="3"/>
    <x v="0"/>
    <x v="1"/>
    <x v="5"/>
    <x v="436"/>
    <x v="445"/>
    <x v="1"/>
    <x v="1"/>
    <x v="1"/>
    <x v="1"/>
    <e v="#VALUE!"/>
  </r>
  <r>
    <x v="431"/>
    <s v="Ezekiel Bryant"/>
    <x v="4"/>
    <x v="1"/>
    <x v="1"/>
    <x v="1"/>
    <x v="2"/>
    <x v="0"/>
    <x v="437"/>
    <x v="446"/>
    <x v="1"/>
    <x v="0"/>
    <x v="4"/>
    <x v="1"/>
    <e v="#VALUE!"/>
  </r>
  <r>
    <x v="432"/>
    <s v="Natalie Hwang"/>
    <x v="4"/>
    <x v="1"/>
    <x v="2"/>
    <x v="0"/>
    <x v="1"/>
    <x v="20"/>
    <x v="438"/>
    <x v="447"/>
    <x v="1"/>
    <x v="0"/>
    <x v="3"/>
    <x v="1"/>
    <e v="#VALUE!"/>
  </r>
  <r>
    <x v="433"/>
    <s v="Adeline Yang"/>
    <x v="21"/>
    <x v="0"/>
    <x v="3"/>
    <x v="0"/>
    <x v="1"/>
    <x v="26"/>
    <x v="439"/>
    <x v="448"/>
    <x v="1"/>
    <x v="1"/>
    <x v="1"/>
    <x v="1"/>
    <e v="#VALUE!"/>
  </r>
  <r>
    <x v="434"/>
    <s v="Allison Roberts"/>
    <x v="9"/>
    <x v="2"/>
    <x v="1"/>
    <x v="0"/>
    <x v="0"/>
    <x v="36"/>
    <x v="440"/>
    <x v="449"/>
    <x v="34"/>
    <x v="0"/>
    <x v="7"/>
    <x v="1"/>
    <e v="#VALUE!"/>
  </r>
  <r>
    <x v="435"/>
    <s v="Andrew Do"/>
    <x v="0"/>
    <x v="1"/>
    <x v="0"/>
    <x v="1"/>
    <x v="1"/>
    <x v="19"/>
    <x v="441"/>
    <x v="20"/>
    <x v="0"/>
    <x v="0"/>
    <x v="0"/>
    <x v="1"/>
    <e v="#VALUE!"/>
  </r>
  <r>
    <x v="436"/>
    <s v="Eliana Grant"/>
    <x v="11"/>
    <x v="5"/>
    <x v="2"/>
    <x v="0"/>
    <x v="2"/>
    <x v="14"/>
    <x v="442"/>
    <x v="450"/>
    <x v="4"/>
    <x v="0"/>
    <x v="2"/>
    <x v="1"/>
    <e v="#VALUE!"/>
  </r>
  <r>
    <x v="437"/>
    <s v="Mila Soto"/>
    <x v="2"/>
    <x v="1"/>
    <x v="0"/>
    <x v="0"/>
    <x v="3"/>
    <x v="13"/>
    <x v="443"/>
    <x v="451"/>
    <x v="0"/>
    <x v="2"/>
    <x v="8"/>
    <x v="1"/>
    <e v="#VALUE!"/>
  </r>
  <r>
    <x v="317"/>
    <s v="Gabriella Johnson"/>
    <x v="3"/>
    <x v="0"/>
    <x v="0"/>
    <x v="0"/>
    <x v="2"/>
    <x v="34"/>
    <x v="444"/>
    <x v="452"/>
    <x v="17"/>
    <x v="0"/>
    <x v="0"/>
    <x v="34"/>
    <n v="3447"/>
  </r>
  <r>
    <x v="438"/>
    <s v="Jonathan Khan"/>
    <x v="5"/>
    <x v="2"/>
    <x v="1"/>
    <x v="1"/>
    <x v="1"/>
    <x v="25"/>
    <x v="445"/>
    <x v="453"/>
    <x v="1"/>
    <x v="1"/>
    <x v="6"/>
    <x v="1"/>
    <e v="#VALUE!"/>
  </r>
  <r>
    <x v="439"/>
    <s v="Elias Dang"/>
    <x v="2"/>
    <x v="5"/>
    <x v="2"/>
    <x v="1"/>
    <x v="1"/>
    <x v="14"/>
    <x v="446"/>
    <x v="454"/>
    <x v="10"/>
    <x v="1"/>
    <x v="11"/>
    <x v="1"/>
    <e v="#VALUE!"/>
  </r>
  <r>
    <x v="440"/>
    <s v="Theodore Ngo"/>
    <x v="8"/>
    <x v="5"/>
    <x v="0"/>
    <x v="1"/>
    <x v="1"/>
    <x v="0"/>
    <x v="447"/>
    <x v="455"/>
    <x v="1"/>
    <x v="1"/>
    <x v="10"/>
    <x v="1"/>
    <e v="#VALUE!"/>
  </r>
  <r>
    <x v="441"/>
    <s v="Bella Lopez"/>
    <x v="4"/>
    <x v="6"/>
    <x v="3"/>
    <x v="0"/>
    <x v="3"/>
    <x v="24"/>
    <x v="448"/>
    <x v="456"/>
    <x v="1"/>
    <x v="0"/>
    <x v="2"/>
    <x v="1"/>
    <e v="#VALUE!"/>
  </r>
  <r>
    <x v="442"/>
    <s v="Luca Truong"/>
    <x v="2"/>
    <x v="6"/>
    <x v="3"/>
    <x v="1"/>
    <x v="1"/>
    <x v="15"/>
    <x v="449"/>
    <x v="457"/>
    <x v="9"/>
    <x v="1"/>
    <x v="1"/>
    <x v="1"/>
    <e v="#VALUE!"/>
  </r>
  <r>
    <x v="443"/>
    <s v="Nathan Lau"/>
    <x v="20"/>
    <x v="4"/>
    <x v="0"/>
    <x v="1"/>
    <x v="1"/>
    <x v="25"/>
    <x v="450"/>
    <x v="458"/>
    <x v="1"/>
    <x v="0"/>
    <x v="5"/>
    <x v="35"/>
    <n v="3428"/>
  </r>
  <r>
    <x v="444"/>
    <s v="Henry Campos"/>
    <x v="0"/>
    <x v="4"/>
    <x v="3"/>
    <x v="1"/>
    <x v="3"/>
    <x v="31"/>
    <x v="451"/>
    <x v="459"/>
    <x v="0"/>
    <x v="0"/>
    <x v="3"/>
    <x v="1"/>
    <e v="#VALUE!"/>
  </r>
  <r>
    <x v="445"/>
    <s v="Connor Bell"/>
    <x v="32"/>
    <x v="0"/>
    <x v="3"/>
    <x v="1"/>
    <x v="0"/>
    <x v="36"/>
    <x v="452"/>
    <x v="460"/>
    <x v="1"/>
    <x v="0"/>
    <x v="5"/>
    <x v="1"/>
    <e v="#VALUE!"/>
  </r>
  <r>
    <x v="446"/>
    <s v="Angel Stewart"/>
    <x v="9"/>
    <x v="1"/>
    <x v="3"/>
    <x v="1"/>
    <x v="2"/>
    <x v="21"/>
    <x v="453"/>
    <x v="461"/>
    <x v="34"/>
    <x v="0"/>
    <x v="0"/>
    <x v="1"/>
    <e v="#VALUE!"/>
  </r>
  <r>
    <x v="447"/>
    <s v="Landon Brown"/>
    <x v="9"/>
    <x v="6"/>
    <x v="3"/>
    <x v="1"/>
    <x v="2"/>
    <x v="3"/>
    <x v="454"/>
    <x v="462"/>
    <x v="7"/>
    <x v="0"/>
    <x v="7"/>
    <x v="1"/>
    <e v="#VALUE!"/>
  </r>
  <r>
    <x v="448"/>
    <s v="Nicholas Rivera"/>
    <x v="2"/>
    <x v="5"/>
    <x v="3"/>
    <x v="1"/>
    <x v="3"/>
    <x v="15"/>
    <x v="455"/>
    <x v="463"/>
    <x v="14"/>
    <x v="2"/>
    <x v="12"/>
    <x v="1"/>
    <e v="#VALUE!"/>
  </r>
  <r>
    <x v="449"/>
    <s v="Gabriel Carter"/>
    <x v="22"/>
    <x v="5"/>
    <x v="1"/>
    <x v="1"/>
    <x v="2"/>
    <x v="4"/>
    <x v="456"/>
    <x v="464"/>
    <x v="1"/>
    <x v="0"/>
    <x v="7"/>
    <x v="1"/>
    <e v="#VALUE!"/>
  </r>
  <r>
    <x v="450"/>
    <s v="Leilani Baker"/>
    <x v="1"/>
    <x v="0"/>
    <x v="2"/>
    <x v="0"/>
    <x v="2"/>
    <x v="1"/>
    <x v="457"/>
    <x v="465"/>
    <x v="1"/>
    <x v="0"/>
    <x v="0"/>
    <x v="1"/>
    <e v="#VALUE!"/>
  </r>
  <r>
    <x v="451"/>
    <s v="Ian Flores"/>
    <x v="2"/>
    <x v="5"/>
    <x v="3"/>
    <x v="1"/>
    <x v="3"/>
    <x v="35"/>
    <x v="458"/>
    <x v="466"/>
    <x v="9"/>
    <x v="2"/>
    <x v="9"/>
    <x v="1"/>
    <e v="#VALUE!"/>
  </r>
  <r>
    <x v="452"/>
    <s v="Hudson Thompson"/>
    <x v="13"/>
    <x v="3"/>
    <x v="1"/>
    <x v="1"/>
    <x v="0"/>
    <x v="23"/>
    <x v="459"/>
    <x v="467"/>
    <x v="1"/>
    <x v="0"/>
    <x v="3"/>
    <x v="1"/>
    <e v="#VALUE!"/>
  </r>
  <r>
    <x v="453"/>
    <s v="Ian Miller"/>
    <x v="3"/>
    <x v="0"/>
    <x v="3"/>
    <x v="1"/>
    <x v="0"/>
    <x v="11"/>
    <x v="460"/>
    <x v="468"/>
    <x v="24"/>
    <x v="0"/>
    <x v="5"/>
    <x v="1"/>
    <e v="#VALUE!"/>
  </r>
  <r>
    <x v="133"/>
    <s v="Harper Chin"/>
    <x v="10"/>
    <x v="5"/>
    <x v="1"/>
    <x v="0"/>
    <x v="1"/>
    <x v="2"/>
    <x v="19"/>
    <x v="469"/>
    <x v="1"/>
    <x v="1"/>
    <x v="6"/>
    <x v="1"/>
    <e v="#VALUE!"/>
  </r>
  <r>
    <x v="454"/>
    <s v="Santiago f Brooks"/>
    <x v="0"/>
    <x v="2"/>
    <x v="3"/>
    <x v="1"/>
    <x v="0"/>
    <x v="10"/>
    <x v="461"/>
    <x v="470"/>
    <x v="15"/>
    <x v="0"/>
    <x v="3"/>
    <x v="1"/>
    <e v="#VALUE!"/>
  </r>
  <r>
    <x v="455"/>
    <s v="Dylan Dominguez"/>
    <x v="4"/>
    <x v="6"/>
    <x v="0"/>
    <x v="1"/>
    <x v="3"/>
    <x v="34"/>
    <x v="462"/>
    <x v="471"/>
    <x v="1"/>
    <x v="2"/>
    <x v="9"/>
    <x v="1"/>
    <e v="#VALUE!"/>
  </r>
  <r>
    <x v="456"/>
    <s v="Everett Lee"/>
    <x v="32"/>
    <x v="0"/>
    <x v="0"/>
    <x v="1"/>
    <x v="1"/>
    <x v="15"/>
    <x v="463"/>
    <x v="472"/>
    <x v="1"/>
    <x v="0"/>
    <x v="7"/>
    <x v="1"/>
    <e v="#VALUE!"/>
  </r>
  <r>
    <x v="457"/>
    <s v="Madelyn Mehta"/>
    <x v="7"/>
    <x v="2"/>
    <x v="2"/>
    <x v="0"/>
    <x v="1"/>
    <x v="14"/>
    <x v="464"/>
    <x v="473"/>
    <x v="1"/>
    <x v="0"/>
    <x v="3"/>
    <x v="1"/>
    <e v="#VALUE!"/>
  </r>
  <r>
    <x v="458"/>
    <s v="Athena Vasquez"/>
    <x v="17"/>
    <x v="5"/>
    <x v="2"/>
    <x v="0"/>
    <x v="3"/>
    <x v="1"/>
    <x v="465"/>
    <x v="474"/>
    <x v="1"/>
    <x v="2"/>
    <x v="9"/>
    <x v="1"/>
    <e v="#VALUE!"/>
  </r>
  <r>
    <x v="459"/>
    <s v="William Watson"/>
    <x v="2"/>
    <x v="3"/>
    <x v="2"/>
    <x v="1"/>
    <x v="2"/>
    <x v="12"/>
    <x v="466"/>
    <x v="475"/>
    <x v="27"/>
    <x v="0"/>
    <x v="4"/>
    <x v="1"/>
    <e v="#VALUE!"/>
  </r>
  <r>
    <x v="460"/>
    <s v="Everleigh Nunez"/>
    <x v="17"/>
    <x v="5"/>
    <x v="2"/>
    <x v="0"/>
    <x v="3"/>
    <x v="34"/>
    <x v="467"/>
    <x v="476"/>
    <x v="1"/>
    <x v="2"/>
    <x v="8"/>
    <x v="1"/>
    <e v="#VALUE!"/>
  </r>
  <r>
    <x v="461"/>
    <s v="Leo Fernandez"/>
    <x v="6"/>
    <x v="1"/>
    <x v="0"/>
    <x v="1"/>
    <x v="3"/>
    <x v="36"/>
    <x v="468"/>
    <x v="477"/>
    <x v="6"/>
    <x v="2"/>
    <x v="12"/>
    <x v="36"/>
    <n v="2209"/>
  </r>
  <r>
    <x v="462"/>
    <s v="Joshua Lin"/>
    <x v="1"/>
    <x v="0"/>
    <x v="0"/>
    <x v="1"/>
    <x v="1"/>
    <x v="17"/>
    <x v="469"/>
    <x v="478"/>
    <x v="1"/>
    <x v="1"/>
    <x v="10"/>
    <x v="1"/>
    <e v="#VALUE!"/>
  </r>
  <r>
    <x v="463"/>
    <s v="Alexander Rivera"/>
    <x v="4"/>
    <x v="2"/>
    <x v="0"/>
    <x v="1"/>
    <x v="3"/>
    <x v="32"/>
    <x v="470"/>
    <x v="479"/>
    <x v="1"/>
    <x v="2"/>
    <x v="8"/>
    <x v="1"/>
    <e v="#VALUE!"/>
  </r>
  <r>
    <x v="464"/>
    <s v="David Desai"/>
    <x v="9"/>
    <x v="2"/>
    <x v="2"/>
    <x v="1"/>
    <x v="1"/>
    <x v="40"/>
    <x v="471"/>
    <x v="480"/>
    <x v="13"/>
    <x v="0"/>
    <x v="5"/>
    <x v="1"/>
    <e v="#VALUE!"/>
  </r>
  <r>
    <x v="46"/>
    <s v="Aubrey Yoon"/>
    <x v="15"/>
    <x v="4"/>
    <x v="0"/>
    <x v="0"/>
    <x v="1"/>
    <x v="33"/>
    <x v="472"/>
    <x v="481"/>
    <x v="1"/>
    <x v="1"/>
    <x v="1"/>
    <x v="1"/>
    <e v="#VALUE!"/>
  </r>
  <r>
    <x v="229"/>
    <s v="Grayson Brown"/>
    <x v="9"/>
    <x v="0"/>
    <x v="3"/>
    <x v="1"/>
    <x v="2"/>
    <x v="31"/>
    <x v="473"/>
    <x v="482"/>
    <x v="16"/>
    <x v="0"/>
    <x v="2"/>
    <x v="1"/>
    <e v="#VALUE!"/>
  </r>
  <r>
    <x v="328"/>
    <s v="Noah Chen"/>
    <x v="0"/>
    <x v="6"/>
    <x v="1"/>
    <x v="1"/>
    <x v="1"/>
    <x v="20"/>
    <x v="474"/>
    <x v="483"/>
    <x v="0"/>
    <x v="1"/>
    <x v="10"/>
    <x v="1"/>
    <e v="#VALUE!"/>
  </r>
  <r>
    <x v="465"/>
    <s v="Ella Nguyen"/>
    <x v="31"/>
    <x v="0"/>
    <x v="3"/>
    <x v="0"/>
    <x v="1"/>
    <x v="33"/>
    <x v="475"/>
    <x v="484"/>
    <x v="1"/>
    <x v="1"/>
    <x v="1"/>
    <x v="1"/>
    <e v="#VALUE!"/>
  </r>
  <r>
    <x v="466"/>
    <s v="Athena Jordan"/>
    <x v="27"/>
    <x v="0"/>
    <x v="1"/>
    <x v="0"/>
    <x v="0"/>
    <x v="34"/>
    <x v="476"/>
    <x v="485"/>
    <x v="1"/>
    <x v="0"/>
    <x v="0"/>
    <x v="1"/>
    <e v="#VALUE!"/>
  </r>
  <r>
    <x v="467"/>
    <s v="Adrian Ruiz"/>
    <x v="4"/>
    <x v="1"/>
    <x v="3"/>
    <x v="1"/>
    <x v="3"/>
    <x v="8"/>
    <x v="477"/>
    <x v="486"/>
    <x v="1"/>
    <x v="2"/>
    <x v="12"/>
    <x v="37"/>
    <n v="1072"/>
  </r>
  <r>
    <x v="468"/>
    <s v="Zoe Sanchez"/>
    <x v="4"/>
    <x v="3"/>
    <x v="0"/>
    <x v="0"/>
    <x v="3"/>
    <x v="26"/>
    <x v="478"/>
    <x v="487"/>
    <x v="1"/>
    <x v="2"/>
    <x v="12"/>
    <x v="1"/>
    <e v="#VALUE!"/>
  </r>
  <r>
    <x v="469"/>
    <s v="Jameson Chen"/>
    <x v="9"/>
    <x v="6"/>
    <x v="0"/>
    <x v="1"/>
    <x v="1"/>
    <x v="38"/>
    <x v="479"/>
    <x v="488"/>
    <x v="30"/>
    <x v="1"/>
    <x v="6"/>
    <x v="1"/>
    <e v="#VALUE!"/>
  </r>
  <r>
    <x v="470"/>
    <s v="Liliana Soto"/>
    <x v="20"/>
    <x v="4"/>
    <x v="1"/>
    <x v="0"/>
    <x v="3"/>
    <x v="32"/>
    <x v="480"/>
    <x v="489"/>
    <x v="1"/>
    <x v="0"/>
    <x v="5"/>
    <x v="1"/>
    <e v="#VALUE!"/>
  </r>
  <r>
    <x v="66"/>
    <s v="Lincoln Reyes"/>
    <x v="3"/>
    <x v="0"/>
    <x v="1"/>
    <x v="1"/>
    <x v="3"/>
    <x v="33"/>
    <x v="481"/>
    <x v="490"/>
    <x v="6"/>
    <x v="0"/>
    <x v="0"/>
    <x v="1"/>
    <e v="#VALUE!"/>
  </r>
  <r>
    <x v="471"/>
    <s v="Grayson Soto"/>
    <x v="20"/>
    <x v="4"/>
    <x v="1"/>
    <x v="1"/>
    <x v="3"/>
    <x v="8"/>
    <x v="482"/>
    <x v="491"/>
    <x v="1"/>
    <x v="0"/>
    <x v="7"/>
    <x v="1"/>
    <e v="#VALUE!"/>
  </r>
  <r>
    <x v="472"/>
    <s v="Julia Morris"/>
    <x v="0"/>
    <x v="4"/>
    <x v="3"/>
    <x v="0"/>
    <x v="2"/>
    <x v="33"/>
    <x v="483"/>
    <x v="492"/>
    <x v="19"/>
    <x v="0"/>
    <x v="3"/>
    <x v="1"/>
    <e v="#VALUE!"/>
  </r>
  <r>
    <x v="473"/>
    <s v="Ava Ortiz"/>
    <x v="14"/>
    <x v="0"/>
    <x v="1"/>
    <x v="0"/>
    <x v="3"/>
    <x v="26"/>
    <x v="484"/>
    <x v="493"/>
    <x v="1"/>
    <x v="0"/>
    <x v="7"/>
    <x v="1"/>
    <e v="#VALUE!"/>
  </r>
  <r>
    <x v="474"/>
    <s v="Carson Chau"/>
    <x v="2"/>
    <x v="1"/>
    <x v="3"/>
    <x v="1"/>
    <x v="1"/>
    <x v="32"/>
    <x v="485"/>
    <x v="494"/>
    <x v="9"/>
    <x v="1"/>
    <x v="1"/>
    <x v="1"/>
    <e v="#VALUE!"/>
  </r>
  <r>
    <x v="475"/>
    <s v="Lillian Chen"/>
    <x v="0"/>
    <x v="6"/>
    <x v="0"/>
    <x v="0"/>
    <x v="1"/>
    <x v="6"/>
    <x v="486"/>
    <x v="495"/>
    <x v="4"/>
    <x v="0"/>
    <x v="7"/>
    <x v="1"/>
    <e v="#VALUE!"/>
  </r>
  <r>
    <x v="476"/>
    <s v="Josiah Lewis"/>
    <x v="6"/>
    <x v="0"/>
    <x v="0"/>
    <x v="1"/>
    <x v="2"/>
    <x v="30"/>
    <x v="487"/>
    <x v="496"/>
    <x v="4"/>
    <x v="0"/>
    <x v="5"/>
    <x v="1"/>
    <e v="#VALUE!"/>
  </r>
  <r>
    <x v="477"/>
    <s v="Claire Jones"/>
    <x v="17"/>
    <x v="5"/>
    <x v="3"/>
    <x v="0"/>
    <x v="2"/>
    <x v="38"/>
    <x v="488"/>
    <x v="497"/>
    <x v="1"/>
    <x v="0"/>
    <x v="0"/>
    <x v="1"/>
    <e v="#VALUE!"/>
  </r>
  <r>
    <x v="478"/>
    <s v="Jeremiah Lu"/>
    <x v="23"/>
    <x v="0"/>
    <x v="1"/>
    <x v="1"/>
    <x v="1"/>
    <x v="2"/>
    <x v="489"/>
    <x v="498"/>
    <x v="1"/>
    <x v="1"/>
    <x v="6"/>
    <x v="1"/>
    <e v="#VALUE!"/>
  </r>
  <r>
    <x v="479"/>
    <s v="Nova Hill"/>
    <x v="4"/>
    <x v="3"/>
    <x v="1"/>
    <x v="0"/>
    <x v="2"/>
    <x v="16"/>
    <x v="490"/>
    <x v="499"/>
    <x v="1"/>
    <x v="0"/>
    <x v="2"/>
    <x v="1"/>
    <e v="#VALUE!"/>
  </r>
  <r>
    <x v="480"/>
    <s v="Peyton Cruz"/>
    <x v="25"/>
    <x v="5"/>
    <x v="1"/>
    <x v="0"/>
    <x v="3"/>
    <x v="23"/>
    <x v="491"/>
    <x v="500"/>
    <x v="1"/>
    <x v="2"/>
    <x v="12"/>
    <x v="1"/>
    <e v="#VALUE!"/>
  </r>
  <r>
    <x v="481"/>
    <s v="Naomi Zhao"/>
    <x v="9"/>
    <x v="4"/>
    <x v="2"/>
    <x v="0"/>
    <x v="1"/>
    <x v="15"/>
    <x v="492"/>
    <x v="501"/>
    <x v="18"/>
    <x v="0"/>
    <x v="4"/>
    <x v="1"/>
    <e v="#VALUE!"/>
  </r>
  <r>
    <x v="482"/>
    <s v="Rylee Bui"/>
    <x v="7"/>
    <x v="3"/>
    <x v="3"/>
    <x v="0"/>
    <x v="1"/>
    <x v="0"/>
    <x v="493"/>
    <x v="502"/>
    <x v="1"/>
    <x v="1"/>
    <x v="1"/>
    <x v="1"/>
    <e v="#VALUE!"/>
  </r>
  <r>
    <x v="483"/>
    <s v="Andrew Reed"/>
    <x v="27"/>
    <x v="0"/>
    <x v="3"/>
    <x v="1"/>
    <x v="0"/>
    <x v="21"/>
    <x v="494"/>
    <x v="503"/>
    <x v="1"/>
    <x v="0"/>
    <x v="4"/>
    <x v="38"/>
    <n v="1029"/>
  </r>
  <r>
    <x v="484"/>
    <s v="Brooklyn Collins"/>
    <x v="0"/>
    <x v="1"/>
    <x v="3"/>
    <x v="0"/>
    <x v="0"/>
    <x v="1"/>
    <x v="495"/>
    <x v="504"/>
    <x v="19"/>
    <x v="0"/>
    <x v="5"/>
    <x v="1"/>
    <e v="#VALUE!"/>
  </r>
  <r>
    <x v="485"/>
    <s v="John Jung"/>
    <x v="4"/>
    <x v="2"/>
    <x v="2"/>
    <x v="1"/>
    <x v="1"/>
    <x v="20"/>
    <x v="496"/>
    <x v="505"/>
    <x v="1"/>
    <x v="1"/>
    <x v="6"/>
    <x v="1"/>
    <e v="#VALUE!"/>
  </r>
  <r>
    <x v="486"/>
    <s v="Samantha Aguilar"/>
    <x v="6"/>
    <x v="3"/>
    <x v="2"/>
    <x v="0"/>
    <x v="3"/>
    <x v="30"/>
    <x v="497"/>
    <x v="506"/>
    <x v="5"/>
    <x v="0"/>
    <x v="0"/>
    <x v="1"/>
    <e v="#VALUE!"/>
  </r>
  <r>
    <x v="487"/>
    <s v="Madeline Acosta"/>
    <x v="26"/>
    <x v="2"/>
    <x v="2"/>
    <x v="0"/>
    <x v="3"/>
    <x v="3"/>
    <x v="498"/>
    <x v="507"/>
    <x v="1"/>
    <x v="2"/>
    <x v="12"/>
    <x v="1"/>
    <e v="#VALUE!"/>
  </r>
  <r>
    <x v="488"/>
    <s v="Ethan Joseph"/>
    <x v="12"/>
    <x v="0"/>
    <x v="0"/>
    <x v="1"/>
    <x v="2"/>
    <x v="15"/>
    <x v="499"/>
    <x v="508"/>
    <x v="1"/>
    <x v="0"/>
    <x v="7"/>
    <x v="1"/>
    <e v="#VALUE!"/>
  </r>
  <r>
    <x v="489"/>
    <s v="Miles Mehta"/>
    <x v="6"/>
    <x v="1"/>
    <x v="1"/>
    <x v="1"/>
    <x v="1"/>
    <x v="2"/>
    <x v="342"/>
    <x v="509"/>
    <x v="3"/>
    <x v="1"/>
    <x v="1"/>
    <x v="1"/>
    <e v="#VALUE!"/>
  </r>
  <r>
    <x v="490"/>
    <s v="Joshua Juarez"/>
    <x v="13"/>
    <x v="1"/>
    <x v="1"/>
    <x v="1"/>
    <x v="3"/>
    <x v="30"/>
    <x v="500"/>
    <x v="510"/>
    <x v="1"/>
    <x v="2"/>
    <x v="12"/>
    <x v="1"/>
    <e v="#VALUE!"/>
  </r>
  <r>
    <x v="491"/>
    <s v="Matthew Howard"/>
    <x v="2"/>
    <x v="4"/>
    <x v="1"/>
    <x v="1"/>
    <x v="2"/>
    <x v="2"/>
    <x v="501"/>
    <x v="511"/>
    <x v="7"/>
    <x v="0"/>
    <x v="7"/>
    <x v="1"/>
    <e v="#VALUE!"/>
  </r>
  <r>
    <x v="492"/>
    <s v="Jade Figueroa"/>
    <x v="4"/>
    <x v="2"/>
    <x v="1"/>
    <x v="0"/>
    <x v="3"/>
    <x v="29"/>
    <x v="502"/>
    <x v="512"/>
    <x v="1"/>
    <x v="2"/>
    <x v="9"/>
    <x v="1"/>
    <e v="#VALUE!"/>
  </r>
  <r>
    <x v="493"/>
    <s v="Everett Morales"/>
    <x v="29"/>
    <x v="0"/>
    <x v="2"/>
    <x v="1"/>
    <x v="3"/>
    <x v="4"/>
    <x v="503"/>
    <x v="513"/>
    <x v="1"/>
    <x v="2"/>
    <x v="9"/>
    <x v="1"/>
    <e v="#VALUE!"/>
  </r>
  <r>
    <x v="48"/>
    <s v="Genesis Hunter"/>
    <x v="6"/>
    <x v="1"/>
    <x v="3"/>
    <x v="0"/>
    <x v="2"/>
    <x v="35"/>
    <x v="504"/>
    <x v="514"/>
    <x v="17"/>
    <x v="0"/>
    <x v="2"/>
    <x v="1"/>
    <e v="#VALUE!"/>
  </r>
  <r>
    <x v="494"/>
    <s v="Henry Figueroa"/>
    <x v="0"/>
    <x v="1"/>
    <x v="1"/>
    <x v="1"/>
    <x v="3"/>
    <x v="30"/>
    <x v="505"/>
    <x v="515"/>
    <x v="0"/>
    <x v="2"/>
    <x v="8"/>
    <x v="1"/>
    <e v="#VALUE!"/>
  </r>
  <r>
    <x v="495"/>
    <s v="Nicholas Song"/>
    <x v="13"/>
    <x v="6"/>
    <x v="1"/>
    <x v="1"/>
    <x v="1"/>
    <x v="27"/>
    <x v="506"/>
    <x v="516"/>
    <x v="1"/>
    <x v="1"/>
    <x v="11"/>
    <x v="39"/>
    <n v="6035"/>
  </r>
  <r>
    <x v="496"/>
    <s v="Jack Alexander"/>
    <x v="9"/>
    <x v="0"/>
    <x v="1"/>
    <x v="1"/>
    <x v="2"/>
    <x v="16"/>
    <x v="507"/>
    <x v="517"/>
    <x v="32"/>
    <x v="0"/>
    <x v="4"/>
    <x v="1"/>
    <e v="#VALUE!"/>
  </r>
  <r>
    <x v="497"/>
    <s v="Jameson Foster"/>
    <x v="7"/>
    <x v="6"/>
    <x v="1"/>
    <x v="1"/>
    <x v="2"/>
    <x v="21"/>
    <x v="508"/>
    <x v="518"/>
    <x v="1"/>
    <x v="0"/>
    <x v="7"/>
    <x v="1"/>
    <e v="#VALUE!"/>
  </r>
  <r>
    <x v="498"/>
    <s v="Leonardo Lo"/>
    <x v="10"/>
    <x v="5"/>
    <x v="2"/>
    <x v="1"/>
    <x v="1"/>
    <x v="7"/>
    <x v="509"/>
    <x v="519"/>
    <x v="1"/>
    <x v="1"/>
    <x v="1"/>
    <x v="1"/>
    <e v="#VALUE!"/>
  </r>
  <r>
    <x v="499"/>
    <s v="Ella Huang"/>
    <x v="9"/>
    <x v="6"/>
    <x v="3"/>
    <x v="0"/>
    <x v="1"/>
    <x v="15"/>
    <x v="510"/>
    <x v="520"/>
    <x v="13"/>
    <x v="0"/>
    <x v="2"/>
    <x v="1"/>
    <e v="#VALUE!"/>
  </r>
  <r>
    <x v="71"/>
    <s v="Liam Jordan"/>
    <x v="3"/>
    <x v="0"/>
    <x v="1"/>
    <x v="1"/>
    <x v="2"/>
    <x v="21"/>
    <x v="511"/>
    <x v="521"/>
    <x v="6"/>
    <x v="0"/>
    <x v="3"/>
    <x v="1"/>
    <e v="#VALUE!"/>
  </r>
  <r>
    <x v="500"/>
    <s v="Isaac Woods"/>
    <x v="6"/>
    <x v="2"/>
    <x v="3"/>
    <x v="1"/>
    <x v="2"/>
    <x v="21"/>
    <x v="512"/>
    <x v="522"/>
    <x v="4"/>
    <x v="0"/>
    <x v="4"/>
    <x v="1"/>
    <e v="#VALUE!"/>
  </r>
  <r>
    <x v="501"/>
    <s v="Luke Wilson"/>
    <x v="29"/>
    <x v="0"/>
    <x v="2"/>
    <x v="1"/>
    <x v="2"/>
    <x v="8"/>
    <x v="513"/>
    <x v="523"/>
    <x v="1"/>
    <x v="0"/>
    <x v="4"/>
    <x v="1"/>
    <e v="#VALUE!"/>
  </r>
  <r>
    <x v="502"/>
    <s v="Lyla Alvarez"/>
    <x v="30"/>
    <x v="0"/>
    <x v="0"/>
    <x v="0"/>
    <x v="3"/>
    <x v="0"/>
    <x v="514"/>
    <x v="524"/>
    <x v="1"/>
    <x v="0"/>
    <x v="3"/>
    <x v="1"/>
    <e v="#VALUE!"/>
  </r>
  <r>
    <x v="503"/>
    <s v="Caleb Flores"/>
    <x v="6"/>
    <x v="4"/>
    <x v="1"/>
    <x v="1"/>
    <x v="3"/>
    <x v="8"/>
    <x v="515"/>
    <x v="525"/>
    <x v="5"/>
    <x v="2"/>
    <x v="9"/>
    <x v="1"/>
    <e v="#VALUE!"/>
  </r>
  <r>
    <x v="504"/>
    <s v="Angel Lin"/>
    <x v="32"/>
    <x v="0"/>
    <x v="1"/>
    <x v="1"/>
    <x v="1"/>
    <x v="5"/>
    <x v="516"/>
    <x v="526"/>
    <x v="1"/>
    <x v="0"/>
    <x v="2"/>
    <x v="1"/>
    <e v="#VALUE!"/>
  </r>
  <r>
    <x v="474"/>
    <s v="Easton Moore"/>
    <x v="3"/>
    <x v="0"/>
    <x v="0"/>
    <x v="1"/>
    <x v="2"/>
    <x v="27"/>
    <x v="517"/>
    <x v="527"/>
    <x v="6"/>
    <x v="0"/>
    <x v="0"/>
    <x v="1"/>
    <e v="#VALUE!"/>
  </r>
  <r>
    <x v="505"/>
    <s v="Kinsley Collins"/>
    <x v="18"/>
    <x v="5"/>
    <x v="2"/>
    <x v="0"/>
    <x v="2"/>
    <x v="21"/>
    <x v="518"/>
    <x v="528"/>
    <x v="1"/>
    <x v="0"/>
    <x v="3"/>
    <x v="1"/>
    <e v="#VALUE!"/>
  </r>
  <r>
    <x v="506"/>
    <s v="Brooklyn Salazar"/>
    <x v="30"/>
    <x v="0"/>
    <x v="1"/>
    <x v="0"/>
    <x v="3"/>
    <x v="18"/>
    <x v="519"/>
    <x v="529"/>
    <x v="1"/>
    <x v="0"/>
    <x v="5"/>
    <x v="1"/>
    <e v="#VALUE!"/>
  </r>
  <r>
    <x v="507"/>
    <s v="Scarlett Jenkins"/>
    <x v="9"/>
    <x v="0"/>
    <x v="0"/>
    <x v="0"/>
    <x v="2"/>
    <x v="26"/>
    <x v="520"/>
    <x v="530"/>
    <x v="18"/>
    <x v="0"/>
    <x v="4"/>
    <x v="1"/>
    <e v="#VALUE!"/>
  </r>
  <r>
    <x v="508"/>
    <s v="Melody Chin"/>
    <x v="0"/>
    <x v="1"/>
    <x v="3"/>
    <x v="0"/>
    <x v="1"/>
    <x v="19"/>
    <x v="521"/>
    <x v="531"/>
    <x v="19"/>
    <x v="0"/>
    <x v="2"/>
    <x v="1"/>
    <e v="#VALUE!"/>
  </r>
  <r>
    <x v="509"/>
    <s v="Eloise Alexander"/>
    <x v="9"/>
    <x v="4"/>
    <x v="3"/>
    <x v="0"/>
    <x v="0"/>
    <x v="21"/>
    <x v="522"/>
    <x v="532"/>
    <x v="7"/>
    <x v="0"/>
    <x v="0"/>
    <x v="1"/>
    <e v="#VALUE!"/>
  </r>
  <r>
    <x v="510"/>
    <s v="Carter Turner"/>
    <x v="4"/>
    <x v="6"/>
    <x v="3"/>
    <x v="1"/>
    <x v="2"/>
    <x v="29"/>
    <x v="523"/>
    <x v="533"/>
    <x v="1"/>
    <x v="0"/>
    <x v="3"/>
    <x v="1"/>
    <e v="#VALUE!"/>
  </r>
  <r>
    <x v="511"/>
    <s v="Andrew Ma"/>
    <x v="16"/>
    <x v="4"/>
    <x v="3"/>
    <x v="1"/>
    <x v="1"/>
    <x v="11"/>
    <x v="524"/>
    <x v="534"/>
    <x v="1"/>
    <x v="1"/>
    <x v="1"/>
    <x v="1"/>
    <e v="#VALUE!"/>
  </r>
  <r>
    <x v="512"/>
    <s v="Hailey Xi"/>
    <x v="6"/>
    <x v="3"/>
    <x v="3"/>
    <x v="0"/>
    <x v="1"/>
    <x v="27"/>
    <x v="525"/>
    <x v="535"/>
    <x v="24"/>
    <x v="1"/>
    <x v="1"/>
    <x v="1"/>
    <e v="#VALUE!"/>
  </r>
  <r>
    <x v="513"/>
    <s v="Aiden Le"/>
    <x v="21"/>
    <x v="0"/>
    <x v="3"/>
    <x v="1"/>
    <x v="1"/>
    <x v="0"/>
    <x v="526"/>
    <x v="536"/>
    <x v="1"/>
    <x v="0"/>
    <x v="5"/>
    <x v="1"/>
    <e v="#VALUE!"/>
  </r>
  <r>
    <x v="514"/>
    <s v="Christopher Lim"/>
    <x v="2"/>
    <x v="0"/>
    <x v="0"/>
    <x v="1"/>
    <x v="1"/>
    <x v="0"/>
    <x v="527"/>
    <x v="537"/>
    <x v="9"/>
    <x v="1"/>
    <x v="6"/>
    <x v="1"/>
    <e v="#VALUE!"/>
  </r>
  <r>
    <x v="515"/>
    <s v="James Castillo"/>
    <x v="9"/>
    <x v="0"/>
    <x v="1"/>
    <x v="1"/>
    <x v="3"/>
    <x v="10"/>
    <x v="528"/>
    <x v="538"/>
    <x v="29"/>
    <x v="2"/>
    <x v="8"/>
    <x v="1"/>
    <e v="#VALUE!"/>
  </r>
  <r>
    <x v="516"/>
    <s v="Greyson Dang"/>
    <x v="25"/>
    <x v="5"/>
    <x v="1"/>
    <x v="1"/>
    <x v="1"/>
    <x v="33"/>
    <x v="529"/>
    <x v="539"/>
    <x v="1"/>
    <x v="1"/>
    <x v="10"/>
    <x v="1"/>
    <e v="#VALUE!"/>
  </r>
  <r>
    <x v="517"/>
    <s v="Hannah King"/>
    <x v="6"/>
    <x v="3"/>
    <x v="2"/>
    <x v="0"/>
    <x v="2"/>
    <x v="11"/>
    <x v="530"/>
    <x v="540"/>
    <x v="3"/>
    <x v="0"/>
    <x v="2"/>
    <x v="1"/>
    <e v="#VALUE!"/>
  </r>
  <r>
    <x v="518"/>
    <s v="Wesley Dominguez"/>
    <x v="11"/>
    <x v="5"/>
    <x v="3"/>
    <x v="1"/>
    <x v="3"/>
    <x v="15"/>
    <x v="531"/>
    <x v="541"/>
    <x v="15"/>
    <x v="0"/>
    <x v="2"/>
    <x v="1"/>
    <e v="#VALUE!"/>
  </r>
  <r>
    <x v="519"/>
    <s v="Dominic Hu"/>
    <x v="6"/>
    <x v="3"/>
    <x v="2"/>
    <x v="1"/>
    <x v="1"/>
    <x v="8"/>
    <x v="532"/>
    <x v="542"/>
    <x v="3"/>
    <x v="1"/>
    <x v="6"/>
    <x v="1"/>
    <e v="#VALUE!"/>
  </r>
  <r>
    <x v="520"/>
    <s v="Nora Park"/>
    <x v="2"/>
    <x v="3"/>
    <x v="2"/>
    <x v="0"/>
    <x v="1"/>
    <x v="7"/>
    <x v="533"/>
    <x v="543"/>
    <x v="2"/>
    <x v="0"/>
    <x v="7"/>
    <x v="1"/>
    <e v="#VALUE!"/>
  </r>
  <r>
    <x v="521"/>
    <s v="Audrey Hwang"/>
    <x v="4"/>
    <x v="3"/>
    <x v="2"/>
    <x v="0"/>
    <x v="1"/>
    <x v="15"/>
    <x v="534"/>
    <x v="544"/>
    <x v="1"/>
    <x v="1"/>
    <x v="10"/>
    <x v="1"/>
    <e v="#VALUE!"/>
  </r>
  <r>
    <x v="100"/>
    <s v="Ella Jenkins"/>
    <x v="13"/>
    <x v="1"/>
    <x v="2"/>
    <x v="0"/>
    <x v="2"/>
    <x v="27"/>
    <x v="535"/>
    <x v="545"/>
    <x v="1"/>
    <x v="0"/>
    <x v="3"/>
    <x v="1"/>
    <e v="#VALUE!"/>
  </r>
  <r>
    <x v="522"/>
    <s v="Peyton Owens"/>
    <x v="8"/>
    <x v="5"/>
    <x v="2"/>
    <x v="0"/>
    <x v="2"/>
    <x v="35"/>
    <x v="536"/>
    <x v="546"/>
    <x v="1"/>
    <x v="0"/>
    <x v="2"/>
    <x v="1"/>
    <e v="#VALUE!"/>
  </r>
  <r>
    <x v="523"/>
    <s v="Alice Lopez"/>
    <x v="22"/>
    <x v="5"/>
    <x v="2"/>
    <x v="0"/>
    <x v="3"/>
    <x v="35"/>
    <x v="537"/>
    <x v="547"/>
    <x v="1"/>
    <x v="0"/>
    <x v="0"/>
    <x v="1"/>
    <e v="#VALUE!"/>
  </r>
  <r>
    <x v="524"/>
    <s v="Dominic Le"/>
    <x v="9"/>
    <x v="6"/>
    <x v="3"/>
    <x v="1"/>
    <x v="1"/>
    <x v="12"/>
    <x v="538"/>
    <x v="548"/>
    <x v="22"/>
    <x v="1"/>
    <x v="1"/>
    <x v="1"/>
    <e v="#VALUE!"/>
  </r>
  <r>
    <x v="525"/>
    <s v="Ezra Ortiz"/>
    <x v="10"/>
    <x v="5"/>
    <x v="0"/>
    <x v="1"/>
    <x v="3"/>
    <x v="12"/>
    <x v="539"/>
    <x v="549"/>
    <x v="1"/>
    <x v="0"/>
    <x v="4"/>
    <x v="1"/>
    <e v="#VALUE!"/>
  </r>
  <r>
    <x v="526"/>
    <s v="Grayson Luu"/>
    <x v="10"/>
    <x v="5"/>
    <x v="0"/>
    <x v="1"/>
    <x v="1"/>
    <x v="0"/>
    <x v="540"/>
    <x v="550"/>
    <x v="1"/>
    <x v="1"/>
    <x v="6"/>
    <x v="1"/>
    <e v="#VALUE!"/>
  </r>
  <r>
    <x v="527"/>
    <s v="Brooks Stewart"/>
    <x v="16"/>
    <x v="4"/>
    <x v="1"/>
    <x v="1"/>
    <x v="0"/>
    <x v="15"/>
    <x v="541"/>
    <x v="551"/>
    <x v="1"/>
    <x v="0"/>
    <x v="7"/>
    <x v="1"/>
    <e v="#VALUE!"/>
  </r>
  <r>
    <x v="528"/>
    <s v="Naomi Xi"/>
    <x v="2"/>
    <x v="1"/>
    <x v="3"/>
    <x v="0"/>
    <x v="1"/>
    <x v="26"/>
    <x v="542"/>
    <x v="552"/>
    <x v="2"/>
    <x v="1"/>
    <x v="1"/>
    <x v="1"/>
    <e v="#VALUE!"/>
  </r>
  <r>
    <x v="529"/>
    <s v="Silas Estrada"/>
    <x v="30"/>
    <x v="0"/>
    <x v="3"/>
    <x v="1"/>
    <x v="3"/>
    <x v="37"/>
    <x v="543"/>
    <x v="553"/>
    <x v="1"/>
    <x v="2"/>
    <x v="9"/>
    <x v="1"/>
    <e v="#VALUE!"/>
  </r>
  <r>
    <x v="530"/>
    <s v="Skylar Ayala"/>
    <x v="0"/>
    <x v="1"/>
    <x v="3"/>
    <x v="0"/>
    <x v="3"/>
    <x v="0"/>
    <x v="544"/>
    <x v="554"/>
    <x v="15"/>
    <x v="0"/>
    <x v="3"/>
    <x v="1"/>
    <e v="#VALUE!"/>
  </r>
  <r>
    <x v="531"/>
    <s v="Lydia Huynh"/>
    <x v="5"/>
    <x v="2"/>
    <x v="2"/>
    <x v="0"/>
    <x v="1"/>
    <x v="15"/>
    <x v="545"/>
    <x v="555"/>
    <x v="1"/>
    <x v="0"/>
    <x v="2"/>
    <x v="1"/>
    <e v="#VALUE!"/>
  </r>
  <r>
    <x v="92"/>
    <s v="Hazel Cortez"/>
    <x v="16"/>
    <x v="4"/>
    <x v="0"/>
    <x v="0"/>
    <x v="3"/>
    <x v="27"/>
    <x v="546"/>
    <x v="556"/>
    <x v="1"/>
    <x v="2"/>
    <x v="12"/>
    <x v="1"/>
    <e v="#VALUE!"/>
  </r>
  <r>
    <x v="532"/>
    <s v="Everleigh Adams"/>
    <x v="13"/>
    <x v="6"/>
    <x v="1"/>
    <x v="0"/>
    <x v="2"/>
    <x v="29"/>
    <x v="547"/>
    <x v="557"/>
    <x v="1"/>
    <x v="0"/>
    <x v="2"/>
    <x v="1"/>
    <e v="#VALUE!"/>
  </r>
  <r>
    <x v="230"/>
    <s v="Layla Salazar"/>
    <x v="29"/>
    <x v="0"/>
    <x v="3"/>
    <x v="0"/>
    <x v="3"/>
    <x v="1"/>
    <x v="548"/>
    <x v="558"/>
    <x v="1"/>
    <x v="0"/>
    <x v="0"/>
    <x v="1"/>
    <e v="#VALUE!"/>
  </r>
  <r>
    <x v="533"/>
    <s v="Willow Chen"/>
    <x v="6"/>
    <x v="3"/>
    <x v="3"/>
    <x v="0"/>
    <x v="1"/>
    <x v="2"/>
    <x v="549"/>
    <x v="559"/>
    <x v="24"/>
    <x v="0"/>
    <x v="5"/>
    <x v="1"/>
    <e v="#VALUE!"/>
  </r>
  <r>
    <x v="534"/>
    <s v="Penelope Griffin"/>
    <x v="2"/>
    <x v="2"/>
    <x v="1"/>
    <x v="0"/>
    <x v="2"/>
    <x v="22"/>
    <x v="550"/>
    <x v="560"/>
    <x v="27"/>
    <x v="0"/>
    <x v="0"/>
    <x v="1"/>
    <e v="#VALUE!"/>
  </r>
  <r>
    <x v="535"/>
    <s v="Lillian Romero"/>
    <x v="2"/>
    <x v="5"/>
    <x v="3"/>
    <x v="0"/>
    <x v="3"/>
    <x v="5"/>
    <x v="551"/>
    <x v="561"/>
    <x v="35"/>
    <x v="0"/>
    <x v="5"/>
    <x v="1"/>
    <e v="#VALUE!"/>
  </r>
  <r>
    <x v="536"/>
    <s v="Stella Wu"/>
    <x v="0"/>
    <x v="6"/>
    <x v="2"/>
    <x v="0"/>
    <x v="1"/>
    <x v="25"/>
    <x v="552"/>
    <x v="562"/>
    <x v="28"/>
    <x v="0"/>
    <x v="3"/>
    <x v="1"/>
    <e v="#VALUE!"/>
  </r>
  <r>
    <x v="415"/>
    <s v="Parker Vang"/>
    <x v="7"/>
    <x v="2"/>
    <x v="3"/>
    <x v="1"/>
    <x v="1"/>
    <x v="28"/>
    <x v="553"/>
    <x v="563"/>
    <x v="1"/>
    <x v="0"/>
    <x v="4"/>
    <x v="1"/>
    <e v="#VALUE!"/>
  </r>
  <r>
    <x v="537"/>
    <s v="Mila Roberts"/>
    <x v="15"/>
    <x v="4"/>
    <x v="3"/>
    <x v="0"/>
    <x v="2"/>
    <x v="23"/>
    <x v="554"/>
    <x v="564"/>
    <x v="1"/>
    <x v="0"/>
    <x v="3"/>
    <x v="1"/>
    <e v="#VALUE!"/>
  </r>
  <r>
    <x v="538"/>
    <s v="Isaac Liu"/>
    <x v="17"/>
    <x v="5"/>
    <x v="1"/>
    <x v="1"/>
    <x v="1"/>
    <x v="33"/>
    <x v="555"/>
    <x v="565"/>
    <x v="1"/>
    <x v="1"/>
    <x v="1"/>
    <x v="1"/>
    <e v="#VALUE!"/>
  </r>
  <r>
    <x v="539"/>
    <s v="Jacob Doan"/>
    <x v="13"/>
    <x v="2"/>
    <x v="2"/>
    <x v="1"/>
    <x v="1"/>
    <x v="0"/>
    <x v="556"/>
    <x v="566"/>
    <x v="1"/>
    <x v="0"/>
    <x v="4"/>
    <x v="1"/>
    <e v="#VALUE!"/>
  </r>
  <r>
    <x v="124"/>
    <s v="Raelynn Ma"/>
    <x v="4"/>
    <x v="1"/>
    <x v="2"/>
    <x v="0"/>
    <x v="1"/>
    <x v="29"/>
    <x v="557"/>
    <x v="567"/>
    <x v="1"/>
    <x v="0"/>
    <x v="4"/>
    <x v="1"/>
    <e v="#VALUE!"/>
  </r>
  <r>
    <x v="540"/>
    <s v="Jameson Juarez"/>
    <x v="25"/>
    <x v="5"/>
    <x v="2"/>
    <x v="1"/>
    <x v="3"/>
    <x v="39"/>
    <x v="558"/>
    <x v="568"/>
    <x v="1"/>
    <x v="0"/>
    <x v="4"/>
    <x v="1"/>
    <e v="#VALUE!"/>
  </r>
  <r>
    <x v="541"/>
    <s v="Everleigh Shah"/>
    <x v="22"/>
    <x v="5"/>
    <x v="0"/>
    <x v="0"/>
    <x v="1"/>
    <x v="9"/>
    <x v="559"/>
    <x v="569"/>
    <x v="1"/>
    <x v="0"/>
    <x v="7"/>
    <x v="1"/>
    <e v="#VALUE!"/>
  </r>
  <r>
    <x v="542"/>
    <s v="Alexander Foster"/>
    <x v="13"/>
    <x v="6"/>
    <x v="1"/>
    <x v="1"/>
    <x v="0"/>
    <x v="25"/>
    <x v="560"/>
    <x v="570"/>
    <x v="1"/>
    <x v="0"/>
    <x v="7"/>
    <x v="1"/>
    <e v="#VALUE!"/>
  </r>
  <r>
    <x v="543"/>
    <s v="Ryan Ha"/>
    <x v="9"/>
    <x v="6"/>
    <x v="3"/>
    <x v="1"/>
    <x v="1"/>
    <x v="33"/>
    <x v="561"/>
    <x v="571"/>
    <x v="21"/>
    <x v="0"/>
    <x v="4"/>
    <x v="1"/>
    <e v="#VALUE!"/>
  </r>
  <r>
    <x v="544"/>
    <s v="Chloe Salazar"/>
    <x v="0"/>
    <x v="4"/>
    <x v="2"/>
    <x v="0"/>
    <x v="3"/>
    <x v="15"/>
    <x v="562"/>
    <x v="572"/>
    <x v="28"/>
    <x v="0"/>
    <x v="0"/>
    <x v="1"/>
    <e v="#VALUE!"/>
  </r>
  <r>
    <x v="545"/>
    <s v="Layla Scott"/>
    <x v="0"/>
    <x v="3"/>
    <x v="2"/>
    <x v="0"/>
    <x v="2"/>
    <x v="35"/>
    <x v="563"/>
    <x v="573"/>
    <x v="15"/>
    <x v="0"/>
    <x v="3"/>
    <x v="1"/>
    <e v="#VALUE!"/>
  </r>
  <r>
    <x v="410"/>
    <s v="Leah Khan"/>
    <x v="2"/>
    <x v="6"/>
    <x v="3"/>
    <x v="0"/>
    <x v="1"/>
    <x v="9"/>
    <x v="564"/>
    <x v="574"/>
    <x v="12"/>
    <x v="1"/>
    <x v="1"/>
    <x v="1"/>
    <e v="#VALUE!"/>
  </r>
  <r>
    <x v="546"/>
    <s v="Mason Jimenez"/>
    <x v="0"/>
    <x v="1"/>
    <x v="2"/>
    <x v="1"/>
    <x v="3"/>
    <x v="18"/>
    <x v="565"/>
    <x v="575"/>
    <x v="0"/>
    <x v="0"/>
    <x v="5"/>
    <x v="40"/>
    <n v="1014"/>
  </r>
  <r>
    <x v="547"/>
    <s v="Hailey Dang"/>
    <x v="6"/>
    <x v="6"/>
    <x v="1"/>
    <x v="0"/>
    <x v="1"/>
    <x v="14"/>
    <x v="566"/>
    <x v="576"/>
    <x v="5"/>
    <x v="1"/>
    <x v="6"/>
    <x v="1"/>
    <e v="#VALUE!"/>
  </r>
  <r>
    <x v="548"/>
    <s v="Amelia Bui"/>
    <x v="2"/>
    <x v="5"/>
    <x v="2"/>
    <x v="0"/>
    <x v="1"/>
    <x v="30"/>
    <x v="567"/>
    <x v="577"/>
    <x v="26"/>
    <x v="1"/>
    <x v="11"/>
    <x v="1"/>
    <e v="#VALUE!"/>
  </r>
  <r>
    <x v="549"/>
    <s v="Elena Her"/>
    <x v="5"/>
    <x v="2"/>
    <x v="1"/>
    <x v="0"/>
    <x v="1"/>
    <x v="39"/>
    <x v="568"/>
    <x v="578"/>
    <x v="1"/>
    <x v="1"/>
    <x v="1"/>
    <x v="1"/>
    <e v="#VALUE!"/>
  </r>
  <r>
    <x v="550"/>
    <s v="Ian Cortez"/>
    <x v="13"/>
    <x v="6"/>
    <x v="0"/>
    <x v="1"/>
    <x v="3"/>
    <x v="22"/>
    <x v="240"/>
    <x v="579"/>
    <x v="1"/>
    <x v="2"/>
    <x v="9"/>
    <x v="1"/>
    <e v="#VALUE!"/>
  </r>
  <r>
    <x v="551"/>
    <s v="Christian Ali"/>
    <x v="13"/>
    <x v="6"/>
    <x v="0"/>
    <x v="1"/>
    <x v="1"/>
    <x v="13"/>
    <x v="569"/>
    <x v="580"/>
    <x v="1"/>
    <x v="1"/>
    <x v="1"/>
    <x v="1"/>
    <e v="#VALUE!"/>
  </r>
  <r>
    <x v="552"/>
    <s v="Carter Ortiz"/>
    <x v="10"/>
    <x v="5"/>
    <x v="2"/>
    <x v="1"/>
    <x v="3"/>
    <x v="36"/>
    <x v="570"/>
    <x v="581"/>
    <x v="1"/>
    <x v="2"/>
    <x v="12"/>
    <x v="1"/>
    <e v="#VALUE!"/>
  </r>
  <r>
    <x v="553"/>
    <s v="Grayson Chan"/>
    <x v="11"/>
    <x v="5"/>
    <x v="2"/>
    <x v="1"/>
    <x v="1"/>
    <x v="30"/>
    <x v="571"/>
    <x v="582"/>
    <x v="28"/>
    <x v="1"/>
    <x v="11"/>
    <x v="1"/>
    <e v="#VALUE!"/>
  </r>
  <r>
    <x v="554"/>
    <s v="Nolan Molina"/>
    <x v="3"/>
    <x v="0"/>
    <x v="3"/>
    <x v="1"/>
    <x v="3"/>
    <x v="9"/>
    <x v="572"/>
    <x v="287"/>
    <x v="3"/>
    <x v="2"/>
    <x v="8"/>
    <x v="1"/>
    <e v="#VALUE!"/>
  </r>
  <r>
    <x v="555"/>
    <s v="Adam Kaur"/>
    <x v="6"/>
    <x v="0"/>
    <x v="3"/>
    <x v="1"/>
    <x v="1"/>
    <x v="33"/>
    <x v="573"/>
    <x v="583"/>
    <x v="3"/>
    <x v="1"/>
    <x v="11"/>
    <x v="1"/>
    <e v="#VALUE!"/>
  </r>
  <r>
    <x v="556"/>
    <s v="Amelia Kaur"/>
    <x v="19"/>
    <x v="5"/>
    <x v="0"/>
    <x v="0"/>
    <x v="1"/>
    <x v="23"/>
    <x v="574"/>
    <x v="584"/>
    <x v="1"/>
    <x v="0"/>
    <x v="7"/>
    <x v="1"/>
    <e v="#VALUE!"/>
  </r>
  <r>
    <x v="557"/>
    <s v="Autumn Gonzales"/>
    <x v="13"/>
    <x v="2"/>
    <x v="3"/>
    <x v="0"/>
    <x v="3"/>
    <x v="8"/>
    <x v="575"/>
    <x v="585"/>
    <x v="1"/>
    <x v="2"/>
    <x v="8"/>
    <x v="1"/>
    <e v="#VALUE!"/>
  </r>
  <r>
    <x v="558"/>
    <s v="Ezra Wilson"/>
    <x v="31"/>
    <x v="0"/>
    <x v="1"/>
    <x v="1"/>
    <x v="2"/>
    <x v="0"/>
    <x v="576"/>
    <x v="586"/>
    <x v="1"/>
    <x v="0"/>
    <x v="4"/>
    <x v="1"/>
    <e v="#VALUE!"/>
  </r>
  <r>
    <x v="559"/>
    <s v="Jacob Cheng"/>
    <x v="10"/>
    <x v="5"/>
    <x v="0"/>
    <x v="1"/>
    <x v="1"/>
    <x v="1"/>
    <x v="577"/>
    <x v="587"/>
    <x v="1"/>
    <x v="0"/>
    <x v="4"/>
    <x v="1"/>
    <e v="#VALUE!"/>
  </r>
  <r>
    <x v="560"/>
    <s v="Melody Valdez"/>
    <x v="2"/>
    <x v="0"/>
    <x v="1"/>
    <x v="0"/>
    <x v="3"/>
    <x v="21"/>
    <x v="578"/>
    <x v="588"/>
    <x v="14"/>
    <x v="0"/>
    <x v="4"/>
    <x v="41"/>
    <n v="113"/>
  </r>
  <r>
    <x v="561"/>
    <s v="Caroline Nelson"/>
    <x v="9"/>
    <x v="1"/>
    <x v="3"/>
    <x v="0"/>
    <x v="2"/>
    <x v="9"/>
    <x v="579"/>
    <x v="589"/>
    <x v="30"/>
    <x v="0"/>
    <x v="2"/>
    <x v="1"/>
    <e v="#VALUE!"/>
  </r>
  <r>
    <x v="562"/>
    <s v="Ellie Guerrero"/>
    <x v="0"/>
    <x v="4"/>
    <x v="3"/>
    <x v="0"/>
    <x v="3"/>
    <x v="7"/>
    <x v="580"/>
    <x v="590"/>
    <x v="19"/>
    <x v="2"/>
    <x v="8"/>
    <x v="1"/>
    <e v="#VALUE!"/>
  </r>
  <r>
    <x v="563"/>
    <s v="Genesis Zhu"/>
    <x v="2"/>
    <x v="1"/>
    <x v="2"/>
    <x v="0"/>
    <x v="1"/>
    <x v="8"/>
    <x v="581"/>
    <x v="591"/>
    <x v="10"/>
    <x v="0"/>
    <x v="0"/>
    <x v="1"/>
    <e v="#VALUE!"/>
  </r>
  <r>
    <x v="564"/>
    <s v="Jonathan Ho"/>
    <x v="9"/>
    <x v="0"/>
    <x v="1"/>
    <x v="1"/>
    <x v="1"/>
    <x v="17"/>
    <x v="582"/>
    <x v="592"/>
    <x v="13"/>
    <x v="0"/>
    <x v="7"/>
    <x v="1"/>
    <e v="#VALUE!"/>
  </r>
  <r>
    <x v="565"/>
    <s v="Savannah Park"/>
    <x v="16"/>
    <x v="4"/>
    <x v="1"/>
    <x v="0"/>
    <x v="1"/>
    <x v="18"/>
    <x v="583"/>
    <x v="593"/>
    <x v="1"/>
    <x v="0"/>
    <x v="0"/>
    <x v="1"/>
    <e v="#VALUE!"/>
  </r>
  <r>
    <x v="566"/>
    <s v="Nathan Chan"/>
    <x v="21"/>
    <x v="0"/>
    <x v="3"/>
    <x v="1"/>
    <x v="1"/>
    <x v="15"/>
    <x v="584"/>
    <x v="594"/>
    <x v="1"/>
    <x v="0"/>
    <x v="0"/>
    <x v="1"/>
    <e v="#VALUE!"/>
  </r>
  <r>
    <x v="567"/>
    <s v="Sofia Vu"/>
    <x v="0"/>
    <x v="4"/>
    <x v="0"/>
    <x v="0"/>
    <x v="1"/>
    <x v="27"/>
    <x v="585"/>
    <x v="595"/>
    <x v="8"/>
    <x v="0"/>
    <x v="5"/>
    <x v="1"/>
    <e v="#VALUE!"/>
  </r>
  <r>
    <x v="118"/>
    <s v="Ruby Choi"/>
    <x v="7"/>
    <x v="3"/>
    <x v="1"/>
    <x v="0"/>
    <x v="1"/>
    <x v="28"/>
    <x v="586"/>
    <x v="596"/>
    <x v="1"/>
    <x v="0"/>
    <x v="7"/>
    <x v="1"/>
    <e v="#VALUE!"/>
  </r>
  <r>
    <x v="568"/>
    <s v="Lily Pena"/>
    <x v="6"/>
    <x v="4"/>
    <x v="2"/>
    <x v="0"/>
    <x v="3"/>
    <x v="0"/>
    <x v="587"/>
    <x v="597"/>
    <x v="17"/>
    <x v="0"/>
    <x v="4"/>
    <x v="1"/>
    <e v="#VALUE!"/>
  </r>
  <r>
    <x v="569"/>
    <s v="Liam Zhang"/>
    <x v="2"/>
    <x v="6"/>
    <x v="0"/>
    <x v="1"/>
    <x v="1"/>
    <x v="7"/>
    <x v="588"/>
    <x v="598"/>
    <x v="11"/>
    <x v="0"/>
    <x v="2"/>
    <x v="42"/>
    <n v="207"/>
  </r>
  <r>
    <x v="570"/>
    <s v="Ian Gutierrez"/>
    <x v="15"/>
    <x v="4"/>
    <x v="0"/>
    <x v="1"/>
    <x v="3"/>
    <x v="24"/>
    <x v="589"/>
    <x v="599"/>
    <x v="1"/>
    <x v="2"/>
    <x v="9"/>
    <x v="1"/>
    <e v="#VALUE!"/>
  </r>
  <r>
    <x v="571"/>
    <s v="David Simmons"/>
    <x v="6"/>
    <x v="6"/>
    <x v="3"/>
    <x v="1"/>
    <x v="2"/>
    <x v="10"/>
    <x v="590"/>
    <x v="600"/>
    <x v="3"/>
    <x v="0"/>
    <x v="3"/>
    <x v="1"/>
    <e v="#VALUE!"/>
  </r>
  <r>
    <x v="572"/>
    <s v="Lincoln Henderson"/>
    <x v="20"/>
    <x v="4"/>
    <x v="2"/>
    <x v="1"/>
    <x v="2"/>
    <x v="21"/>
    <x v="591"/>
    <x v="601"/>
    <x v="1"/>
    <x v="0"/>
    <x v="2"/>
    <x v="1"/>
    <e v="#VALUE!"/>
  </r>
  <r>
    <x v="573"/>
    <s v="Nathan Miller"/>
    <x v="10"/>
    <x v="5"/>
    <x v="2"/>
    <x v="1"/>
    <x v="0"/>
    <x v="5"/>
    <x v="592"/>
    <x v="602"/>
    <x v="1"/>
    <x v="0"/>
    <x v="4"/>
    <x v="43"/>
    <n v="590"/>
  </r>
  <r>
    <x v="574"/>
    <s v="James Singh"/>
    <x v="2"/>
    <x v="6"/>
    <x v="3"/>
    <x v="1"/>
    <x v="1"/>
    <x v="15"/>
    <x v="593"/>
    <x v="603"/>
    <x v="12"/>
    <x v="1"/>
    <x v="1"/>
    <x v="1"/>
    <e v="#VALUE!"/>
  </r>
  <r>
    <x v="575"/>
    <s v="Kayden Ortega"/>
    <x v="7"/>
    <x v="3"/>
    <x v="1"/>
    <x v="1"/>
    <x v="3"/>
    <x v="32"/>
    <x v="594"/>
    <x v="604"/>
    <x v="1"/>
    <x v="2"/>
    <x v="9"/>
    <x v="1"/>
    <e v="#VALUE!"/>
  </r>
  <r>
    <x v="139"/>
    <s v="Lucy Figueroa"/>
    <x v="0"/>
    <x v="1"/>
    <x v="0"/>
    <x v="0"/>
    <x v="3"/>
    <x v="15"/>
    <x v="595"/>
    <x v="605"/>
    <x v="15"/>
    <x v="0"/>
    <x v="7"/>
    <x v="1"/>
    <e v="#VALUE!"/>
  </r>
  <r>
    <x v="576"/>
    <s v="Joshua Cortez"/>
    <x v="0"/>
    <x v="1"/>
    <x v="3"/>
    <x v="1"/>
    <x v="3"/>
    <x v="18"/>
    <x v="596"/>
    <x v="606"/>
    <x v="8"/>
    <x v="2"/>
    <x v="8"/>
    <x v="1"/>
    <e v="#VALUE!"/>
  </r>
  <r>
    <x v="577"/>
    <s v="Alexander Morris"/>
    <x v="6"/>
    <x v="2"/>
    <x v="2"/>
    <x v="1"/>
    <x v="2"/>
    <x v="29"/>
    <x v="597"/>
    <x v="607"/>
    <x v="5"/>
    <x v="0"/>
    <x v="3"/>
    <x v="1"/>
    <e v="#VALUE!"/>
  </r>
  <r>
    <x v="578"/>
    <s v="Grayson Chin"/>
    <x v="9"/>
    <x v="0"/>
    <x v="0"/>
    <x v="1"/>
    <x v="1"/>
    <x v="3"/>
    <x v="598"/>
    <x v="608"/>
    <x v="30"/>
    <x v="0"/>
    <x v="5"/>
    <x v="1"/>
    <e v="#VALUE!"/>
  </r>
  <r>
    <x v="579"/>
    <s v="Allison Espinoza"/>
    <x v="29"/>
    <x v="0"/>
    <x v="2"/>
    <x v="0"/>
    <x v="3"/>
    <x v="15"/>
    <x v="127"/>
    <x v="609"/>
    <x v="1"/>
    <x v="0"/>
    <x v="4"/>
    <x v="1"/>
    <e v="#VALUE!"/>
  </r>
  <r>
    <x v="12"/>
    <s v="Naomi Chu"/>
    <x v="0"/>
    <x v="2"/>
    <x v="1"/>
    <x v="0"/>
    <x v="1"/>
    <x v="30"/>
    <x v="599"/>
    <x v="610"/>
    <x v="4"/>
    <x v="1"/>
    <x v="1"/>
    <x v="1"/>
    <e v="#VALUE!"/>
  </r>
  <r>
    <x v="64"/>
    <s v="Jameson Martin"/>
    <x v="1"/>
    <x v="0"/>
    <x v="3"/>
    <x v="1"/>
    <x v="2"/>
    <x v="17"/>
    <x v="600"/>
    <x v="611"/>
    <x v="1"/>
    <x v="0"/>
    <x v="3"/>
    <x v="1"/>
    <e v="#VALUE!"/>
  </r>
  <r>
    <x v="580"/>
    <s v="Sebastian Gupta"/>
    <x v="4"/>
    <x v="6"/>
    <x v="3"/>
    <x v="1"/>
    <x v="1"/>
    <x v="28"/>
    <x v="601"/>
    <x v="612"/>
    <x v="1"/>
    <x v="1"/>
    <x v="1"/>
    <x v="44"/>
    <n v="1690"/>
  </r>
  <r>
    <x v="581"/>
    <s v="Eloise Pham"/>
    <x v="6"/>
    <x v="2"/>
    <x v="2"/>
    <x v="0"/>
    <x v="1"/>
    <x v="15"/>
    <x v="571"/>
    <x v="613"/>
    <x v="3"/>
    <x v="1"/>
    <x v="6"/>
    <x v="1"/>
    <e v="#VALUE!"/>
  </r>
  <r>
    <x v="546"/>
    <s v="Valentina Davis"/>
    <x v="7"/>
    <x v="2"/>
    <x v="2"/>
    <x v="0"/>
    <x v="2"/>
    <x v="29"/>
    <x v="602"/>
    <x v="614"/>
    <x v="1"/>
    <x v="0"/>
    <x v="4"/>
    <x v="1"/>
    <e v="#VALUE!"/>
  </r>
  <r>
    <x v="582"/>
    <s v="Brooklyn Daniels"/>
    <x v="7"/>
    <x v="6"/>
    <x v="2"/>
    <x v="0"/>
    <x v="2"/>
    <x v="14"/>
    <x v="603"/>
    <x v="615"/>
    <x v="1"/>
    <x v="0"/>
    <x v="4"/>
    <x v="1"/>
    <e v="#VALUE!"/>
  </r>
  <r>
    <x v="583"/>
    <s v="Paisley Gomez"/>
    <x v="4"/>
    <x v="2"/>
    <x v="1"/>
    <x v="0"/>
    <x v="3"/>
    <x v="4"/>
    <x v="604"/>
    <x v="616"/>
    <x v="1"/>
    <x v="2"/>
    <x v="9"/>
    <x v="1"/>
    <e v="#VALUE!"/>
  </r>
  <r>
    <x v="584"/>
    <s v="Madison Li"/>
    <x v="2"/>
    <x v="6"/>
    <x v="1"/>
    <x v="0"/>
    <x v="1"/>
    <x v="25"/>
    <x v="605"/>
    <x v="617"/>
    <x v="0"/>
    <x v="1"/>
    <x v="10"/>
    <x v="45"/>
    <n v="200"/>
  </r>
  <r>
    <x v="4"/>
    <s v="Everleigh Simmons"/>
    <x v="7"/>
    <x v="1"/>
    <x v="1"/>
    <x v="0"/>
    <x v="2"/>
    <x v="0"/>
    <x v="606"/>
    <x v="618"/>
    <x v="1"/>
    <x v="0"/>
    <x v="2"/>
    <x v="1"/>
    <e v="#VALUE!"/>
  </r>
  <r>
    <x v="585"/>
    <s v="Logan Soto"/>
    <x v="9"/>
    <x v="1"/>
    <x v="0"/>
    <x v="1"/>
    <x v="3"/>
    <x v="9"/>
    <x v="607"/>
    <x v="619"/>
    <x v="18"/>
    <x v="0"/>
    <x v="7"/>
    <x v="1"/>
    <e v="#VALUE!"/>
  </r>
  <r>
    <x v="586"/>
    <s v="Charlotte Vo"/>
    <x v="27"/>
    <x v="0"/>
    <x v="2"/>
    <x v="0"/>
    <x v="1"/>
    <x v="4"/>
    <x v="608"/>
    <x v="620"/>
    <x v="1"/>
    <x v="0"/>
    <x v="0"/>
    <x v="1"/>
    <e v="#VALUE!"/>
  </r>
  <r>
    <x v="587"/>
    <s v="Alice Thompson"/>
    <x v="9"/>
    <x v="3"/>
    <x v="2"/>
    <x v="0"/>
    <x v="2"/>
    <x v="35"/>
    <x v="172"/>
    <x v="621"/>
    <x v="32"/>
    <x v="0"/>
    <x v="0"/>
    <x v="1"/>
    <e v="#VALUE!"/>
  </r>
  <r>
    <x v="588"/>
    <s v="Peyton Garza"/>
    <x v="28"/>
    <x v="0"/>
    <x v="1"/>
    <x v="0"/>
    <x v="3"/>
    <x v="26"/>
    <x v="609"/>
    <x v="622"/>
    <x v="1"/>
    <x v="2"/>
    <x v="8"/>
    <x v="1"/>
    <e v="#VALUE!"/>
  </r>
  <r>
    <x v="589"/>
    <s v="Nora Nelson"/>
    <x v="13"/>
    <x v="1"/>
    <x v="1"/>
    <x v="0"/>
    <x v="2"/>
    <x v="12"/>
    <x v="100"/>
    <x v="623"/>
    <x v="1"/>
    <x v="0"/>
    <x v="7"/>
    <x v="1"/>
    <e v="#VALUE!"/>
  </r>
  <r>
    <x v="590"/>
    <s v="Maverick Li"/>
    <x v="13"/>
    <x v="2"/>
    <x v="0"/>
    <x v="1"/>
    <x v="1"/>
    <x v="8"/>
    <x v="490"/>
    <x v="624"/>
    <x v="1"/>
    <x v="0"/>
    <x v="5"/>
    <x v="1"/>
    <e v="#VALUE!"/>
  </r>
  <r>
    <x v="591"/>
    <s v="Ian Barnes"/>
    <x v="19"/>
    <x v="5"/>
    <x v="3"/>
    <x v="1"/>
    <x v="2"/>
    <x v="40"/>
    <x v="610"/>
    <x v="625"/>
    <x v="1"/>
    <x v="0"/>
    <x v="4"/>
    <x v="46"/>
    <n v="239"/>
  </r>
  <r>
    <x v="592"/>
    <s v="Athena Vu"/>
    <x v="2"/>
    <x v="3"/>
    <x v="1"/>
    <x v="0"/>
    <x v="1"/>
    <x v="20"/>
    <x v="611"/>
    <x v="626"/>
    <x v="0"/>
    <x v="0"/>
    <x v="4"/>
    <x v="1"/>
    <e v="#VALUE!"/>
  </r>
  <r>
    <x v="593"/>
    <s v="Ruby Washington"/>
    <x v="7"/>
    <x v="6"/>
    <x v="0"/>
    <x v="0"/>
    <x v="0"/>
    <x v="13"/>
    <x v="612"/>
    <x v="627"/>
    <x v="1"/>
    <x v="0"/>
    <x v="0"/>
    <x v="47"/>
    <n v="1453"/>
  </r>
  <r>
    <x v="594"/>
    <s v="Bella Butler"/>
    <x v="0"/>
    <x v="1"/>
    <x v="1"/>
    <x v="0"/>
    <x v="0"/>
    <x v="29"/>
    <x v="325"/>
    <x v="628"/>
    <x v="19"/>
    <x v="0"/>
    <x v="0"/>
    <x v="1"/>
    <e v="#VALUE!"/>
  </r>
  <r>
    <x v="595"/>
    <s v="Kinsley Henry"/>
    <x v="2"/>
    <x v="6"/>
    <x v="1"/>
    <x v="0"/>
    <x v="0"/>
    <x v="15"/>
    <x v="613"/>
    <x v="629"/>
    <x v="36"/>
    <x v="0"/>
    <x v="4"/>
    <x v="1"/>
    <e v="#VALUE!"/>
  </r>
  <r>
    <x v="234"/>
    <s v="Kennedy Romero"/>
    <x v="11"/>
    <x v="5"/>
    <x v="0"/>
    <x v="0"/>
    <x v="3"/>
    <x v="17"/>
    <x v="614"/>
    <x v="630"/>
    <x v="19"/>
    <x v="2"/>
    <x v="9"/>
    <x v="1"/>
    <e v="#VALUE!"/>
  </r>
  <r>
    <x v="596"/>
    <s v="Zoe Do"/>
    <x v="13"/>
    <x v="2"/>
    <x v="2"/>
    <x v="0"/>
    <x v="1"/>
    <x v="33"/>
    <x v="615"/>
    <x v="631"/>
    <x v="1"/>
    <x v="1"/>
    <x v="10"/>
    <x v="1"/>
    <e v="#VALUE!"/>
  </r>
  <r>
    <x v="99"/>
    <s v="Everett Khan"/>
    <x v="29"/>
    <x v="0"/>
    <x v="1"/>
    <x v="1"/>
    <x v="1"/>
    <x v="19"/>
    <x v="219"/>
    <x v="632"/>
    <x v="1"/>
    <x v="0"/>
    <x v="2"/>
    <x v="1"/>
    <e v="#VALUE!"/>
  </r>
  <r>
    <x v="597"/>
    <s v="Anna Han"/>
    <x v="27"/>
    <x v="0"/>
    <x v="0"/>
    <x v="0"/>
    <x v="1"/>
    <x v="13"/>
    <x v="616"/>
    <x v="633"/>
    <x v="1"/>
    <x v="0"/>
    <x v="5"/>
    <x v="1"/>
    <e v="#VALUE!"/>
  </r>
  <r>
    <x v="598"/>
    <s v="Leilani Sharma"/>
    <x v="4"/>
    <x v="3"/>
    <x v="1"/>
    <x v="0"/>
    <x v="1"/>
    <x v="19"/>
    <x v="617"/>
    <x v="634"/>
    <x v="1"/>
    <x v="1"/>
    <x v="11"/>
    <x v="1"/>
    <e v="#VALUE!"/>
  </r>
  <r>
    <x v="439"/>
    <s v="Jordan Cho"/>
    <x v="13"/>
    <x v="3"/>
    <x v="2"/>
    <x v="1"/>
    <x v="1"/>
    <x v="21"/>
    <x v="618"/>
    <x v="635"/>
    <x v="1"/>
    <x v="0"/>
    <x v="3"/>
    <x v="1"/>
    <e v="#VALUE!"/>
  </r>
  <r>
    <x v="599"/>
    <s v="Nova Williams"/>
    <x v="6"/>
    <x v="1"/>
    <x v="2"/>
    <x v="0"/>
    <x v="0"/>
    <x v="22"/>
    <x v="619"/>
    <x v="636"/>
    <x v="5"/>
    <x v="0"/>
    <x v="4"/>
    <x v="1"/>
    <e v="#VALUE!"/>
  </r>
  <r>
    <x v="600"/>
    <s v="Scarlett Hill"/>
    <x v="2"/>
    <x v="5"/>
    <x v="2"/>
    <x v="0"/>
    <x v="0"/>
    <x v="15"/>
    <x v="620"/>
    <x v="637"/>
    <x v="9"/>
    <x v="0"/>
    <x v="7"/>
    <x v="48"/>
    <n v="1520"/>
  </r>
  <r>
    <x v="601"/>
    <s v="Dominic Scott"/>
    <x v="4"/>
    <x v="2"/>
    <x v="3"/>
    <x v="1"/>
    <x v="2"/>
    <x v="15"/>
    <x v="621"/>
    <x v="638"/>
    <x v="1"/>
    <x v="0"/>
    <x v="3"/>
    <x v="1"/>
    <e v="#VALUE!"/>
  </r>
  <r>
    <x v="602"/>
    <s v="Anthony Marquez"/>
    <x v="9"/>
    <x v="0"/>
    <x v="2"/>
    <x v="1"/>
    <x v="3"/>
    <x v="36"/>
    <x v="622"/>
    <x v="639"/>
    <x v="30"/>
    <x v="0"/>
    <x v="7"/>
    <x v="1"/>
    <e v="#VALUE!"/>
  </r>
  <r>
    <x v="603"/>
    <s v="Elena Patterson"/>
    <x v="9"/>
    <x v="1"/>
    <x v="2"/>
    <x v="0"/>
    <x v="0"/>
    <x v="31"/>
    <x v="623"/>
    <x v="640"/>
    <x v="32"/>
    <x v="0"/>
    <x v="2"/>
    <x v="1"/>
    <e v="#VALUE!"/>
  </r>
  <r>
    <x v="604"/>
    <s v="Madison Nelson"/>
    <x v="2"/>
    <x v="3"/>
    <x v="3"/>
    <x v="0"/>
    <x v="2"/>
    <x v="5"/>
    <x v="624"/>
    <x v="641"/>
    <x v="26"/>
    <x v="0"/>
    <x v="4"/>
    <x v="1"/>
    <e v="#VALUE!"/>
  </r>
  <r>
    <x v="605"/>
    <s v="William Walker"/>
    <x v="3"/>
    <x v="0"/>
    <x v="0"/>
    <x v="1"/>
    <x v="0"/>
    <x v="28"/>
    <x v="625"/>
    <x v="642"/>
    <x v="4"/>
    <x v="0"/>
    <x v="7"/>
    <x v="49"/>
    <n v="743"/>
  </r>
  <r>
    <x v="606"/>
    <s v="Lincoln Wong"/>
    <x v="4"/>
    <x v="1"/>
    <x v="3"/>
    <x v="1"/>
    <x v="1"/>
    <x v="37"/>
    <x v="626"/>
    <x v="643"/>
    <x v="1"/>
    <x v="0"/>
    <x v="7"/>
    <x v="1"/>
    <e v="#VALUE!"/>
  </r>
  <r>
    <x v="343"/>
    <s v="James Huang"/>
    <x v="6"/>
    <x v="4"/>
    <x v="2"/>
    <x v="1"/>
    <x v="1"/>
    <x v="36"/>
    <x v="627"/>
    <x v="644"/>
    <x v="17"/>
    <x v="1"/>
    <x v="10"/>
    <x v="1"/>
    <e v="#VALUE!"/>
  </r>
  <r>
    <x v="607"/>
    <s v="Emery Ford"/>
    <x v="13"/>
    <x v="6"/>
    <x v="3"/>
    <x v="0"/>
    <x v="2"/>
    <x v="38"/>
    <x v="628"/>
    <x v="645"/>
    <x v="1"/>
    <x v="0"/>
    <x v="5"/>
    <x v="1"/>
    <e v="#VALUE!"/>
  </r>
  <r>
    <x v="608"/>
    <s v="Paisley Trinh"/>
    <x v="1"/>
    <x v="0"/>
    <x v="3"/>
    <x v="0"/>
    <x v="1"/>
    <x v="4"/>
    <x v="629"/>
    <x v="646"/>
    <x v="1"/>
    <x v="0"/>
    <x v="5"/>
    <x v="50"/>
    <n v="958"/>
  </r>
  <r>
    <x v="609"/>
    <s v="Hudson Williams"/>
    <x v="9"/>
    <x v="2"/>
    <x v="2"/>
    <x v="1"/>
    <x v="0"/>
    <x v="9"/>
    <x v="630"/>
    <x v="647"/>
    <x v="32"/>
    <x v="0"/>
    <x v="5"/>
    <x v="1"/>
    <e v="#VALUE!"/>
  </r>
  <r>
    <x v="610"/>
    <s v="Harper Phan"/>
    <x v="13"/>
    <x v="1"/>
    <x v="1"/>
    <x v="0"/>
    <x v="1"/>
    <x v="15"/>
    <x v="631"/>
    <x v="648"/>
    <x v="1"/>
    <x v="1"/>
    <x v="6"/>
    <x v="1"/>
    <e v="#VALUE!"/>
  </r>
  <r>
    <x v="611"/>
    <s v="Madeline Allen"/>
    <x v="21"/>
    <x v="0"/>
    <x v="1"/>
    <x v="0"/>
    <x v="2"/>
    <x v="23"/>
    <x v="632"/>
    <x v="649"/>
    <x v="1"/>
    <x v="0"/>
    <x v="0"/>
    <x v="1"/>
    <e v="#VALUE!"/>
  </r>
  <r>
    <x v="612"/>
    <s v="Charles Moore"/>
    <x v="1"/>
    <x v="0"/>
    <x v="1"/>
    <x v="1"/>
    <x v="0"/>
    <x v="8"/>
    <x v="633"/>
    <x v="650"/>
    <x v="1"/>
    <x v="0"/>
    <x v="4"/>
    <x v="1"/>
    <e v="#VALUE!"/>
  </r>
  <r>
    <x v="613"/>
    <s v="Lincoln Fong"/>
    <x v="13"/>
    <x v="2"/>
    <x v="2"/>
    <x v="1"/>
    <x v="1"/>
    <x v="11"/>
    <x v="634"/>
    <x v="651"/>
    <x v="1"/>
    <x v="1"/>
    <x v="1"/>
    <x v="14"/>
    <n v="439"/>
  </r>
  <r>
    <x v="614"/>
    <s v="Isla Guzman"/>
    <x v="0"/>
    <x v="3"/>
    <x v="2"/>
    <x v="0"/>
    <x v="3"/>
    <x v="21"/>
    <x v="635"/>
    <x v="652"/>
    <x v="0"/>
    <x v="2"/>
    <x v="9"/>
    <x v="1"/>
    <e v="#VALUE!"/>
  </r>
  <r>
    <x v="615"/>
    <s v="Hailey Foster"/>
    <x v="8"/>
    <x v="5"/>
    <x v="1"/>
    <x v="0"/>
    <x v="0"/>
    <x v="0"/>
    <x v="636"/>
    <x v="653"/>
    <x v="1"/>
    <x v="0"/>
    <x v="2"/>
    <x v="1"/>
    <e v="#VALUE!"/>
  </r>
  <r>
    <x v="616"/>
    <s v="Hudson Hill"/>
    <x v="4"/>
    <x v="2"/>
    <x v="0"/>
    <x v="1"/>
    <x v="2"/>
    <x v="23"/>
    <x v="637"/>
    <x v="654"/>
    <x v="1"/>
    <x v="0"/>
    <x v="5"/>
    <x v="1"/>
    <e v="#VALUE!"/>
  </r>
  <r>
    <x v="617"/>
    <s v="Wyatt Li"/>
    <x v="9"/>
    <x v="5"/>
    <x v="1"/>
    <x v="1"/>
    <x v="1"/>
    <x v="20"/>
    <x v="638"/>
    <x v="655"/>
    <x v="30"/>
    <x v="0"/>
    <x v="2"/>
    <x v="1"/>
    <e v="#VALUE!"/>
  </r>
  <r>
    <x v="618"/>
    <s v="Maverick Henry"/>
    <x v="3"/>
    <x v="0"/>
    <x v="0"/>
    <x v="1"/>
    <x v="2"/>
    <x v="3"/>
    <x v="639"/>
    <x v="656"/>
    <x v="17"/>
    <x v="0"/>
    <x v="2"/>
    <x v="1"/>
    <e v="#VALUE!"/>
  </r>
  <r>
    <x v="619"/>
    <s v="Xavier Jackson"/>
    <x v="9"/>
    <x v="6"/>
    <x v="2"/>
    <x v="1"/>
    <x v="2"/>
    <x v="27"/>
    <x v="640"/>
    <x v="657"/>
    <x v="16"/>
    <x v="0"/>
    <x v="4"/>
    <x v="1"/>
    <e v="#VALUE!"/>
  </r>
  <r>
    <x v="620"/>
    <s v="Christian Medina"/>
    <x v="7"/>
    <x v="6"/>
    <x v="3"/>
    <x v="1"/>
    <x v="3"/>
    <x v="10"/>
    <x v="641"/>
    <x v="658"/>
    <x v="1"/>
    <x v="0"/>
    <x v="7"/>
    <x v="1"/>
    <e v="#VALUE!"/>
  </r>
  <r>
    <x v="621"/>
    <s v="Autumn Leung"/>
    <x v="9"/>
    <x v="1"/>
    <x v="0"/>
    <x v="0"/>
    <x v="1"/>
    <x v="6"/>
    <x v="509"/>
    <x v="659"/>
    <x v="29"/>
    <x v="0"/>
    <x v="2"/>
    <x v="1"/>
    <e v="#VALUE!"/>
  </r>
  <r>
    <x v="622"/>
    <s v="Robert Vazquez"/>
    <x v="27"/>
    <x v="0"/>
    <x v="3"/>
    <x v="1"/>
    <x v="3"/>
    <x v="28"/>
    <x v="642"/>
    <x v="660"/>
    <x v="1"/>
    <x v="0"/>
    <x v="5"/>
    <x v="1"/>
    <e v="#VALUE!"/>
  </r>
  <r>
    <x v="623"/>
    <s v="Aria Roberts"/>
    <x v="6"/>
    <x v="3"/>
    <x v="3"/>
    <x v="0"/>
    <x v="2"/>
    <x v="31"/>
    <x v="643"/>
    <x v="661"/>
    <x v="17"/>
    <x v="0"/>
    <x v="0"/>
    <x v="1"/>
    <e v="#VALUE!"/>
  </r>
  <r>
    <x v="624"/>
    <s v="Axel Johnson"/>
    <x v="2"/>
    <x v="4"/>
    <x v="3"/>
    <x v="1"/>
    <x v="2"/>
    <x v="33"/>
    <x v="644"/>
    <x v="662"/>
    <x v="35"/>
    <x v="0"/>
    <x v="0"/>
    <x v="1"/>
    <e v="#VALUE!"/>
  </r>
  <r>
    <x v="625"/>
    <s v="Madeline Garcia"/>
    <x v="15"/>
    <x v="4"/>
    <x v="2"/>
    <x v="0"/>
    <x v="3"/>
    <x v="15"/>
    <x v="645"/>
    <x v="663"/>
    <x v="1"/>
    <x v="2"/>
    <x v="9"/>
    <x v="1"/>
    <e v="#VALUE!"/>
  </r>
  <r>
    <x v="626"/>
    <s v="Christopher Chung"/>
    <x v="8"/>
    <x v="5"/>
    <x v="3"/>
    <x v="1"/>
    <x v="1"/>
    <x v="21"/>
    <x v="646"/>
    <x v="664"/>
    <x v="1"/>
    <x v="0"/>
    <x v="3"/>
    <x v="1"/>
    <e v="#VALUE!"/>
  </r>
  <r>
    <x v="627"/>
    <s v="Eliana Turner"/>
    <x v="5"/>
    <x v="2"/>
    <x v="0"/>
    <x v="0"/>
    <x v="0"/>
    <x v="13"/>
    <x v="647"/>
    <x v="665"/>
    <x v="1"/>
    <x v="0"/>
    <x v="5"/>
    <x v="1"/>
    <e v="#VALUE!"/>
  </r>
  <r>
    <x v="628"/>
    <s v="Daniel Shah"/>
    <x v="13"/>
    <x v="2"/>
    <x v="0"/>
    <x v="1"/>
    <x v="1"/>
    <x v="12"/>
    <x v="648"/>
    <x v="666"/>
    <x v="1"/>
    <x v="1"/>
    <x v="10"/>
    <x v="1"/>
    <e v="#VALUE!"/>
  </r>
  <r>
    <x v="629"/>
    <s v="Penelope Gonzalez"/>
    <x v="4"/>
    <x v="2"/>
    <x v="3"/>
    <x v="0"/>
    <x v="3"/>
    <x v="27"/>
    <x v="649"/>
    <x v="667"/>
    <x v="1"/>
    <x v="0"/>
    <x v="3"/>
    <x v="1"/>
    <e v="#VALUE!"/>
  </r>
  <r>
    <x v="630"/>
    <s v="Mila Allen"/>
    <x v="8"/>
    <x v="5"/>
    <x v="3"/>
    <x v="0"/>
    <x v="2"/>
    <x v="16"/>
    <x v="650"/>
    <x v="668"/>
    <x v="1"/>
    <x v="0"/>
    <x v="4"/>
    <x v="51"/>
    <n v="2200"/>
  </r>
  <r>
    <x v="631"/>
    <s v="Emilia Chu"/>
    <x v="13"/>
    <x v="1"/>
    <x v="1"/>
    <x v="0"/>
    <x v="1"/>
    <x v="35"/>
    <x v="651"/>
    <x v="669"/>
    <x v="1"/>
    <x v="0"/>
    <x v="5"/>
    <x v="1"/>
    <e v="#VALUE!"/>
  </r>
  <r>
    <x v="632"/>
    <s v="Emily Clark"/>
    <x v="9"/>
    <x v="3"/>
    <x v="3"/>
    <x v="0"/>
    <x v="2"/>
    <x v="9"/>
    <x v="652"/>
    <x v="670"/>
    <x v="23"/>
    <x v="0"/>
    <x v="4"/>
    <x v="1"/>
    <e v="#VALUE!"/>
  </r>
  <r>
    <x v="633"/>
    <s v="Roman King"/>
    <x v="13"/>
    <x v="1"/>
    <x v="3"/>
    <x v="1"/>
    <x v="2"/>
    <x v="33"/>
    <x v="653"/>
    <x v="671"/>
    <x v="1"/>
    <x v="0"/>
    <x v="7"/>
    <x v="1"/>
    <e v="#VALUE!"/>
  </r>
  <r>
    <x v="634"/>
    <s v="Emery Do"/>
    <x v="5"/>
    <x v="2"/>
    <x v="0"/>
    <x v="0"/>
    <x v="1"/>
    <x v="28"/>
    <x v="654"/>
    <x v="672"/>
    <x v="1"/>
    <x v="0"/>
    <x v="7"/>
    <x v="1"/>
    <e v="#VALUE!"/>
  </r>
  <r>
    <x v="635"/>
    <s v="Autumn Thao"/>
    <x v="5"/>
    <x v="2"/>
    <x v="1"/>
    <x v="0"/>
    <x v="1"/>
    <x v="20"/>
    <x v="655"/>
    <x v="673"/>
    <x v="1"/>
    <x v="0"/>
    <x v="3"/>
    <x v="52"/>
    <n v="554"/>
  </r>
  <r>
    <x v="636"/>
    <s v="Naomi Coleman"/>
    <x v="6"/>
    <x v="6"/>
    <x v="3"/>
    <x v="0"/>
    <x v="2"/>
    <x v="7"/>
    <x v="656"/>
    <x v="674"/>
    <x v="5"/>
    <x v="0"/>
    <x v="3"/>
    <x v="1"/>
    <e v="#VALUE!"/>
  </r>
  <r>
    <x v="637"/>
    <s v="Cora Zheng"/>
    <x v="2"/>
    <x v="0"/>
    <x v="1"/>
    <x v="0"/>
    <x v="1"/>
    <x v="5"/>
    <x v="657"/>
    <x v="675"/>
    <x v="2"/>
    <x v="1"/>
    <x v="11"/>
    <x v="1"/>
    <e v="#VALUE!"/>
  </r>
  <r>
    <x v="638"/>
    <s v="Ayla Daniels"/>
    <x v="1"/>
    <x v="0"/>
    <x v="3"/>
    <x v="0"/>
    <x v="2"/>
    <x v="26"/>
    <x v="658"/>
    <x v="676"/>
    <x v="1"/>
    <x v="0"/>
    <x v="4"/>
    <x v="1"/>
    <e v="#VALUE!"/>
  </r>
  <r>
    <x v="639"/>
    <s v="Allison Daniels"/>
    <x v="6"/>
    <x v="1"/>
    <x v="1"/>
    <x v="0"/>
    <x v="2"/>
    <x v="17"/>
    <x v="659"/>
    <x v="677"/>
    <x v="6"/>
    <x v="0"/>
    <x v="3"/>
    <x v="1"/>
    <e v="#VALUE!"/>
  </r>
  <r>
    <x v="640"/>
    <s v="Mateo Harris"/>
    <x v="6"/>
    <x v="0"/>
    <x v="3"/>
    <x v="1"/>
    <x v="2"/>
    <x v="23"/>
    <x v="660"/>
    <x v="678"/>
    <x v="17"/>
    <x v="0"/>
    <x v="7"/>
    <x v="1"/>
    <e v="#VALUE!"/>
  </r>
  <r>
    <x v="641"/>
    <s v="Samantha Rogers"/>
    <x v="7"/>
    <x v="6"/>
    <x v="2"/>
    <x v="0"/>
    <x v="2"/>
    <x v="21"/>
    <x v="661"/>
    <x v="679"/>
    <x v="1"/>
    <x v="0"/>
    <x v="4"/>
    <x v="1"/>
    <e v="#VALUE!"/>
  </r>
  <r>
    <x v="642"/>
    <s v="Julian Lee"/>
    <x v="30"/>
    <x v="0"/>
    <x v="3"/>
    <x v="1"/>
    <x v="1"/>
    <x v="10"/>
    <x v="662"/>
    <x v="680"/>
    <x v="1"/>
    <x v="0"/>
    <x v="0"/>
    <x v="1"/>
    <e v="#VALUE!"/>
  </r>
  <r>
    <x v="643"/>
    <s v="Nicholas Avila"/>
    <x v="14"/>
    <x v="0"/>
    <x v="0"/>
    <x v="1"/>
    <x v="3"/>
    <x v="21"/>
    <x v="663"/>
    <x v="681"/>
    <x v="1"/>
    <x v="0"/>
    <x v="5"/>
    <x v="1"/>
    <e v="#VALUE!"/>
  </r>
  <r>
    <x v="603"/>
    <s v="Hailey Watson"/>
    <x v="0"/>
    <x v="3"/>
    <x v="3"/>
    <x v="0"/>
    <x v="0"/>
    <x v="11"/>
    <x v="664"/>
    <x v="682"/>
    <x v="4"/>
    <x v="0"/>
    <x v="7"/>
    <x v="1"/>
    <e v="#VALUE!"/>
  </r>
  <r>
    <x v="644"/>
    <s v="Willow Woods"/>
    <x v="9"/>
    <x v="4"/>
    <x v="2"/>
    <x v="0"/>
    <x v="2"/>
    <x v="21"/>
    <x v="665"/>
    <x v="683"/>
    <x v="30"/>
    <x v="0"/>
    <x v="4"/>
    <x v="1"/>
    <e v="#VALUE!"/>
  </r>
  <r>
    <x v="645"/>
    <s v="Alexander Gonzales"/>
    <x v="6"/>
    <x v="3"/>
    <x v="0"/>
    <x v="1"/>
    <x v="3"/>
    <x v="8"/>
    <x v="666"/>
    <x v="684"/>
    <x v="24"/>
    <x v="0"/>
    <x v="3"/>
    <x v="1"/>
    <e v="#VALUE!"/>
  </r>
  <r>
    <x v="646"/>
    <s v="Aiden Gonzales"/>
    <x v="9"/>
    <x v="6"/>
    <x v="2"/>
    <x v="1"/>
    <x v="3"/>
    <x v="18"/>
    <x v="223"/>
    <x v="685"/>
    <x v="16"/>
    <x v="2"/>
    <x v="12"/>
    <x v="1"/>
    <e v="#VALUE!"/>
  </r>
  <r>
    <x v="647"/>
    <s v="Joshua Chin"/>
    <x v="0"/>
    <x v="6"/>
    <x v="1"/>
    <x v="1"/>
    <x v="1"/>
    <x v="33"/>
    <x v="332"/>
    <x v="686"/>
    <x v="28"/>
    <x v="0"/>
    <x v="3"/>
    <x v="1"/>
    <e v="#VALUE!"/>
  </r>
  <r>
    <x v="648"/>
    <s v="Paisley Hall"/>
    <x v="2"/>
    <x v="4"/>
    <x v="2"/>
    <x v="0"/>
    <x v="2"/>
    <x v="12"/>
    <x v="667"/>
    <x v="687"/>
    <x v="9"/>
    <x v="0"/>
    <x v="7"/>
    <x v="1"/>
    <e v="#VALUE!"/>
  </r>
  <r>
    <x v="649"/>
    <s v="Allison Leung"/>
    <x v="4"/>
    <x v="2"/>
    <x v="0"/>
    <x v="0"/>
    <x v="1"/>
    <x v="39"/>
    <x v="668"/>
    <x v="688"/>
    <x v="1"/>
    <x v="0"/>
    <x v="5"/>
    <x v="1"/>
    <e v="#VALUE!"/>
  </r>
  <r>
    <x v="650"/>
    <s v="Hannah Mejia"/>
    <x v="9"/>
    <x v="6"/>
    <x v="3"/>
    <x v="0"/>
    <x v="3"/>
    <x v="40"/>
    <x v="669"/>
    <x v="689"/>
    <x v="18"/>
    <x v="0"/>
    <x v="5"/>
    <x v="1"/>
    <e v="#VALUE!"/>
  </r>
  <r>
    <x v="291"/>
    <s v="Elizabeth Huang"/>
    <x v="7"/>
    <x v="1"/>
    <x v="2"/>
    <x v="0"/>
    <x v="1"/>
    <x v="39"/>
    <x v="670"/>
    <x v="690"/>
    <x v="1"/>
    <x v="1"/>
    <x v="10"/>
    <x v="1"/>
    <e v="#VALUE!"/>
  </r>
  <r>
    <x v="651"/>
    <s v="Abigail Garza"/>
    <x v="7"/>
    <x v="3"/>
    <x v="1"/>
    <x v="0"/>
    <x v="3"/>
    <x v="29"/>
    <x v="671"/>
    <x v="691"/>
    <x v="1"/>
    <x v="0"/>
    <x v="0"/>
    <x v="1"/>
    <e v="#VALUE!"/>
  </r>
  <r>
    <x v="652"/>
    <s v="Raelynn Lu"/>
    <x v="2"/>
    <x v="1"/>
    <x v="0"/>
    <x v="0"/>
    <x v="1"/>
    <x v="5"/>
    <x v="97"/>
    <x v="692"/>
    <x v="20"/>
    <x v="1"/>
    <x v="1"/>
    <x v="53"/>
    <n v="200"/>
  </r>
  <r>
    <x v="653"/>
    <s v="Charles Luu"/>
    <x v="0"/>
    <x v="2"/>
    <x v="1"/>
    <x v="1"/>
    <x v="1"/>
    <x v="6"/>
    <x v="672"/>
    <x v="693"/>
    <x v="19"/>
    <x v="1"/>
    <x v="6"/>
    <x v="54"/>
    <n v="353"/>
  </r>
  <r>
    <x v="654"/>
    <s v="Lydia Espinoza"/>
    <x v="0"/>
    <x v="6"/>
    <x v="2"/>
    <x v="0"/>
    <x v="3"/>
    <x v="7"/>
    <x v="673"/>
    <x v="694"/>
    <x v="15"/>
    <x v="2"/>
    <x v="12"/>
    <x v="1"/>
    <e v="#VALUE!"/>
  </r>
  <r>
    <x v="90"/>
    <s v="Adeline Thao"/>
    <x v="9"/>
    <x v="1"/>
    <x v="3"/>
    <x v="0"/>
    <x v="1"/>
    <x v="36"/>
    <x v="674"/>
    <x v="695"/>
    <x v="18"/>
    <x v="0"/>
    <x v="0"/>
    <x v="1"/>
    <e v="#VALUE!"/>
  </r>
  <r>
    <x v="463"/>
    <s v="Kinsley Dixon"/>
    <x v="7"/>
    <x v="3"/>
    <x v="1"/>
    <x v="0"/>
    <x v="2"/>
    <x v="21"/>
    <x v="675"/>
    <x v="696"/>
    <x v="1"/>
    <x v="0"/>
    <x v="4"/>
    <x v="1"/>
    <e v="#VALUE!"/>
  </r>
  <r>
    <x v="655"/>
    <s v="Natalia Vu"/>
    <x v="7"/>
    <x v="3"/>
    <x v="0"/>
    <x v="0"/>
    <x v="1"/>
    <x v="36"/>
    <x v="676"/>
    <x v="697"/>
    <x v="1"/>
    <x v="0"/>
    <x v="7"/>
    <x v="1"/>
    <e v="#VALUE!"/>
  </r>
  <r>
    <x v="656"/>
    <s v="Julia Mai"/>
    <x v="6"/>
    <x v="6"/>
    <x v="1"/>
    <x v="0"/>
    <x v="1"/>
    <x v="2"/>
    <x v="677"/>
    <x v="698"/>
    <x v="4"/>
    <x v="1"/>
    <x v="6"/>
    <x v="1"/>
    <e v="#VALUE!"/>
  </r>
  <r>
    <x v="657"/>
    <s v="Camila Evans"/>
    <x v="6"/>
    <x v="6"/>
    <x v="0"/>
    <x v="0"/>
    <x v="0"/>
    <x v="0"/>
    <x v="678"/>
    <x v="699"/>
    <x v="6"/>
    <x v="0"/>
    <x v="4"/>
    <x v="1"/>
    <e v="#VALUE!"/>
  </r>
  <r>
    <x v="485"/>
    <s v="Everly Lai"/>
    <x v="9"/>
    <x v="6"/>
    <x v="2"/>
    <x v="0"/>
    <x v="1"/>
    <x v="27"/>
    <x v="679"/>
    <x v="700"/>
    <x v="7"/>
    <x v="0"/>
    <x v="2"/>
    <x v="1"/>
    <e v="#VALUE!"/>
  </r>
  <r>
    <x v="69"/>
    <s v="Adam He"/>
    <x v="2"/>
    <x v="3"/>
    <x v="2"/>
    <x v="1"/>
    <x v="1"/>
    <x v="25"/>
    <x v="680"/>
    <x v="701"/>
    <x v="14"/>
    <x v="1"/>
    <x v="10"/>
    <x v="1"/>
    <e v="#VALUE!"/>
  </r>
  <r>
    <x v="658"/>
    <s v="Vivian Hunter"/>
    <x v="5"/>
    <x v="2"/>
    <x v="3"/>
    <x v="0"/>
    <x v="0"/>
    <x v="3"/>
    <x v="681"/>
    <x v="702"/>
    <x v="1"/>
    <x v="0"/>
    <x v="0"/>
    <x v="1"/>
    <e v="#VALUE!"/>
  </r>
  <r>
    <x v="659"/>
    <s v="Lucy Avila"/>
    <x v="29"/>
    <x v="0"/>
    <x v="2"/>
    <x v="0"/>
    <x v="3"/>
    <x v="19"/>
    <x v="682"/>
    <x v="703"/>
    <x v="1"/>
    <x v="2"/>
    <x v="12"/>
    <x v="1"/>
    <e v="#VALUE!"/>
  </r>
  <r>
    <x v="660"/>
    <s v="Eliana Li"/>
    <x v="22"/>
    <x v="5"/>
    <x v="0"/>
    <x v="0"/>
    <x v="1"/>
    <x v="20"/>
    <x v="683"/>
    <x v="704"/>
    <x v="1"/>
    <x v="0"/>
    <x v="4"/>
    <x v="1"/>
    <e v="#VALUE!"/>
  </r>
  <r>
    <x v="661"/>
    <s v="Logan Mitchell"/>
    <x v="13"/>
    <x v="6"/>
    <x v="1"/>
    <x v="1"/>
    <x v="2"/>
    <x v="13"/>
    <x v="684"/>
    <x v="705"/>
    <x v="1"/>
    <x v="0"/>
    <x v="7"/>
    <x v="1"/>
    <e v="#VALUE!"/>
  </r>
  <r>
    <x v="662"/>
    <s v="Dominic Dinh"/>
    <x v="0"/>
    <x v="6"/>
    <x v="2"/>
    <x v="1"/>
    <x v="1"/>
    <x v="15"/>
    <x v="685"/>
    <x v="706"/>
    <x v="19"/>
    <x v="0"/>
    <x v="2"/>
    <x v="1"/>
    <e v="#VALUE!"/>
  </r>
  <r>
    <x v="252"/>
    <s v="Lucas Daniels"/>
    <x v="6"/>
    <x v="2"/>
    <x v="3"/>
    <x v="1"/>
    <x v="0"/>
    <x v="34"/>
    <x v="686"/>
    <x v="707"/>
    <x v="5"/>
    <x v="0"/>
    <x v="2"/>
    <x v="1"/>
    <e v="#VALUE!"/>
  </r>
  <r>
    <x v="663"/>
    <s v="Andrew Holmes"/>
    <x v="9"/>
    <x v="0"/>
    <x v="2"/>
    <x v="1"/>
    <x v="0"/>
    <x v="1"/>
    <x v="687"/>
    <x v="708"/>
    <x v="32"/>
    <x v="0"/>
    <x v="4"/>
    <x v="1"/>
    <e v="#VALUE!"/>
  </r>
  <r>
    <x v="664"/>
    <s v="Julia Sandoval"/>
    <x v="6"/>
    <x v="4"/>
    <x v="3"/>
    <x v="0"/>
    <x v="3"/>
    <x v="34"/>
    <x v="688"/>
    <x v="709"/>
    <x v="5"/>
    <x v="0"/>
    <x v="4"/>
    <x v="1"/>
    <e v="#VALUE!"/>
  </r>
  <r>
    <x v="665"/>
    <s v="Kennedy Vargas"/>
    <x v="20"/>
    <x v="4"/>
    <x v="1"/>
    <x v="0"/>
    <x v="3"/>
    <x v="15"/>
    <x v="689"/>
    <x v="710"/>
    <x v="1"/>
    <x v="2"/>
    <x v="8"/>
    <x v="55"/>
    <n v="1514"/>
  </r>
  <r>
    <x v="666"/>
    <s v="Thomas Williams"/>
    <x v="17"/>
    <x v="5"/>
    <x v="2"/>
    <x v="1"/>
    <x v="2"/>
    <x v="15"/>
    <x v="690"/>
    <x v="711"/>
    <x v="1"/>
    <x v="0"/>
    <x v="7"/>
    <x v="1"/>
    <e v="#VALUE!"/>
  </r>
  <r>
    <x v="667"/>
    <s v="Raelynn Hong"/>
    <x v="2"/>
    <x v="6"/>
    <x v="2"/>
    <x v="0"/>
    <x v="1"/>
    <x v="21"/>
    <x v="691"/>
    <x v="712"/>
    <x v="12"/>
    <x v="1"/>
    <x v="10"/>
    <x v="1"/>
    <e v="#VALUE!"/>
  </r>
  <r>
    <x v="603"/>
    <s v="Eli Reed"/>
    <x v="28"/>
    <x v="0"/>
    <x v="3"/>
    <x v="1"/>
    <x v="2"/>
    <x v="10"/>
    <x v="692"/>
    <x v="713"/>
    <x v="1"/>
    <x v="0"/>
    <x v="4"/>
    <x v="56"/>
    <n v="1394"/>
  </r>
  <r>
    <x v="668"/>
    <s v="Lyla Yoon"/>
    <x v="9"/>
    <x v="3"/>
    <x v="1"/>
    <x v="0"/>
    <x v="1"/>
    <x v="31"/>
    <x v="693"/>
    <x v="714"/>
    <x v="18"/>
    <x v="0"/>
    <x v="5"/>
    <x v="1"/>
    <e v="#VALUE!"/>
  </r>
  <r>
    <x v="669"/>
    <s v="Hannah White"/>
    <x v="0"/>
    <x v="3"/>
    <x v="3"/>
    <x v="0"/>
    <x v="2"/>
    <x v="39"/>
    <x v="694"/>
    <x v="715"/>
    <x v="8"/>
    <x v="0"/>
    <x v="3"/>
    <x v="1"/>
    <e v="#VALUE!"/>
  </r>
  <r>
    <x v="670"/>
    <s v="Theodore Xi"/>
    <x v="6"/>
    <x v="1"/>
    <x v="3"/>
    <x v="1"/>
    <x v="1"/>
    <x v="27"/>
    <x v="695"/>
    <x v="716"/>
    <x v="3"/>
    <x v="1"/>
    <x v="6"/>
    <x v="1"/>
    <e v="#VALUE!"/>
  </r>
  <r>
    <x v="671"/>
    <s v="Ezra Liang"/>
    <x v="9"/>
    <x v="1"/>
    <x v="0"/>
    <x v="1"/>
    <x v="1"/>
    <x v="27"/>
    <x v="696"/>
    <x v="717"/>
    <x v="21"/>
    <x v="0"/>
    <x v="4"/>
    <x v="1"/>
    <e v="#VALUE!"/>
  </r>
  <r>
    <x v="672"/>
    <s v="Grayson Yee"/>
    <x v="6"/>
    <x v="4"/>
    <x v="3"/>
    <x v="1"/>
    <x v="1"/>
    <x v="35"/>
    <x v="697"/>
    <x v="718"/>
    <x v="6"/>
    <x v="1"/>
    <x v="10"/>
    <x v="1"/>
    <e v="#VALUE!"/>
  </r>
  <r>
    <x v="673"/>
    <s v="Eli Richardson"/>
    <x v="12"/>
    <x v="0"/>
    <x v="2"/>
    <x v="1"/>
    <x v="2"/>
    <x v="31"/>
    <x v="698"/>
    <x v="719"/>
    <x v="1"/>
    <x v="0"/>
    <x v="0"/>
    <x v="1"/>
    <e v="#VALUE!"/>
  </r>
  <r>
    <x v="674"/>
    <s v="Audrey Lee"/>
    <x v="25"/>
    <x v="5"/>
    <x v="2"/>
    <x v="0"/>
    <x v="1"/>
    <x v="10"/>
    <x v="699"/>
    <x v="720"/>
    <x v="1"/>
    <x v="1"/>
    <x v="1"/>
    <x v="1"/>
    <e v="#VALUE!"/>
  </r>
  <r>
    <x v="675"/>
    <s v="Jameson Allen"/>
    <x v="2"/>
    <x v="6"/>
    <x v="2"/>
    <x v="1"/>
    <x v="2"/>
    <x v="24"/>
    <x v="700"/>
    <x v="721"/>
    <x v="26"/>
    <x v="0"/>
    <x v="0"/>
    <x v="1"/>
    <e v="#VALUE!"/>
  </r>
  <r>
    <x v="676"/>
    <s v="Eliza Chen"/>
    <x v="14"/>
    <x v="0"/>
    <x v="0"/>
    <x v="0"/>
    <x v="1"/>
    <x v="9"/>
    <x v="701"/>
    <x v="722"/>
    <x v="1"/>
    <x v="0"/>
    <x v="5"/>
    <x v="1"/>
    <e v="#VALUE!"/>
  </r>
  <r>
    <x v="677"/>
    <s v="Lyla Chen"/>
    <x v="15"/>
    <x v="4"/>
    <x v="0"/>
    <x v="0"/>
    <x v="1"/>
    <x v="15"/>
    <x v="645"/>
    <x v="723"/>
    <x v="1"/>
    <x v="0"/>
    <x v="2"/>
    <x v="1"/>
    <e v="#VALUE!"/>
  </r>
  <r>
    <x v="678"/>
    <s v="Emily Doan"/>
    <x v="11"/>
    <x v="5"/>
    <x v="3"/>
    <x v="0"/>
    <x v="1"/>
    <x v="24"/>
    <x v="702"/>
    <x v="724"/>
    <x v="19"/>
    <x v="0"/>
    <x v="3"/>
    <x v="1"/>
    <e v="#VALUE!"/>
  </r>
  <r>
    <x v="679"/>
    <s v="Jack Mai"/>
    <x v="4"/>
    <x v="6"/>
    <x v="3"/>
    <x v="1"/>
    <x v="1"/>
    <x v="15"/>
    <x v="703"/>
    <x v="725"/>
    <x v="1"/>
    <x v="1"/>
    <x v="11"/>
    <x v="1"/>
    <e v="#VALUE!"/>
  </r>
  <r>
    <x v="680"/>
    <s v="Grayson Turner"/>
    <x v="29"/>
    <x v="0"/>
    <x v="3"/>
    <x v="1"/>
    <x v="2"/>
    <x v="36"/>
    <x v="704"/>
    <x v="726"/>
    <x v="1"/>
    <x v="0"/>
    <x v="2"/>
    <x v="57"/>
    <n v="8153"/>
  </r>
  <r>
    <x v="681"/>
    <s v="Ivy Tang"/>
    <x v="25"/>
    <x v="5"/>
    <x v="2"/>
    <x v="0"/>
    <x v="1"/>
    <x v="35"/>
    <x v="705"/>
    <x v="727"/>
    <x v="1"/>
    <x v="1"/>
    <x v="6"/>
    <x v="58"/>
    <n v="2197"/>
  </r>
  <r>
    <x v="682"/>
    <s v="Robert Zhang"/>
    <x v="9"/>
    <x v="6"/>
    <x v="3"/>
    <x v="1"/>
    <x v="1"/>
    <x v="15"/>
    <x v="706"/>
    <x v="728"/>
    <x v="18"/>
    <x v="0"/>
    <x v="3"/>
    <x v="59"/>
    <n v="2519"/>
  </r>
  <r>
    <x v="683"/>
    <s v="Eva Alvarado"/>
    <x v="3"/>
    <x v="0"/>
    <x v="1"/>
    <x v="0"/>
    <x v="3"/>
    <x v="30"/>
    <x v="707"/>
    <x v="729"/>
    <x v="6"/>
    <x v="2"/>
    <x v="12"/>
    <x v="1"/>
    <e v="#VALUE!"/>
  </r>
  <r>
    <x v="684"/>
    <s v="Abigail Vang"/>
    <x v="19"/>
    <x v="5"/>
    <x v="0"/>
    <x v="0"/>
    <x v="1"/>
    <x v="28"/>
    <x v="708"/>
    <x v="730"/>
    <x v="1"/>
    <x v="1"/>
    <x v="11"/>
    <x v="1"/>
    <e v="#VALUE!"/>
  </r>
  <r>
    <x v="140"/>
    <s v="Claire Adams"/>
    <x v="2"/>
    <x v="2"/>
    <x v="1"/>
    <x v="0"/>
    <x v="0"/>
    <x v="22"/>
    <x v="709"/>
    <x v="731"/>
    <x v="12"/>
    <x v="0"/>
    <x v="3"/>
    <x v="1"/>
    <e v="#VALUE!"/>
  </r>
  <r>
    <x v="685"/>
    <s v="Theodore Marquez"/>
    <x v="25"/>
    <x v="5"/>
    <x v="2"/>
    <x v="1"/>
    <x v="3"/>
    <x v="36"/>
    <x v="710"/>
    <x v="732"/>
    <x v="1"/>
    <x v="2"/>
    <x v="12"/>
    <x v="1"/>
    <e v="#VALUE!"/>
  </r>
  <r>
    <x v="686"/>
    <s v="Hunter Nunez"/>
    <x v="9"/>
    <x v="4"/>
    <x v="3"/>
    <x v="1"/>
    <x v="3"/>
    <x v="39"/>
    <x v="711"/>
    <x v="733"/>
    <x v="29"/>
    <x v="0"/>
    <x v="0"/>
    <x v="1"/>
    <e v="#VALUE!"/>
  </r>
  <r>
    <x v="687"/>
    <s v="Charles Henderson"/>
    <x v="28"/>
    <x v="0"/>
    <x v="2"/>
    <x v="1"/>
    <x v="2"/>
    <x v="35"/>
    <x v="712"/>
    <x v="734"/>
    <x v="1"/>
    <x v="0"/>
    <x v="5"/>
    <x v="1"/>
    <e v="#VALUE!"/>
  </r>
  <r>
    <x v="688"/>
    <s v="Camila Cortez"/>
    <x v="6"/>
    <x v="6"/>
    <x v="1"/>
    <x v="0"/>
    <x v="3"/>
    <x v="7"/>
    <x v="713"/>
    <x v="735"/>
    <x v="24"/>
    <x v="0"/>
    <x v="3"/>
    <x v="60"/>
    <n v="15"/>
  </r>
  <r>
    <x v="689"/>
    <s v="Aaron Garza"/>
    <x v="2"/>
    <x v="2"/>
    <x v="0"/>
    <x v="1"/>
    <x v="3"/>
    <x v="38"/>
    <x v="714"/>
    <x v="736"/>
    <x v="12"/>
    <x v="0"/>
    <x v="7"/>
    <x v="61"/>
    <n v="2356"/>
  </r>
  <r>
    <x v="690"/>
    <s v="Jose Singh"/>
    <x v="0"/>
    <x v="1"/>
    <x v="2"/>
    <x v="1"/>
    <x v="1"/>
    <x v="18"/>
    <x v="715"/>
    <x v="737"/>
    <x v="15"/>
    <x v="0"/>
    <x v="7"/>
    <x v="1"/>
    <e v="#VALUE!"/>
  </r>
  <r>
    <x v="691"/>
    <s v="Gabriel Joseph"/>
    <x v="2"/>
    <x v="5"/>
    <x v="1"/>
    <x v="1"/>
    <x v="2"/>
    <x v="27"/>
    <x v="716"/>
    <x v="738"/>
    <x v="12"/>
    <x v="0"/>
    <x v="4"/>
    <x v="1"/>
    <e v="#VALUE!"/>
  </r>
  <r>
    <x v="692"/>
    <s v="Natalia Santos"/>
    <x v="9"/>
    <x v="4"/>
    <x v="2"/>
    <x v="0"/>
    <x v="3"/>
    <x v="15"/>
    <x v="717"/>
    <x v="739"/>
    <x v="30"/>
    <x v="2"/>
    <x v="12"/>
    <x v="1"/>
    <e v="#VALUE!"/>
  </r>
  <r>
    <x v="693"/>
    <s v="Dylan Wilson"/>
    <x v="32"/>
    <x v="0"/>
    <x v="0"/>
    <x v="1"/>
    <x v="2"/>
    <x v="35"/>
    <x v="718"/>
    <x v="740"/>
    <x v="1"/>
    <x v="0"/>
    <x v="0"/>
    <x v="62"/>
    <n v="193"/>
  </r>
  <r>
    <x v="694"/>
    <s v="Robert Alvarez"/>
    <x v="31"/>
    <x v="0"/>
    <x v="3"/>
    <x v="1"/>
    <x v="3"/>
    <x v="38"/>
    <x v="324"/>
    <x v="741"/>
    <x v="1"/>
    <x v="2"/>
    <x v="8"/>
    <x v="1"/>
    <e v="#VALUE!"/>
  </r>
  <r>
    <x v="695"/>
    <s v="Samantha Chavez"/>
    <x v="4"/>
    <x v="2"/>
    <x v="2"/>
    <x v="0"/>
    <x v="3"/>
    <x v="26"/>
    <x v="719"/>
    <x v="742"/>
    <x v="1"/>
    <x v="2"/>
    <x v="8"/>
    <x v="19"/>
    <n v="1285"/>
  </r>
  <r>
    <x v="68"/>
    <s v="Samuel Bailey"/>
    <x v="9"/>
    <x v="3"/>
    <x v="2"/>
    <x v="1"/>
    <x v="2"/>
    <x v="12"/>
    <x v="720"/>
    <x v="743"/>
    <x v="7"/>
    <x v="0"/>
    <x v="0"/>
    <x v="1"/>
    <e v="#VALUE!"/>
  </r>
  <r>
    <x v="696"/>
    <s v="Ezekiel Delgado"/>
    <x v="2"/>
    <x v="5"/>
    <x v="2"/>
    <x v="1"/>
    <x v="3"/>
    <x v="28"/>
    <x v="721"/>
    <x v="744"/>
    <x v="10"/>
    <x v="2"/>
    <x v="8"/>
    <x v="1"/>
    <e v="#VALUE!"/>
  </r>
  <r>
    <x v="21"/>
    <s v="Benjamin Ramirez"/>
    <x v="24"/>
    <x v="0"/>
    <x v="0"/>
    <x v="1"/>
    <x v="3"/>
    <x v="35"/>
    <x v="722"/>
    <x v="745"/>
    <x v="1"/>
    <x v="0"/>
    <x v="2"/>
    <x v="63"/>
    <n v="269"/>
  </r>
  <r>
    <x v="697"/>
    <s v="Anthony Carter"/>
    <x v="2"/>
    <x v="5"/>
    <x v="2"/>
    <x v="1"/>
    <x v="2"/>
    <x v="12"/>
    <x v="723"/>
    <x v="746"/>
    <x v="9"/>
    <x v="0"/>
    <x v="7"/>
    <x v="64"/>
    <n v="442"/>
  </r>
  <r>
    <x v="698"/>
    <s v="Ethan Tang"/>
    <x v="4"/>
    <x v="3"/>
    <x v="2"/>
    <x v="1"/>
    <x v="1"/>
    <x v="36"/>
    <x v="724"/>
    <x v="747"/>
    <x v="1"/>
    <x v="0"/>
    <x v="2"/>
    <x v="1"/>
    <e v="#VALUE!"/>
  </r>
  <r>
    <x v="699"/>
    <s v="Sebastian Rogers"/>
    <x v="16"/>
    <x v="4"/>
    <x v="0"/>
    <x v="1"/>
    <x v="2"/>
    <x v="31"/>
    <x v="725"/>
    <x v="748"/>
    <x v="1"/>
    <x v="0"/>
    <x v="4"/>
    <x v="65"/>
    <n v="873"/>
  </r>
  <r>
    <x v="700"/>
    <s v="Miles Thao"/>
    <x v="27"/>
    <x v="0"/>
    <x v="3"/>
    <x v="1"/>
    <x v="1"/>
    <x v="4"/>
    <x v="726"/>
    <x v="749"/>
    <x v="1"/>
    <x v="0"/>
    <x v="7"/>
    <x v="1"/>
    <e v="#VALUE!"/>
  </r>
  <r>
    <x v="701"/>
    <s v="William Cao"/>
    <x v="4"/>
    <x v="6"/>
    <x v="1"/>
    <x v="1"/>
    <x v="1"/>
    <x v="20"/>
    <x v="727"/>
    <x v="750"/>
    <x v="1"/>
    <x v="1"/>
    <x v="10"/>
    <x v="1"/>
    <e v="#VALUE!"/>
  </r>
  <r>
    <x v="702"/>
    <s v="Leo Hsu"/>
    <x v="0"/>
    <x v="4"/>
    <x v="1"/>
    <x v="1"/>
    <x v="1"/>
    <x v="39"/>
    <x v="728"/>
    <x v="751"/>
    <x v="0"/>
    <x v="1"/>
    <x v="1"/>
    <x v="1"/>
    <e v="#VALUE!"/>
  </r>
  <r>
    <x v="703"/>
    <s v="Avery Grant"/>
    <x v="14"/>
    <x v="0"/>
    <x v="0"/>
    <x v="0"/>
    <x v="2"/>
    <x v="37"/>
    <x v="729"/>
    <x v="752"/>
    <x v="1"/>
    <x v="0"/>
    <x v="2"/>
    <x v="1"/>
    <e v="#VALUE!"/>
  </r>
  <r>
    <x v="704"/>
    <s v="Penelope Fong"/>
    <x v="2"/>
    <x v="3"/>
    <x v="3"/>
    <x v="0"/>
    <x v="1"/>
    <x v="33"/>
    <x v="730"/>
    <x v="753"/>
    <x v="27"/>
    <x v="1"/>
    <x v="1"/>
    <x v="1"/>
    <e v="#VALUE!"/>
  </r>
  <r>
    <x v="705"/>
    <s v="Vivian Thao"/>
    <x v="10"/>
    <x v="5"/>
    <x v="0"/>
    <x v="0"/>
    <x v="1"/>
    <x v="15"/>
    <x v="731"/>
    <x v="754"/>
    <x v="1"/>
    <x v="0"/>
    <x v="2"/>
    <x v="1"/>
    <e v="#VALUE!"/>
  </r>
  <r>
    <x v="706"/>
    <s v="Eva Estrada"/>
    <x v="0"/>
    <x v="2"/>
    <x v="2"/>
    <x v="0"/>
    <x v="3"/>
    <x v="15"/>
    <x v="732"/>
    <x v="755"/>
    <x v="15"/>
    <x v="2"/>
    <x v="12"/>
    <x v="1"/>
    <e v="#VALUE!"/>
  </r>
  <r>
    <x v="707"/>
    <s v="Emma Luna"/>
    <x v="17"/>
    <x v="5"/>
    <x v="2"/>
    <x v="0"/>
    <x v="3"/>
    <x v="27"/>
    <x v="733"/>
    <x v="756"/>
    <x v="1"/>
    <x v="2"/>
    <x v="8"/>
    <x v="1"/>
    <e v="#VALUE!"/>
  </r>
  <r>
    <x v="708"/>
    <s v="Charlotte Wu"/>
    <x v="15"/>
    <x v="4"/>
    <x v="1"/>
    <x v="0"/>
    <x v="1"/>
    <x v="20"/>
    <x v="734"/>
    <x v="757"/>
    <x v="1"/>
    <x v="1"/>
    <x v="6"/>
    <x v="1"/>
    <e v="#VALUE!"/>
  </r>
  <r>
    <x v="709"/>
    <s v="Vivian Chu"/>
    <x v="26"/>
    <x v="2"/>
    <x v="0"/>
    <x v="0"/>
    <x v="1"/>
    <x v="30"/>
    <x v="735"/>
    <x v="758"/>
    <x v="1"/>
    <x v="1"/>
    <x v="6"/>
    <x v="1"/>
    <e v="#VALUE!"/>
  </r>
  <r>
    <x v="710"/>
    <s v="Jayden Williams"/>
    <x v="6"/>
    <x v="4"/>
    <x v="1"/>
    <x v="1"/>
    <x v="2"/>
    <x v="14"/>
    <x v="736"/>
    <x v="759"/>
    <x v="24"/>
    <x v="0"/>
    <x v="7"/>
    <x v="1"/>
    <e v="#VALUE!"/>
  </r>
  <r>
    <x v="711"/>
    <s v="Amelia Bell"/>
    <x v="4"/>
    <x v="2"/>
    <x v="1"/>
    <x v="0"/>
    <x v="2"/>
    <x v="26"/>
    <x v="660"/>
    <x v="760"/>
    <x v="1"/>
    <x v="0"/>
    <x v="0"/>
    <x v="1"/>
    <e v="#VALUE!"/>
  </r>
  <r>
    <x v="712"/>
    <s v="Addison Mehta"/>
    <x v="6"/>
    <x v="2"/>
    <x v="3"/>
    <x v="0"/>
    <x v="1"/>
    <x v="5"/>
    <x v="737"/>
    <x v="761"/>
    <x v="3"/>
    <x v="0"/>
    <x v="7"/>
    <x v="1"/>
    <e v="#VALUE!"/>
  </r>
  <r>
    <x v="234"/>
    <s v="Alexander Jackson"/>
    <x v="6"/>
    <x v="4"/>
    <x v="3"/>
    <x v="1"/>
    <x v="2"/>
    <x v="15"/>
    <x v="738"/>
    <x v="762"/>
    <x v="3"/>
    <x v="0"/>
    <x v="7"/>
    <x v="1"/>
    <e v="#VALUE!"/>
  </r>
  <r>
    <x v="713"/>
    <s v="Everly Lin"/>
    <x v="20"/>
    <x v="4"/>
    <x v="1"/>
    <x v="0"/>
    <x v="1"/>
    <x v="6"/>
    <x v="739"/>
    <x v="763"/>
    <x v="1"/>
    <x v="1"/>
    <x v="1"/>
    <x v="1"/>
    <e v="#VALUE!"/>
  </r>
  <r>
    <x v="714"/>
    <s v="Lyla Stewart"/>
    <x v="0"/>
    <x v="0"/>
    <x v="2"/>
    <x v="0"/>
    <x v="2"/>
    <x v="19"/>
    <x v="740"/>
    <x v="764"/>
    <x v="15"/>
    <x v="0"/>
    <x v="5"/>
    <x v="1"/>
    <e v="#VALUE!"/>
  </r>
  <r>
    <x v="715"/>
    <s v="Brooklyn Ruiz"/>
    <x v="12"/>
    <x v="0"/>
    <x v="1"/>
    <x v="0"/>
    <x v="3"/>
    <x v="22"/>
    <x v="741"/>
    <x v="765"/>
    <x v="1"/>
    <x v="0"/>
    <x v="3"/>
    <x v="1"/>
    <e v="#VALUE!"/>
  </r>
  <r>
    <x v="716"/>
    <s v="Skylar Evans"/>
    <x v="2"/>
    <x v="3"/>
    <x v="0"/>
    <x v="0"/>
    <x v="2"/>
    <x v="34"/>
    <x v="742"/>
    <x v="766"/>
    <x v="27"/>
    <x v="0"/>
    <x v="5"/>
    <x v="1"/>
    <e v="#VALUE!"/>
  </r>
  <r>
    <x v="717"/>
    <s v="Lincoln Huynh"/>
    <x v="0"/>
    <x v="1"/>
    <x v="1"/>
    <x v="1"/>
    <x v="1"/>
    <x v="20"/>
    <x v="743"/>
    <x v="767"/>
    <x v="8"/>
    <x v="0"/>
    <x v="5"/>
    <x v="1"/>
    <e v="#VALUE!"/>
  </r>
  <r>
    <x v="718"/>
    <s v="Hazel Griffin"/>
    <x v="17"/>
    <x v="5"/>
    <x v="3"/>
    <x v="0"/>
    <x v="2"/>
    <x v="24"/>
    <x v="744"/>
    <x v="768"/>
    <x v="1"/>
    <x v="0"/>
    <x v="3"/>
    <x v="1"/>
    <e v="#VALUE!"/>
  </r>
  <r>
    <x v="719"/>
    <s v="Charles Gonzalez"/>
    <x v="10"/>
    <x v="5"/>
    <x v="0"/>
    <x v="1"/>
    <x v="3"/>
    <x v="5"/>
    <x v="745"/>
    <x v="769"/>
    <x v="1"/>
    <x v="2"/>
    <x v="9"/>
    <x v="1"/>
    <e v="#VALUE!"/>
  </r>
  <r>
    <x v="720"/>
    <s v="Leah Patterson"/>
    <x v="6"/>
    <x v="4"/>
    <x v="0"/>
    <x v="0"/>
    <x v="2"/>
    <x v="29"/>
    <x v="280"/>
    <x v="770"/>
    <x v="24"/>
    <x v="0"/>
    <x v="5"/>
    <x v="1"/>
    <e v="#VALUE!"/>
  </r>
  <r>
    <x v="721"/>
    <s v="Avery Sun"/>
    <x v="19"/>
    <x v="5"/>
    <x v="1"/>
    <x v="0"/>
    <x v="1"/>
    <x v="15"/>
    <x v="746"/>
    <x v="771"/>
    <x v="1"/>
    <x v="1"/>
    <x v="1"/>
    <x v="1"/>
    <e v="#VALUE!"/>
  </r>
  <r>
    <x v="722"/>
    <s v="Isaac Yoon"/>
    <x v="6"/>
    <x v="4"/>
    <x v="3"/>
    <x v="1"/>
    <x v="1"/>
    <x v="12"/>
    <x v="747"/>
    <x v="772"/>
    <x v="4"/>
    <x v="0"/>
    <x v="2"/>
    <x v="1"/>
    <e v="#VALUE!"/>
  </r>
  <r>
    <x v="723"/>
    <s v="Isabella Bui"/>
    <x v="14"/>
    <x v="0"/>
    <x v="1"/>
    <x v="0"/>
    <x v="1"/>
    <x v="9"/>
    <x v="748"/>
    <x v="773"/>
    <x v="1"/>
    <x v="0"/>
    <x v="4"/>
    <x v="1"/>
    <e v="#VALUE!"/>
  </r>
  <r>
    <x v="724"/>
    <s v="Gabriel Zhou"/>
    <x v="12"/>
    <x v="0"/>
    <x v="1"/>
    <x v="1"/>
    <x v="1"/>
    <x v="6"/>
    <x v="735"/>
    <x v="774"/>
    <x v="1"/>
    <x v="1"/>
    <x v="1"/>
    <x v="1"/>
    <e v="#VALUE!"/>
  </r>
  <r>
    <x v="725"/>
    <s v="Jack Vu"/>
    <x v="13"/>
    <x v="3"/>
    <x v="0"/>
    <x v="1"/>
    <x v="1"/>
    <x v="19"/>
    <x v="749"/>
    <x v="775"/>
    <x v="1"/>
    <x v="1"/>
    <x v="11"/>
    <x v="1"/>
    <e v="#VALUE!"/>
  </r>
  <r>
    <x v="726"/>
    <s v="Valentina Moua"/>
    <x v="5"/>
    <x v="2"/>
    <x v="1"/>
    <x v="0"/>
    <x v="1"/>
    <x v="17"/>
    <x v="750"/>
    <x v="776"/>
    <x v="1"/>
    <x v="0"/>
    <x v="7"/>
    <x v="66"/>
    <n v="1988"/>
  </r>
  <r>
    <x v="727"/>
    <s v="Quinn Trinh"/>
    <x v="13"/>
    <x v="2"/>
    <x v="3"/>
    <x v="0"/>
    <x v="1"/>
    <x v="34"/>
    <x v="751"/>
    <x v="777"/>
    <x v="1"/>
    <x v="1"/>
    <x v="10"/>
    <x v="67"/>
    <n v="1691"/>
  </r>
  <r>
    <x v="728"/>
    <s v="Caroline Nelson"/>
    <x v="26"/>
    <x v="2"/>
    <x v="2"/>
    <x v="0"/>
    <x v="0"/>
    <x v="33"/>
    <x v="752"/>
    <x v="778"/>
    <x v="1"/>
    <x v="0"/>
    <x v="7"/>
    <x v="1"/>
    <e v="#VALUE!"/>
  </r>
  <r>
    <x v="729"/>
    <s v="Miles Dang"/>
    <x v="12"/>
    <x v="0"/>
    <x v="2"/>
    <x v="1"/>
    <x v="1"/>
    <x v="22"/>
    <x v="753"/>
    <x v="779"/>
    <x v="1"/>
    <x v="0"/>
    <x v="4"/>
    <x v="1"/>
    <e v="#VALUE!"/>
  </r>
  <r>
    <x v="730"/>
    <s v="Leah Bryant"/>
    <x v="12"/>
    <x v="0"/>
    <x v="1"/>
    <x v="0"/>
    <x v="2"/>
    <x v="0"/>
    <x v="754"/>
    <x v="780"/>
    <x v="1"/>
    <x v="0"/>
    <x v="5"/>
    <x v="1"/>
    <e v="#VALUE!"/>
  </r>
  <r>
    <x v="731"/>
    <s v="Henry Jung"/>
    <x v="18"/>
    <x v="5"/>
    <x v="1"/>
    <x v="1"/>
    <x v="1"/>
    <x v="4"/>
    <x v="755"/>
    <x v="781"/>
    <x v="1"/>
    <x v="0"/>
    <x v="5"/>
    <x v="68"/>
    <n v="1229"/>
  </r>
  <r>
    <x v="732"/>
    <s v="Benjamin Mai"/>
    <x v="27"/>
    <x v="0"/>
    <x v="3"/>
    <x v="1"/>
    <x v="1"/>
    <x v="36"/>
    <x v="756"/>
    <x v="782"/>
    <x v="1"/>
    <x v="0"/>
    <x v="3"/>
    <x v="1"/>
    <e v="#VALUE!"/>
  </r>
  <r>
    <x v="733"/>
    <s v="Anna Han"/>
    <x v="25"/>
    <x v="5"/>
    <x v="1"/>
    <x v="0"/>
    <x v="1"/>
    <x v="7"/>
    <x v="757"/>
    <x v="783"/>
    <x v="1"/>
    <x v="0"/>
    <x v="2"/>
    <x v="1"/>
    <e v="#VALUE!"/>
  </r>
  <r>
    <x v="734"/>
    <s v="Ariana Kim"/>
    <x v="23"/>
    <x v="0"/>
    <x v="1"/>
    <x v="0"/>
    <x v="1"/>
    <x v="29"/>
    <x v="758"/>
    <x v="784"/>
    <x v="1"/>
    <x v="1"/>
    <x v="11"/>
    <x v="1"/>
    <e v="#VALUE!"/>
  </r>
  <r>
    <x v="735"/>
    <s v="Alice Tran"/>
    <x v="7"/>
    <x v="6"/>
    <x v="3"/>
    <x v="0"/>
    <x v="1"/>
    <x v="38"/>
    <x v="759"/>
    <x v="785"/>
    <x v="1"/>
    <x v="0"/>
    <x v="0"/>
    <x v="1"/>
    <e v="#VALUE!"/>
  </r>
  <r>
    <x v="736"/>
    <s v="Hailey Song"/>
    <x v="6"/>
    <x v="1"/>
    <x v="0"/>
    <x v="0"/>
    <x v="1"/>
    <x v="17"/>
    <x v="760"/>
    <x v="786"/>
    <x v="5"/>
    <x v="1"/>
    <x v="1"/>
    <x v="1"/>
    <e v="#VALUE!"/>
  </r>
  <r>
    <x v="737"/>
    <s v="Lydia Morales"/>
    <x v="6"/>
    <x v="1"/>
    <x v="2"/>
    <x v="0"/>
    <x v="3"/>
    <x v="10"/>
    <x v="761"/>
    <x v="787"/>
    <x v="17"/>
    <x v="2"/>
    <x v="8"/>
    <x v="1"/>
    <e v="#VALUE!"/>
  </r>
  <r>
    <x v="210"/>
    <s v="Liam Sanders"/>
    <x v="15"/>
    <x v="4"/>
    <x v="3"/>
    <x v="1"/>
    <x v="2"/>
    <x v="30"/>
    <x v="762"/>
    <x v="788"/>
    <x v="1"/>
    <x v="0"/>
    <x v="0"/>
    <x v="1"/>
    <e v="#VALUE!"/>
  </r>
  <r>
    <x v="738"/>
    <s v="Luke Sanchez"/>
    <x v="0"/>
    <x v="4"/>
    <x v="1"/>
    <x v="1"/>
    <x v="3"/>
    <x v="12"/>
    <x v="763"/>
    <x v="789"/>
    <x v="8"/>
    <x v="2"/>
    <x v="12"/>
    <x v="1"/>
    <e v="#VALUE!"/>
  </r>
  <r>
    <x v="739"/>
    <s v="Grace Sun"/>
    <x v="2"/>
    <x v="1"/>
    <x v="0"/>
    <x v="0"/>
    <x v="1"/>
    <x v="6"/>
    <x v="441"/>
    <x v="790"/>
    <x v="2"/>
    <x v="1"/>
    <x v="6"/>
    <x v="1"/>
    <e v="#VALUE!"/>
  </r>
  <r>
    <x v="740"/>
    <s v="Ezra Banks"/>
    <x v="13"/>
    <x v="2"/>
    <x v="0"/>
    <x v="1"/>
    <x v="2"/>
    <x v="17"/>
    <x v="764"/>
    <x v="791"/>
    <x v="1"/>
    <x v="0"/>
    <x v="2"/>
    <x v="1"/>
    <e v="#VALUE!"/>
  </r>
  <r>
    <x v="741"/>
    <s v="Jayden Kang"/>
    <x v="7"/>
    <x v="1"/>
    <x v="0"/>
    <x v="1"/>
    <x v="1"/>
    <x v="30"/>
    <x v="765"/>
    <x v="792"/>
    <x v="1"/>
    <x v="0"/>
    <x v="0"/>
    <x v="1"/>
    <e v="#VALUE!"/>
  </r>
  <r>
    <x v="742"/>
    <s v="Skylar Shah"/>
    <x v="17"/>
    <x v="5"/>
    <x v="1"/>
    <x v="0"/>
    <x v="1"/>
    <x v="34"/>
    <x v="766"/>
    <x v="793"/>
    <x v="1"/>
    <x v="0"/>
    <x v="3"/>
    <x v="1"/>
    <e v="#VALUE!"/>
  </r>
  <r>
    <x v="195"/>
    <s v="Sebastian Le"/>
    <x v="7"/>
    <x v="1"/>
    <x v="3"/>
    <x v="1"/>
    <x v="1"/>
    <x v="17"/>
    <x v="744"/>
    <x v="794"/>
    <x v="1"/>
    <x v="1"/>
    <x v="10"/>
    <x v="1"/>
    <e v="#VALUE!"/>
  </r>
  <r>
    <x v="743"/>
    <s v="Luca Nelson"/>
    <x v="6"/>
    <x v="1"/>
    <x v="2"/>
    <x v="1"/>
    <x v="2"/>
    <x v="33"/>
    <x v="767"/>
    <x v="795"/>
    <x v="6"/>
    <x v="0"/>
    <x v="4"/>
    <x v="1"/>
    <e v="#VALUE!"/>
  </r>
  <r>
    <x v="744"/>
    <s v="Riley Ramirez"/>
    <x v="15"/>
    <x v="4"/>
    <x v="0"/>
    <x v="0"/>
    <x v="3"/>
    <x v="27"/>
    <x v="768"/>
    <x v="796"/>
    <x v="1"/>
    <x v="0"/>
    <x v="2"/>
    <x v="1"/>
    <e v="#VALUE!"/>
  </r>
  <r>
    <x v="745"/>
    <s v="Jaxon Fong"/>
    <x v="4"/>
    <x v="2"/>
    <x v="2"/>
    <x v="1"/>
    <x v="1"/>
    <x v="1"/>
    <x v="769"/>
    <x v="797"/>
    <x v="1"/>
    <x v="1"/>
    <x v="10"/>
    <x v="1"/>
    <e v="#VALUE!"/>
  </r>
  <r>
    <x v="114"/>
    <s v="Kayden Jordan"/>
    <x v="21"/>
    <x v="0"/>
    <x v="0"/>
    <x v="1"/>
    <x v="2"/>
    <x v="35"/>
    <x v="770"/>
    <x v="798"/>
    <x v="1"/>
    <x v="0"/>
    <x v="3"/>
    <x v="1"/>
    <e v="#VALUE!"/>
  </r>
  <r>
    <x v="746"/>
    <s v="Alexander James"/>
    <x v="0"/>
    <x v="4"/>
    <x v="1"/>
    <x v="1"/>
    <x v="2"/>
    <x v="34"/>
    <x v="771"/>
    <x v="799"/>
    <x v="0"/>
    <x v="0"/>
    <x v="7"/>
    <x v="1"/>
    <e v="#VALUE!"/>
  </r>
  <r>
    <x v="747"/>
    <s v="Connor Luu"/>
    <x v="3"/>
    <x v="0"/>
    <x v="2"/>
    <x v="1"/>
    <x v="1"/>
    <x v="25"/>
    <x v="772"/>
    <x v="800"/>
    <x v="17"/>
    <x v="1"/>
    <x v="11"/>
    <x v="1"/>
    <e v="#VALUE!"/>
  </r>
  <r>
    <x v="748"/>
    <s v="Christopher Lam"/>
    <x v="9"/>
    <x v="3"/>
    <x v="1"/>
    <x v="1"/>
    <x v="1"/>
    <x v="14"/>
    <x v="773"/>
    <x v="801"/>
    <x v="23"/>
    <x v="0"/>
    <x v="7"/>
    <x v="1"/>
    <e v="#VALUE!"/>
  </r>
  <r>
    <x v="749"/>
    <s v="Sophie Owens"/>
    <x v="13"/>
    <x v="1"/>
    <x v="0"/>
    <x v="0"/>
    <x v="2"/>
    <x v="23"/>
    <x v="774"/>
    <x v="802"/>
    <x v="1"/>
    <x v="0"/>
    <x v="0"/>
    <x v="1"/>
    <e v="#VALUE!"/>
  </r>
  <r>
    <x v="711"/>
    <s v="Addison Perez"/>
    <x v="19"/>
    <x v="5"/>
    <x v="2"/>
    <x v="0"/>
    <x v="3"/>
    <x v="7"/>
    <x v="775"/>
    <x v="803"/>
    <x v="1"/>
    <x v="2"/>
    <x v="12"/>
    <x v="1"/>
    <e v="#VALUE!"/>
  </r>
  <r>
    <x v="750"/>
    <s v="Hadley Dang"/>
    <x v="9"/>
    <x v="3"/>
    <x v="3"/>
    <x v="0"/>
    <x v="1"/>
    <x v="40"/>
    <x v="205"/>
    <x v="804"/>
    <x v="29"/>
    <x v="0"/>
    <x v="5"/>
    <x v="1"/>
    <e v="#VALUE!"/>
  </r>
  <r>
    <x v="559"/>
    <s v="Ethan Mehta"/>
    <x v="2"/>
    <x v="2"/>
    <x v="0"/>
    <x v="1"/>
    <x v="1"/>
    <x v="37"/>
    <x v="776"/>
    <x v="805"/>
    <x v="9"/>
    <x v="0"/>
    <x v="3"/>
    <x v="1"/>
    <e v="#VALUE!"/>
  </r>
  <r>
    <x v="47"/>
    <s v="Madison Her"/>
    <x v="1"/>
    <x v="0"/>
    <x v="2"/>
    <x v="0"/>
    <x v="1"/>
    <x v="16"/>
    <x v="777"/>
    <x v="806"/>
    <x v="1"/>
    <x v="0"/>
    <x v="0"/>
    <x v="1"/>
    <e v="#VALUE!"/>
  </r>
  <r>
    <x v="751"/>
    <s v="Savannah Singh"/>
    <x v="2"/>
    <x v="6"/>
    <x v="2"/>
    <x v="0"/>
    <x v="1"/>
    <x v="26"/>
    <x v="778"/>
    <x v="807"/>
    <x v="36"/>
    <x v="0"/>
    <x v="0"/>
    <x v="1"/>
    <e v="#VALUE!"/>
  </r>
  <r>
    <x v="752"/>
    <s v="Nevaeh Hsu"/>
    <x v="0"/>
    <x v="4"/>
    <x v="1"/>
    <x v="0"/>
    <x v="1"/>
    <x v="24"/>
    <x v="779"/>
    <x v="808"/>
    <x v="8"/>
    <x v="0"/>
    <x v="3"/>
    <x v="1"/>
    <e v="#VALUE!"/>
  </r>
  <r>
    <x v="753"/>
    <s v="Jordan Zhu"/>
    <x v="0"/>
    <x v="6"/>
    <x v="1"/>
    <x v="1"/>
    <x v="1"/>
    <x v="24"/>
    <x v="780"/>
    <x v="809"/>
    <x v="15"/>
    <x v="0"/>
    <x v="0"/>
    <x v="69"/>
    <n v="314"/>
  </r>
  <r>
    <x v="754"/>
    <s v="Jackson Navarro"/>
    <x v="2"/>
    <x v="2"/>
    <x v="3"/>
    <x v="1"/>
    <x v="3"/>
    <x v="27"/>
    <x v="775"/>
    <x v="810"/>
    <x v="12"/>
    <x v="2"/>
    <x v="12"/>
    <x v="1"/>
    <e v="#VALUE!"/>
  </r>
  <r>
    <x v="755"/>
    <s v="Sadie Patterson"/>
    <x v="4"/>
    <x v="3"/>
    <x v="2"/>
    <x v="0"/>
    <x v="2"/>
    <x v="31"/>
    <x v="154"/>
    <x v="811"/>
    <x v="1"/>
    <x v="0"/>
    <x v="0"/>
    <x v="1"/>
    <e v="#VALUE!"/>
  </r>
  <r>
    <x v="756"/>
    <s v="Christopher Butler"/>
    <x v="23"/>
    <x v="0"/>
    <x v="1"/>
    <x v="1"/>
    <x v="2"/>
    <x v="12"/>
    <x v="781"/>
    <x v="812"/>
    <x v="1"/>
    <x v="0"/>
    <x v="4"/>
    <x v="1"/>
    <e v="#VALUE!"/>
  </r>
  <r>
    <x v="757"/>
    <s v="Penelope Rodriguez"/>
    <x v="11"/>
    <x v="5"/>
    <x v="1"/>
    <x v="0"/>
    <x v="3"/>
    <x v="37"/>
    <x v="782"/>
    <x v="813"/>
    <x v="15"/>
    <x v="2"/>
    <x v="9"/>
    <x v="1"/>
    <e v="#VALUE!"/>
  </r>
  <r>
    <x v="758"/>
    <s v="Emily Lau"/>
    <x v="4"/>
    <x v="1"/>
    <x v="1"/>
    <x v="0"/>
    <x v="1"/>
    <x v="25"/>
    <x v="363"/>
    <x v="814"/>
    <x v="1"/>
    <x v="0"/>
    <x v="3"/>
    <x v="1"/>
    <e v="#VALUE!"/>
  </r>
  <r>
    <x v="281"/>
    <s v="Sophie Oh"/>
    <x v="24"/>
    <x v="0"/>
    <x v="3"/>
    <x v="0"/>
    <x v="1"/>
    <x v="7"/>
    <x v="783"/>
    <x v="815"/>
    <x v="1"/>
    <x v="0"/>
    <x v="4"/>
    <x v="1"/>
    <e v="#VALUE!"/>
  </r>
  <r>
    <x v="759"/>
    <s v="Chloe Allen"/>
    <x v="29"/>
    <x v="0"/>
    <x v="1"/>
    <x v="0"/>
    <x v="2"/>
    <x v="14"/>
    <x v="784"/>
    <x v="816"/>
    <x v="1"/>
    <x v="0"/>
    <x v="0"/>
    <x v="1"/>
    <e v="#VALUE!"/>
  </r>
  <r>
    <x v="760"/>
    <s v="Caleb Nelson"/>
    <x v="2"/>
    <x v="6"/>
    <x v="3"/>
    <x v="1"/>
    <x v="2"/>
    <x v="29"/>
    <x v="785"/>
    <x v="817"/>
    <x v="20"/>
    <x v="0"/>
    <x v="7"/>
    <x v="1"/>
    <e v="#VALUE!"/>
  </r>
  <r>
    <x v="761"/>
    <s v="Oliver Moua"/>
    <x v="30"/>
    <x v="0"/>
    <x v="3"/>
    <x v="1"/>
    <x v="1"/>
    <x v="7"/>
    <x v="786"/>
    <x v="818"/>
    <x v="1"/>
    <x v="0"/>
    <x v="0"/>
    <x v="1"/>
    <e v="#VALUE!"/>
  </r>
  <r>
    <x v="762"/>
    <s v="Wesley Doan"/>
    <x v="6"/>
    <x v="1"/>
    <x v="3"/>
    <x v="1"/>
    <x v="1"/>
    <x v="20"/>
    <x v="787"/>
    <x v="819"/>
    <x v="24"/>
    <x v="1"/>
    <x v="6"/>
    <x v="1"/>
    <e v="#VALUE!"/>
  </r>
  <r>
    <x v="763"/>
    <s v="Nova Hsu"/>
    <x v="6"/>
    <x v="4"/>
    <x v="2"/>
    <x v="0"/>
    <x v="1"/>
    <x v="24"/>
    <x v="788"/>
    <x v="820"/>
    <x v="4"/>
    <x v="0"/>
    <x v="3"/>
    <x v="1"/>
    <e v="#VALUE!"/>
  </r>
  <r>
    <x v="764"/>
    <s v="Levi Moreno"/>
    <x v="28"/>
    <x v="0"/>
    <x v="0"/>
    <x v="1"/>
    <x v="3"/>
    <x v="14"/>
    <x v="789"/>
    <x v="821"/>
    <x v="1"/>
    <x v="2"/>
    <x v="8"/>
    <x v="1"/>
    <e v="#VALUE!"/>
  </r>
  <r>
    <x v="765"/>
    <s v="Gianna Ha"/>
    <x v="6"/>
    <x v="0"/>
    <x v="0"/>
    <x v="0"/>
    <x v="1"/>
    <x v="0"/>
    <x v="790"/>
    <x v="822"/>
    <x v="17"/>
    <x v="1"/>
    <x v="1"/>
    <x v="1"/>
    <e v="#VALUE!"/>
  </r>
  <r>
    <x v="766"/>
    <s v="Lillian Gonzales"/>
    <x v="21"/>
    <x v="0"/>
    <x v="1"/>
    <x v="0"/>
    <x v="3"/>
    <x v="19"/>
    <x v="791"/>
    <x v="823"/>
    <x v="1"/>
    <x v="2"/>
    <x v="8"/>
    <x v="1"/>
    <e v="#VALUE!"/>
  </r>
  <r>
    <x v="767"/>
    <s v="Ezra Singh"/>
    <x v="7"/>
    <x v="1"/>
    <x v="1"/>
    <x v="1"/>
    <x v="1"/>
    <x v="16"/>
    <x v="792"/>
    <x v="824"/>
    <x v="1"/>
    <x v="0"/>
    <x v="5"/>
    <x v="1"/>
    <e v="#VALUE!"/>
  </r>
  <r>
    <x v="768"/>
    <s v="Audrey Patel"/>
    <x v="0"/>
    <x v="1"/>
    <x v="2"/>
    <x v="0"/>
    <x v="1"/>
    <x v="17"/>
    <x v="765"/>
    <x v="825"/>
    <x v="28"/>
    <x v="1"/>
    <x v="6"/>
    <x v="70"/>
    <n v="1788"/>
  </r>
  <r>
    <x v="428"/>
    <s v="Brooklyn Cho"/>
    <x v="1"/>
    <x v="0"/>
    <x v="1"/>
    <x v="0"/>
    <x v="1"/>
    <x v="15"/>
    <x v="793"/>
    <x v="826"/>
    <x v="1"/>
    <x v="1"/>
    <x v="11"/>
    <x v="1"/>
    <e v="#VALUE!"/>
  </r>
  <r>
    <x v="692"/>
    <s v="Piper Ramos"/>
    <x v="0"/>
    <x v="2"/>
    <x v="1"/>
    <x v="0"/>
    <x v="3"/>
    <x v="37"/>
    <x v="794"/>
    <x v="495"/>
    <x v="15"/>
    <x v="0"/>
    <x v="4"/>
    <x v="1"/>
    <e v="#VALUE!"/>
  </r>
  <r>
    <x v="769"/>
    <s v="Eleanor Williams"/>
    <x v="14"/>
    <x v="0"/>
    <x v="2"/>
    <x v="0"/>
    <x v="2"/>
    <x v="22"/>
    <x v="795"/>
    <x v="827"/>
    <x v="1"/>
    <x v="0"/>
    <x v="2"/>
    <x v="1"/>
    <e v="#VALUE!"/>
  </r>
  <r>
    <x v="770"/>
    <s v="Melody Grant"/>
    <x v="10"/>
    <x v="5"/>
    <x v="3"/>
    <x v="0"/>
    <x v="2"/>
    <x v="12"/>
    <x v="796"/>
    <x v="828"/>
    <x v="1"/>
    <x v="0"/>
    <x v="0"/>
    <x v="1"/>
    <e v="#VALUE!"/>
  </r>
  <r>
    <x v="771"/>
    <s v="Paisley Sanders"/>
    <x v="0"/>
    <x v="6"/>
    <x v="2"/>
    <x v="0"/>
    <x v="2"/>
    <x v="0"/>
    <x v="797"/>
    <x v="829"/>
    <x v="19"/>
    <x v="0"/>
    <x v="4"/>
    <x v="1"/>
    <e v="#VALUE!"/>
  </r>
  <r>
    <x v="772"/>
    <s v="Santiago f Gray"/>
    <x v="10"/>
    <x v="5"/>
    <x v="3"/>
    <x v="1"/>
    <x v="2"/>
    <x v="5"/>
    <x v="798"/>
    <x v="830"/>
    <x v="1"/>
    <x v="0"/>
    <x v="2"/>
    <x v="1"/>
    <e v="#VALUE!"/>
  </r>
  <r>
    <x v="773"/>
    <s v="Josephine Richardson"/>
    <x v="27"/>
    <x v="0"/>
    <x v="1"/>
    <x v="0"/>
    <x v="2"/>
    <x v="4"/>
    <x v="799"/>
    <x v="831"/>
    <x v="1"/>
    <x v="0"/>
    <x v="5"/>
    <x v="71"/>
    <n v="300"/>
  </r>
  <r>
    <x v="774"/>
    <s v="Jaxson Santiago"/>
    <x v="11"/>
    <x v="5"/>
    <x v="0"/>
    <x v="1"/>
    <x v="3"/>
    <x v="16"/>
    <x v="800"/>
    <x v="832"/>
    <x v="28"/>
    <x v="0"/>
    <x v="3"/>
    <x v="1"/>
    <e v="#VALUE!"/>
  </r>
  <r>
    <x v="775"/>
    <s v="Lincoln Ramos"/>
    <x v="19"/>
    <x v="5"/>
    <x v="3"/>
    <x v="1"/>
    <x v="3"/>
    <x v="1"/>
    <x v="801"/>
    <x v="833"/>
    <x v="1"/>
    <x v="0"/>
    <x v="5"/>
    <x v="1"/>
    <e v="#VALUE!"/>
  </r>
  <r>
    <x v="776"/>
    <s v="Dylan Campbell"/>
    <x v="2"/>
    <x v="5"/>
    <x v="2"/>
    <x v="1"/>
    <x v="2"/>
    <x v="15"/>
    <x v="802"/>
    <x v="834"/>
    <x v="25"/>
    <x v="0"/>
    <x v="3"/>
    <x v="1"/>
    <e v="#VALUE!"/>
  </r>
  <r>
    <x v="614"/>
    <s v="Olivia Gray"/>
    <x v="6"/>
    <x v="6"/>
    <x v="0"/>
    <x v="0"/>
    <x v="0"/>
    <x v="34"/>
    <x v="301"/>
    <x v="835"/>
    <x v="5"/>
    <x v="0"/>
    <x v="7"/>
    <x v="1"/>
    <e v="#VALUE!"/>
  </r>
  <r>
    <x v="777"/>
    <s v="Emery Doan"/>
    <x v="8"/>
    <x v="5"/>
    <x v="3"/>
    <x v="0"/>
    <x v="1"/>
    <x v="6"/>
    <x v="803"/>
    <x v="836"/>
    <x v="1"/>
    <x v="1"/>
    <x v="6"/>
    <x v="1"/>
    <e v="#VALUE!"/>
  </r>
  <r>
    <x v="778"/>
    <s v="Caroline Perez"/>
    <x v="8"/>
    <x v="5"/>
    <x v="3"/>
    <x v="0"/>
    <x v="3"/>
    <x v="7"/>
    <x v="804"/>
    <x v="837"/>
    <x v="1"/>
    <x v="2"/>
    <x v="12"/>
    <x v="1"/>
    <e v="#VALUE!"/>
  </r>
  <r>
    <x v="779"/>
    <s v="Genesis Woods"/>
    <x v="6"/>
    <x v="4"/>
    <x v="2"/>
    <x v="0"/>
    <x v="0"/>
    <x v="29"/>
    <x v="805"/>
    <x v="838"/>
    <x v="5"/>
    <x v="0"/>
    <x v="7"/>
    <x v="1"/>
    <e v="#VALUE!"/>
  </r>
  <r>
    <x v="780"/>
    <s v="Ruby Sun"/>
    <x v="21"/>
    <x v="0"/>
    <x v="1"/>
    <x v="0"/>
    <x v="1"/>
    <x v="2"/>
    <x v="806"/>
    <x v="839"/>
    <x v="1"/>
    <x v="1"/>
    <x v="6"/>
    <x v="1"/>
    <e v="#VALUE!"/>
  </r>
  <r>
    <x v="781"/>
    <s v="Nevaeh James"/>
    <x v="29"/>
    <x v="0"/>
    <x v="2"/>
    <x v="0"/>
    <x v="2"/>
    <x v="15"/>
    <x v="807"/>
    <x v="840"/>
    <x v="1"/>
    <x v="0"/>
    <x v="5"/>
    <x v="1"/>
    <e v="#VALUE!"/>
  </r>
  <r>
    <x v="580"/>
    <s v="Parker Sandoval"/>
    <x v="6"/>
    <x v="4"/>
    <x v="2"/>
    <x v="1"/>
    <x v="3"/>
    <x v="1"/>
    <x v="808"/>
    <x v="841"/>
    <x v="3"/>
    <x v="0"/>
    <x v="4"/>
    <x v="1"/>
    <e v="#VALUE!"/>
  </r>
  <r>
    <x v="782"/>
    <s v="Austin Rojas"/>
    <x v="9"/>
    <x v="1"/>
    <x v="3"/>
    <x v="1"/>
    <x v="3"/>
    <x v="7"/>
    <x v="809"/>
    <x v="842"/>
    <x v="7"/>
    <x v="0"/>
    <x v="5"/>
    <x v="1"/>
    <e v="#VALUE!"/>
  </r>
  <r>
    <x v="783"/>
    <s v="Vivian Espinoza"/>
    <x v="0"/>
    <x v="2"/>
    <x v="3"/>
    <x v="0"/>
    <x v="3"/>
    <x v="27"/>
    <x v="810"/>
    <x v="843"/>
    <x v="19"/>
    <x v="2"/>
    <x v="9"/>
    <x v="72"/>
    <n v="4613"/>
  </r>
  <r>
    <x v="106"/>
    <s v="Cooper Gupta"/>
    <x v="20"/>
    <x v="4"/>
    <x v="2"/>
    <x v="1"/>
    <x v="1"/>
    <x v="32"/>
    <x v="811"/>
    <x v="844"/>
    <x v="1"/>
    <x v="1"/>
    <x v="1"/>
    <x v="1"/>
    <e v="#VALUE!"/>
  </r>
  <r>
    <x v="665"/>
    <s v="Axel Santos"/>
    <x v="4"/>
    <x v="3"/>
    <x v="2"/>
    <x v="1"/>
    <x v="3"/>
    <x v="39"/>
    <x v="812"/>
    <x v="845"/>
    <x v="1"/>
    <x v="0"/>
    <x v="3"/>
    <x v="1"/>
    <e v="#VALUE!"/>
  </r>
  <r>
    <x v="784"/>
    <s v="Samuel Song"/>
    <x v="2"/>
    <x v="2"/>
    <x v="3"/>
    <x v="1"/>
    <x v="1"/>
    <x v="11"/>
    <x v="813"/>
    <x v="846"/>
    <x v="26"/>
    <x v="0"/>
    <x v="7"/>
    <x v="1"/>
    <e v="#VALUE!"/>
  </r>
  <r>
    <x v="785"/>
    <s v="Aiden Silva"/>
    <x v="9"/>
    <x v="0"/>
    <x v="0"/>
    <x v="1"/>
    <x v="3"/>
    <x v="34"/>
    <x v="802"/>
    <x v="847"/>
    <x v="18"/>
    <x v="2"/>
    <x v="8"/>
    <x v="1"/>
    <e v="#VALUE!"/>
  </r>
  <r>
    <x v="786"/>
    <s v="Eliana Allen"/>
    <x v="20"/>
    <x v="4"/>
    <x v="0"/>
    <x v="0"/>
    <x v="2"/>
    <x v="16"/>
    <x v="814"/>
    <x v="848"/>
    <x v="1"/>
    <x v="0"/>
    <x v="3"/>
    <x v="1"/>
    <e v="#VALUE!"/>
  </r>
  <r>
    <x v="787"/>
    <s v="Grayson James"/>
    <x v="19"/>
    <x v="5"/>
    <x v="2"/>
    <x v="1"/>
    <x v="2"/>
    <x v="36"/>
    <x v="815"/>
    <x v="849"/>
    <x v="1"/>
    <x v="0"/>
    <x v="0"/>
    <x v="1"/>
    <e v="#VALUE!"/>
  </r>
  <r>
    <x v="788"/>
    <s v="Hailey Yee"/>
    <x v="5"/>
    <x v="2"/>
    <x v="0"/>
    <x v="0"/>
    <x v="1"/>
    <x v="36"/>
    <x v="816"/>
    <x v="850"/>
    <x v="1"/>
    <x v="1"/>
    <x v="1"/>
    <x v="1"/>
    <e v="#VALUE!"/>
  </r>
  <r>
    <x v="170"/>
    <s v="Ian Vargas"/>
    <x v="7"/>
    <x v="2"/>
    <x v="1"/>
    <x v="1"/>
    <x v="3"/>
    <x v="3"/>
    <x v="817"/>
    <x v="851"/>
    <x v="1"/>
    <x v="2"/>
    <x v="9"/>
    <x v="1"/>
    <e v="#VALUE!"/>
  </r>
  <r>
    <x v="789"/>
    <s v="John Trinh"/>
    <x v="2"/>
    <x v="6"/>
    <x v="3"/>
    <x v="1"/>
    <x v="1"/>
    <x v="37"/>
    <x v="818"/>
    <x v="852"/>
    <x v="36"/>
    <x v="1"/>
    <x v="6"/>
    <x v="1"/>
    <e v="#VALUE!"/>
  </r>
  <r>
    <x v="551"/>
    <s v="Sofia Trinh"/>
    <x v="23"/>
    <x v="0"/>
    <x v="2"/>
    <x v="0"/>
    <x v="1"/>
    <x v="15"/>
    <x v="819"/>
    <x v="853"/>
    <x v="1"/>
    <x v="1"/>
    <x v="1"/>
    <x v="1"/>
    <e v="#VALUE!"/>
  </r>
  <r>
    <x v="790"/>
    <s v="Santiago f Moua"/>
    <x v="0"/>
    <x v="4"/>
    <x v="3"/>
    <x v="1"/>
    <x v="1"/>
    <x v="15"/>
    <x v="820"/>
    <x v="854"/>
    <x v="15"/>
    <x v="0"/>
    <x v="2"/>
    <x v="1"/>
    <e v="#VALUE!"/>
  </r>
  <r>
    <x v="791"/>
    <s v="Layla Collins"/>
    <x v="30"/>
    <x v="0"/>
    <x v="2"/>
    <x v="0"/>
    <x v="2"/>
    <x v="3"/>
    <x v="59"/>
    <x v="855"/>
    <x v="1"/>
    <x v="0"/>
    <x v="5"/>
    <x v="1"/>
    <e v="#VALUE!"/>
  </r>
  <r>
    <x v="792"/>
    <s v="Jaxon Powell"/>
    <x v="17"/>
    <x v="5"/>
    <x v="0"/>
    <x v="1"/>
    <x v="2"/>
    <x v="1"/>
    <x v="821"/>
    <x v="856"/>
    <x v="1"/>
    <x v="0"/>
    <x v="5"/>
    <x v="1"/>
    <e v="#VALUE!"/>
  </r>
  <r>
    <x v="793"/>
    <s v="Naomi Washington"/>
    <x v="6"/>
    <x v="0"/>
    <x v="2"/>
    <x v="0"/>
    <x v="2"/>
    <x v="10"/>
    <x v="822"/>
    <x v="857"/>
    <x v="6"/>
    <x v="0"/>
    <x v="5"/>
    <x v="1"/>
    <e v="#VALUE!"/>
  </r>
  <r>
    <x v="755"/>
    <s v="Ryan Holmes"/>
    <x v="0"/>
    <x v="6"/>
    <x v="2"/>
    <x v="1"/>
    <x v="2"/>
    <x v="15"/>
    <x v="823"/>
    <x v="858"/>
    <x v="0"/>
    <x v="0"/>
    <x v="7"/>
    <x v="1"/>
    <e v="#VALUE!"/>
  </r>
  <r>
    <x v="794"/>
    <s v="Bella Holmes"/>
    <x v="2"/>
    <x v="3"/>
    <x v="0"/>
    <x v="0"/>
    <x v="2"/>
    <x v="25"/>
    <x v="824"/>
    <x v="859"/>
    <x v="25"/>
    <x v="0"/>
    <x v="4"/>
    <x v="1"/>
    <e v="#VALUE!"/>
  </r>
  <r>
    <x v="795"/>
    <s v="Hailey Sanchez"/>
    <x v="9"/>
    <x v="6"/>
    <x v="3"/>
    <x v="0"/>
    <x v="3"/>
    <x v="24"/>
    <x v="825"/>
    <x v="860"/>
    <x v="16"/>
    <x v="2"/>
    <x v="8"/>
    <x v="1"/>
    <e v="#VALUE!"/>
  </r>
  <r>
    <x v="796"/>
    <s v="Sofia Yoon"/>
    <x v="0"/>
    <x v="4"/>
    <x v="0"/>
    <x v="0"/>
    <x v="1"/>
    <x v="17"/>
    <x v="826"/>
    <x v="861"/>
    <x v="19"/>
    <x v="1"/>
    <x v="6"/>
    <x v="1"/>
    <e v="#VALUE!"/>
  </r>
  <r>
    <x v="797"/>
    <s v="Eli Rahman"/>
    <x v="31"/>
    <x v="0"/>
    <x v="1"/>
    <x v="1"/>
    <x v="1"/>
    <x v="15"/>
    <x v="827"/>
    <x v="862"/>
    <x v="1"/>
    <x v="1"/>
    <x v="11"/>
    <x v="1"/>
    <e v="#VALUE!"/>
  </r>
  <r>
    <x v="798"/>
    <s v="Christopher Howard"/>
    <x v="14"/>
    <x v="0"/>
    <x v="2"/>
    <x v="1"/>
    <x v="2"/>
    <x v="22"/>
    <x v="828"/>
    <x v="863"/>
    <x v="1"/>
    <x v="0"/>
    <x v="0"/>
    <x v="1"/>
    <e v="#VALUE!"/>
  </r>
  <r>
    <x v="799"/>
    <s v="Alice Mehta"/>
    <x v="13"/>
    <x v="2"/>
    <x v="0"/>
    <x v="0"/>
    <x v="1"/>
    <x v="15"/>
    <x v="829"/>
    <x v="864"/>
    <x v="1"/>
    <x v="1"/>
    <x v="10"/>
    <x v="1"/>
    <e v="#VALUE!"/>
  </r>
  <r>
    <x v="800"/>
    <s v="Cooper Yoon"/>
    <x v="11"/>
    <x v="5"/>
    <x v="0"/>
    <x v="1"/>
    <x v="1"/>
    <x v="33"/>
    <x v="830"/>
    <x v="865"/>
    <x v="28"/>
    <x v="0"/>
    <x v="5"/>
    <x v="73"/>
    <n v="1149"/>
  </r>
  <r>
    <x v="801"/>
    <s v="John Delgado"/>
    <x v="21"/>
    <x v="0"/>
    <x v="3"/>
    <x v="1"/>
    <x v="3"/>
    <x v="23"/>
    <x v="699"/>
    <x v="866"/>
    <x v="1"/>
    <x v="0"/>
    <x v="5"/>
    <x v="1"/>
    <e v="#VALUE!"/>
  </r>
  <r>
    <x v="802"/>
    <s v="Jaxson Liang"/>
    <x v="17"/>
    <x v="5"/>
    <x v="1"/>
    <x v="1"/>
    <x v="1"/>
    <x v="14"/>
    <x v="831"/>
    <x v="867"/>
    <x v="1"/>
    <x v="0"/>
    <x v="3"/>
    <x v="1"/>
    <e v="#VALUE!"/>
  </r>
  <r>
    <x v="803"/>
    <s v="Caroline Santos"/>
    <x v="13"/>
    <x v="1"/>
    <x v="0"/>
    <x v="0"/>
    <x v="3"/>
    <x v="6"/>
    <x v="832"/>
    <x v="868"/>
    <x v="1"/>
    <x v="2"/>
    <x v="12"/>
    <x v="1"/>
    <e v="#VALUE!"/>
  </r>
  <r>
    <x v="804"/>
    <s v="Lily Henderson"/>
    <x v="16"/>
    <x v="4"/>
    <x v="1"/>
    <x v="0"/>
    <x v="2"/>
    <x v="22"/>
    <x v="833"/>
    <x v="869"/>
    <x v="1"/>
    <x v="0"/>
    <x v="3"/>
    <x v="1"/>
    <e v="#VALUE!"/>
  </r>
  <r>
    <x v="805"/>
    <s v="Hannah Martinez"/>
    <x v="6"/>
    <x v="6"/>
    <x v="1"/>
    <x v="0"/>
    <x v="3"/>
    <x v="13"/>
    <x v="834"/>
    <x v="870"/>
    <x v="4"/>
    <x v="0"/>
    <x v="4"/>
    <x v="1"/>
    <e v="#VALUE!"/>
  </r>
  <r>
    <x v="806"/>
    <s v="William Phillips"/>
    <x v="23"/>
    <x v="0"/>
    <x v="3"/>
    <x v="1"/>
    <x v="0"/>
    <x v="22"/>
    <x v="835"/>
    <x v="871"/>
    <x v="1"/>
    <x v="0"/>
    <x v="5"/>
    <x v="1"/>
    <e v="#VALUE!"/>
  </r>
  <r>
    <x v="807"/>
    <s v="Eliza Zheng"/>
    <x v="3"/>
    <x v="0"/>
    <x v="2"/>
    <x v="0"/>
    <x v="1"/>
    <x v="35"/>
    <x v="836"/>
    <x v="872"/>
    <x v="3"/>
    <x v="1"/>
    <x v="1"/>
    <x v="1"/>
    <e v="#VALUE!"/>
  </r>
  <r>
    <x v="808"/>
    <s v="John Dang"/>
    <x v="2"/>
    <x v="2"/>
    <x v="3"/>
    <x v="1"/>
    <x v="1"/>
    <x v="32"/>
    <x v="837"/>
    <x v="873"/>
    <x v="26"/>
    <x v="1"/>
    <x v="1"/>
    <x v="1"/>
    <e v="#VALUE!"/>
  </r>
  <r>
    <x v="809"/>
    <s v="Joshua Yang"/>
    <x v="24"/>
    <x v="0"/>
    <x v="1"/>
    <x v="1"/>
    <x v="1"/>
    <x v="8"/>
    <x v="838"/>
    <x v="874"/>
    <x v="1"/>
    <x v="1"/>
    <x v="6"/>
    <x v="1"/>
    <e v="#VALUE!"/>
  </r>
  <r>
    <x v="810"/>
    <s v="Hazel Young"/>
    <x v="0"/>
    <x v="2"/>
    <x v="2"/>
    <x v="0"/>
    <x v="0"/>
    <x v="23"/>
    <x v="839"/>
    <x v="875"/>
    <x v="0"/>
    <x v="0"/>
    <x v="5"/>
    <x v="1"/>
    <e v="#VALUE!"/>
  </r>
  <r>
    <x v="811"/>
    <s v="Thomas Jung"/>
    <x v="4"/>
    <x v="3"/>
    <x v="0"/>
    <x v="1"/>
    <x v="1"/>
    <x v="2"/>
    <x v="66"/>
    <x v="876"/>
    <x v="1"/>
    <x v="1"/>
    <x v="6"/>
    <x v="1"/>
    <e v="#VALUE!"/>
  </r>
  <r>
    <x v="812"/>
    <s v="Xavier Perez"/>
    <x v="4"/>
    <x v="2"/>
    <x v="1"/>
    <x v="1"/>
    <x v="3"/>
    <x v="10"/>
    <x v="840"/>
    <x v="877"/>
    <x v="1"/>
    <x v="2"/>
    <x v="9"/>
    <x v="1"/>
    <e v="#VALUE!"/>
  </r>
  <r>
    <x v="813"/>
    <s v="Elijah Coleman"/>
    <x v="0"/>
    <x v="2"/>
    <x v="0"/>
    <x v="1"/>
    <x v="2"/>
    <x v="26"/>
    <x v="841"/>
    <x v="878"/>
    <x v="19"/>
    <x v="0"/>
    <x v="4"/>
    <x v="1"/>
    <e v="#VALUE!"/>
  </r>
  <r>
    <x v="632"/>
    <s v="Clara Sanchez"/>
    <x v="8"/>
    <x v="5"/>
    <x v="3"/>
    <x v="0"/>
    <x v="3"/>
    <x v="40"/>
    <x v="842"/>
    <x v="879"/>
    <x v="1"/>
    <x v="2"/>
    <x v="9"/>
    <x v="1"/>
    <e v="#VALUE!"/>
  </r>
  <r>
    <x v="814"/>
    <s v="Isaac Stewart"/>
    <x v="2"/>
    <x v="6"/>
    <x v="2"/>
    <x v="1"/>
    <x v="2"/>
    <x v="6"/>
    <x v="843"/>
    <x v="880"/>
    <x v="27"/>
    <x v="0"/>
    <x v="4"/>
    <x v="1"/>
    <e v="#VALUE!"/>
  </r>
  <r>
    <x v="815"/>
    <s v="Claire Romero"/>
    <x v="9"/>
    <x v="6"/>
    <x v="1"/>
    <x v="0"/>
    <x v="3"/>
    <x v="17"/>
    <x v="844"/>
    <x v="881"/>
    <x v="32"/>
    <x v="2"/>
    <x v="8"/>
    <x v="1"/>
    <e v="#VALUE!"/>
  </r>
  <r>
    <x v="816"/>
    <s v="Andrew Coleman"/>
    <x v="2"/>
    <x v="1"/>
    <x v="3"/>
    <x v="1"/>
    <x v="2"/>
    <x v="12"/>
    <x v="845"/>
    <x v="882"/>
    <x v="14"/>
    <x v="0"/>
    <x v="4"/>
    <x v="1"/>
    <e v="#VALUE!"/>
  </r>
  <r>
    <x v="817"/>
    <s v="Riley Rojas"/>
    <x v="23"/>
    <x v="0"/>
    <x v="2"/>
    <x v="0"/>
    <x v="3"/>
    <x v="9"/>
    <x v="846"/>
    <x v="883"/>
    <x v="1"/>
    <x v="2"/>
    <x v="9"/>
    <x v="1"/>
    <e v="#VALUE!"/>
  </r>
  <r>
    <x v="818"/>
    <s v="Landon Thao"/>
    <x v="16"/>
    <x v="4"/>
    <x v="2"/>
    <x v="1"/>
    <x v="1"/>
    <x v="6"/>
    <x v="846"/>
    <x v="884"/>
    <x v="1"/>
    <x v="0"/>
    <x v="3"/>
    <x v="1"/>
    <e v="#VALUE!"/>
  </r>
  <r>
    <x v="819"/>
    <s v="Hadley Ford"/>
    <x v="28"/>
    <x v="0"/>
    <x v="0"/>
    <x v="0"/>
    <x v="2"/>
    <x v="27"/>
    <x v="847"/>
    <x v="885"/>
    <x v="1"/>
    <x v="0"/>
    <x v="2"/>
    <x v="1"/>
    <e v="#VALUE!"/>
  </r>
  <r>
    <x v="529"/>
    <s v="Austin Brown"/>
    <x v="2"/>
    <x v="6"/>
    <x v="0"/>
    <x v="1"/>
    <x v="2"/>
    <x v="35"/>
    <x v="848"/>
    <x v="886"/>
    <x v="36"/>
    <x v="0"/>
    <x v="3"/>
    <x v="1"/>
    <e v="#VALUE!"/>
  </r>
  <r>
    <x v="820"/>
    <s v="Christian Fong"/>
    <x v="6"/>
    <x v="2"/>
    <x v="0"/>
    <x v="1"/>
    <x v="1"/>
    <x v="37"/>
    <x v="849"/>
    <x v="887"/>
    <x v="3"/>
    <x v="1"/>
    <x v="10"/>
    <x v="74"/>
    <n v="2734"/>
  </r>
  <r>
    <x v="821"/>
    <s v="Hazel Alvarez"/>
    <x v="20"/>
    <x v="4"/>
    <x v="0"/>
    <x v="0"/>
    <x v="3"/>
    <x v="39"/>
    <x v="850"/>
    <x v="888"/>
    <x v="1"/>
    <x v="2"/>
    <x v="12"/>
    <x v="1"/>
    <e v="#VALUE!"/>
  </r>
  <r>
    <x v="822"/>
    <s v="Isabella Bailey"/>
    <x v="32"/>
    <x v="0"/>
    <x v="1"/>
    <x v="0"/>
    <x v="2"/>
    <x v="9"/>
    <x v="851"/>
    <x v="889"/>
    <x v="1"/>
    <x v="0"/>
    <x v="3"/>
    <x v="1"/>
    <e v="#VALUE!"/>
  </r>
  <r>
    <x v="164"/>
    <s v="Lincoln Huynh"/>
    <x v="27"/>
    <x v="0"/>
    <x v="0"/>
    <x v="1"/>
    <x v="1"/>
    <x v="0"/>
    <x v="852"/>
    <x v="890"/>
    <x v="1"/>
    <x v="1"/>
    <x v="1"/>
    <x v="1"/>
    <e v="#VALUE!"/>
  </r>
  <r>
    <x v="823"/>
    <s v="Hadley Yee"/>
    <x v="20"/>
    <x v="4"/>
    <x v="2"/>
    <x v="0"/>
    <x v="1"/>
    <x v="11"/>
    <x v="496"/>
    <x v="891"/>
    <x v="1"/>
    <x v="0"/>
    <x v="0"/>
    <x v="1"/>
    <e v="#VALUE!"/>
  </r>
  <r>
    <x v="824"/>
    <s v="Julia Doan"/>
    <x v="20"/>
    <x v="4"/>
    <x v="2"/>
    <x v="0"/>
    <x v="1"/>
    <x v="26"/>
    <x v="853"/>
    <x v="892"/>
    <x v="1"/>
    <x v="0"/>
    <x v="7"/>
    <x v="75"/>
    <n v="266"/>
  </r>
  <r>
    <x v="825"/>
    <s v="Dylan Ali"/>
    <x v="0"/>
    <x v="4"/>
    <x v="2"/>
    <x v="1"/>
    <x v="1"/>
    <x v="5"/>
    <x v="606"/>
    <x v="893"/>
    <x v="19"/>
    <x v="0"/>
    <x v="3"/>
    <x v="1"/>
    <e v="#VALUE!"/>
  </r>
  <r>
    <x v="826"/>
    <s v="Eloise Trinh"/>
    <x v="29"/>
    <x v="0"/>
    <x v="2"/>
    <x v="0"/>
    <x v="1"/>
    <x v="38"/>
    <x v="854"/>
    <x v="894"/>
    <x v="1"/>
    <x v="0"/>
    <x v="4"/>
    <x v="1"/>
    <e v="#VALUE!"/>
  </r>
  <r>
    <x v="827"/>
    <s v="Dylan Kumar"/>
    <x v="4"/>
    <x v="6"/>
    <x v="2"/>
    <x v="1"/>
    <x v="1"/>
    <x v="0"/>
    <x v="855"/>
    <x v="895"/>
    <x v="1"/>
    <x v="1"/>
    <x v="1"/>
    <x v="1"/>
    <e v="#VALUE!"/>
  </r>
  <r>
    <x v="825"/>
    <s v="Emily Gupta"/>
    <x v="16"/>
    <x v="4"/>
    <x v="3"/>
    <x v="0"/>
    <x v="1"/>
    <x v="18"/>
    <x v="856"/>
    <x v="896"/>
    <x v="1"/>
    <x v="0"/>
    <x v="4"/>
    <x v="1"/>
    <e v="#VALUE!"/>
  </r>
  <r>
    <x v="828"/>
    <s v="Silas Rivera"/>
    <x v="9"/>
    <x v="2"/>
    <x v="3"/>
    <x v="1"/>
    <x v="3"/>
    <x v="35"/>
    <x v="857"/>
    <x v="897"/>
    <x v="7"/>
    <x v="0"/>
    <x v="2"/>
    <x v="1"/>
    <e v="#VALUE!"/>
  </r>
  <r>
    <x v="829"/>
    <s v="Jackson Jordan"/>
    <x v="20"/>
    <x v="4"/>
    <x v="0"/>
    <x v="1"/>
    <x v="0"/>
    <x v="35"/>
    <x v="858"/>
    <x v="898"/>
    <x v="1"/>
    <x v="0"/>
    <x v="3"/>
    <x v="1"/>
    <e v="#VALUE!"/>
  </r>
  <r>
    <x v="830"/>
    <s v="Isaac Joseph"/>
    <x v="7"/>
    <x v="2"/>
    <x v="1"/>
    <x v="1"/>
    <x v="2"/>
    <x v="36"/>
    <x v="859"/>
    <x v="899"/>
    <x v="1"/>
    <x v="0"/>
    <x v="0"/>
    <x v="1"/>
    <e v="#VALUE!"/>
  </r>
  <r>
    <x v="232"/>
    <s v="Hailey Lai"/>
    <x v="0"/>
    <x v="1"/>
    <x v="1"/>
    <x v="0"/>
    <x v="1"/>
    <x v="34"/>
    <x v="860"/>
    <x v="900"/>
    <x v="15"/>
    <x v="1"/>
    <x v="10"/>
    <x v="1"/>
    <e v="#VALUE!"/>
  </r>
  <r>
    <x v="792"/>
    <s v="Leilani Thao"/>
    <x v="2"/>
    <x v="4"/>
    <x v="2"/>
    <x v="0"/>
    <x v="1"/>
    <x v="31"/>
    <x v="861"/>
    <x v="901"/>
    <x v="31"/>
    <x v="0"/>
    <x v="0"/>
    <x v="1"/>
    <e v="#VALUE!"/>
  </r>
  <r>
    <x v="831"/>
    <s v="Madeline Watson"/>
    <x v="5"/>
    <x v="2"/>
    <x v="0"/>
    <x v="0"/>
    <x v="0"/>
    <x v="28"/>
    <x v="862"/>
    <x v="902"/>
    <x v="1"/>
    <x v="0"/>
    <x v="4"/>
    <x v="76"/>
    <n v="4462"/>
  </r>
  <r>
    <x v="832"/>
    <s v="Silas Huang"/>
    <x v="11"/>
    <x v="5"/>
    <x v="0"/>
    <x v="1"/>
    <x v="1"/>
    <x v="4"/>
    <x v="863"/>
    <x v="903"/>
    <x v="15"/>
    <x v="0"/>
    <x v="4"/>
    <x v="1"/>
    <e v="#VALUE!"/>
  </r>
  <r>
    <x v="724"/>
    <s v="Peyton Walker"/>
    <x v="7"/>
    <x v="6"/>
    <x v="0"/>
    <x v="0"/>
    <x v="2"/>
    <x v="19"/>
    <x v="864"/>
    <x v="904"/>
    <x v="1"/>
    <x v="0"/>
    <x v="4"/>
    <x v="1"/>
    <e v="#VALUE!"/>
  </r>
  <r>
    <x v="833"/>
    <s v="Jeremiah Hernandez"/>
    <x v="24"/>
    <x v="0"/>
    <x v="1"/>
    <x v="1"/>
    <x v="3"/>
    <x v="3"/>
    <x v="865"/>
    <x v="905"/>
    <x v="1"/>
    <x v="0"/>
    <x v="7"/>
    <x v="77"/>
    <n v="642"/>
  </r>
  <r>
    <x v="789"/>
    <s v="Jace Washington"/>
    <x v="6"/>
    <x v="3"/>
    <x v="0"/>
    <x v="1"/>
    <x v="2"/>
    <x v="18"/>
    <x v="358"/>
    <x v="906"/>
    <x v="5"/>
    <x v="0"/>
    <x v="3"/>
    <x v="1"/>
    <e v="#VALUE!"/>
  </r>
  <r>
    <x v="834"/>
    <s v="Landon Kim"/>
    <x v="6"/>
    <x v="4"/>
    <x v="2"/>
    <x v="1"/>
    <x v="1"/>
    <x v="2"/>
    <x v="866"/>
    <x v="907"/>
    <x v="24"/>
    <x v="0"/>
    <x v="3"/>
    <x v="1"/>
    <e v="#VALUE!"/>
  </r>
  <r>
    <x v="835"/>
    <s v="Peyton Vasquez"/>
    <x v="7"/>
    <x v="3"/>
    <x v="3"/>
    <x v="0"/>
    <x v="3"/>
    <x v="3"/>
    <x v="867"/>
    <x v="908"/>
    <x v="1"/>
    <x v="0"/>
    <x v="3"/>
    <x v="1"/>
    <e v="#VALUE!"/>
  </r>
  <r>
    <x v="836"/>
    <s v="Charlotte Baker"/>
    <x v="13"/>
    <x v="2"/>
    <x v="1"/>
    <x v="0"/>
    <x v="2"/>
    <x v="7"/>
    <x v="868"/>
    <x v="909"/>
    <x v="1"/>
    <x v="0"/>
    <x v="5"/>
    <x v="1"/>
    <e v="#VALUE!"/>
  </r>
  <r>
    <x v="837"/>
    <s v="Elena Mendoza"/>
    <x v="2"/>
    <x v="2"/>
    <x v="2"/>
    <x v="0"/>
    <x v="3"/>
    <x v="5"/>
    <x v="869"/>
    <x v="910"/>
    <x v="20"/>
    <x v="2"/>
    <x v="12"/>
    <x v="1"/>
    <e v="#VALUE!"/>
  </r>
  <r>
    <x v="838"/>
    <s v="Nova Lin"/>
    <x v="21"/>
    <x v="0"/>
    <x v="1"/>
    <x v="0"/>
    <x v="1"/>
    <x v="29"/>
    <x v="870"/>
    <x v="911"/>
    <x v="1"/>
    <x v="0"/>
    <x v="7"/>
    <x v="1"/>
    <e v="#VALUE!"/>
  </r>
  <r>
    <x v="839"/>
    <s v="Ivy Desai"/>
    <x v="8"/>
    <x v="5"/>
    <x v="0"/>
    <x v="0"/>
    <x v="1"/>
    <x v="1"/>
    <x v="871"/>
    <x v="912"/>
    <x v="1"/>
    <x v="1"/>
    <x v="6"/>
    <x v="1"/>
    <e v="#VALUE!"/>
  </r>
  <r>
    <x v="840"/>
    <s v="Josephine Acosta"/>
    <x v="2"/>
    <x v="4"/>
    <x v="2"/>
    <x v="0"/>
    <x v="3"/>
    <x v="28"/>
    <x v="872"/>
    <x v="913"/>
    <x v="35"/>
    <x v="2"/>
    <x v="8"/>
    <x v="1"/>
    <e v="#VALUE!"/>
  </r>
  <r>
    <x v="841"/>
    <s v="Nora Nunez"/>
    <x v="13"/>
    <x v="1"/>
    <x v="0"/>
    <x v="0"/>
    <x v="3"/>
    <x v="15"/>
    <x v="873"/>
    <x v="914"/>
    <x v="1"/>
    <x v="2"/>
    <x v="12"/>
    <x v="1"/>
    <e v="#VALUE!"/>
  </r>
  <r>
    <x v="842"/>
    <s v="Caleb Xiong"/>
    <x v="26"/>
    <x v="2"/>
    <x v="3"/>
    <x v="1"/>
    <x v="1"/>
    <x v="31"/>
    <x v="874"/>
    <x v="915"/>
    <x v="1"/>
    <x v="0"/>
    <x v="2"/>
    <x v="1"/>
    <e v="#VALUE!"/>
  </r>
  <r>
    <x v="843"/>
    <s v="Henry Green"/>
    <x v="26"/>
    <x v="2"/>
    <x v="2"/>
    <x v="1"/>
    <x v="2"/>
    <x v="24"/>
    <x v="632"/>
    <x v="916"/>
    <x v="1"/>
    <x v="0"/>
    <x v="3"/>
    <x v="1"/>
    <e v="#VALUE!"/>
  </r>
  <r>
    <x v="665"/>
    <s v="Madelyn Chan"/>
    <x v="6"/>
    <x v="2"/>
    <x v="2"/>
    <x v="0"/>
    <x v="1"/>
    <x v="14"/>
    <x v="875"/>
    <x v="917"/>
    <x v="17"/>
    <x v="0"/>
    <x v="3"/>
    <x v="1"/>
    <e v="#VALUE!"/>
  </r>
  <r>
    <x v="844"/>
    <s v="Angel Delgado"/>
    <x v="2"/>
    <x v="1"/>
    <x v="3"/>
    <x v="1"/>
    <x v="3"/>
    <x v="11"/>
    <x v="876"/>
    <x v="918"/>
    <x v="12"/>
    <x v="0"/>
    <x v="0"/>
    <x v="1"/>
    <e v="#VALUE!"/>
  </r>
  <r>
    <x v="845"/>
    <s v="Mia Herrera"/>
    <x v="2"/>
    <x v="6"/>
    <x v="0"/>
    <x v="0"/>
    <x v="3"/>
    <x v="19"/>
    <x v="877"/>
    <x v="919"/>
    <x v="14"/>
    <x v="2"/>
    <x v="8"/>
    <x v="1"/>
    <e v="#VALUE!"/>
  </r>
  <r>
    <x v="846"/>
    <s v="Peyton Harris"/>
    <x v="14"/>
    <x v="0"/>
    <x v="0"/>
    <x v="0"/>
    <x v="2"/>
    <x v="15"/>
    <x v="878"/>
    <x v="920"/>
    <x v="1"/>
    <x v="0"/>
    <x v="4"/>
    <x v="1"/>
    <e v="#VALUE!"/>
  </r>
  <r>
    <x v="847"/>
    <s v="David Herrera"/>
    <x v="11"/>
    <x v="5"/>
    <x v="2"/>
    <x v="1"/>
    <x v="3"/>
    <x v="24"/>
    <x v="879"/>
    <x v="921"/>
    <x v="8"/>
    <x v="2"/>
    <x v="9"/>
    <x v="1"/>
    <e v="#VALUE!"/>
  </r>
  <r>
    <x v="848"/>
    <s v="Avery Dominguez"/>
    <x v="0"/>
    <x v="2"/>
    <x v="3"/>
    <x v="0"/>
    <x v="3"/>
    <x v="5"/>
    <x v="880"/>
    <x v="922"/>
    <x v="8"/>
    <x v="2"/>
    <x v="9"/>
    <x v="1"/>
    <e v="#VALUE!"/>
  </r>
  <r>
    <x v="849"/>
    <s v="Grace Carter"/>
    <x v="0"/>
    <x v="4"/>
    <x v="2"/>
    <x v="0"/>
    <x v="0"/>
    <x v="6"/>
    <x v="881"/>
    <x v="923"/>
    <x v="4"/>
    <x v="0"/>
    <x v="5"/>
    <x v="1"/>
    <e v="#VALUE!"/>
  </r>
  <r>
    <x v="850"/>
    <s v="Parker Allen"/>
    <x v="4"/>
    <x v="2"/>
    <x v="2"/>
    <x v="1"/>
    <x v="2"/>
    <x v="11"/>
    <x v="882"/>
    <x v="924"/>
    <x v="1"/>
    <x v="0"/>
    <x v="4"/>
    <x v="1"/>
    <e v="#VALUE!"/>
  </r>
  <r>
    <x v="851"/>
    <s v="Sadie Lee"/>
    <x v="0"/>
    <x v="6"/>
    <x v="3"/>
    <x v="0"/>
    <x v="1"/>
    <x v="13"/>
    <x v="883"/>
    <x v="925"/>
    <x v="8"/>
    <x v="1"/>
    <x v="11"/>
    <x v="1"/>
    <e v="#VALUE!"/>
  </r>
  <r>
    <x v="852"/>
    <s v="Cooper Valdez"/>
    <x v="6"/>
    <x v="2"/>
    <x v="3"/>
    <x v="1"/>
    <x v="3"/>
    <x v="2"/>
    <x v="884"/>
    <x v="926"/>
    <x v="6"/>
    <x v="2"/>
    <x v="12"/>
    <x v="1"/>
    <e v="#VALUE!"/>
  </r>
  <r>
    <x v="853"/>
    <s v="Sebastian Fong"/>
    <x v="0"/>
    <x v="0"/>
    <x v="1"/>
    <x v="1"/>
    <x v="1"/>
    <x v="30"/>
    <x v="885"/>
    <x v="927"/>
    <x v="15"/>
    <x v="0"/>
    <x v="5"/>
    <x v="1"/>
    <e v="#VALUE!"/>
  </r>
  <r>
    <x v="854"/>
    <s v="Roman Munoz"/>
    <x v="0"/>
    <x v="2"/>
    <x v="2"/>
    <x v="1"/>
    <x v="3"/>
    <x v="36"/>
    <x v="571"/>
    <x v="928"/>
    <x v="15"/>
    <x v="0"/>
    <x v="5"/>
    <x v="1"/>
    <e v="#VALUE!"/>
  </r>
  <r>
    <x v="855"/>
    <s v="Charlotte Chang"/>
    <x v="6"/>
    <x v="2"/>
    <x v="0"/>
    <x v="0"/>
    <x v="1"/>
    <x v="2"/>
    <x v="886"/>
    <x v="929"/>
    <x v="3"/>
    <x v="0"/>
    <x v="2"/>
    <x v="1"/>
    <e v="#VALUE!"/>
  </r>
  <r>
    <x v="856"/>
    <s v="Xavier Davis"/>
    <x v="9"/>
    <x v="1"/>
    <x v="3"/>
    <x v="1"/>
    <x v="2"/>
    <x v="9"/>
    <x v="887"/>
    <x v="930"/>
    <x v="13"/>
    <x v="0"/>
    <x v="0"/>
    <x v="1"/>
    <e v="#VALUE!"/>
  </r>
  <r>
    <x v="857"/>
    <s v="Natalie Carter"/>
    <x v="2"/>
    <x v="1"/>
    <x v="3"/>
    <x v="0"/>
    <x v="2"/>
    <x v="14"/>
    <x v="888"/>
    <x v="931"/>
    <x v="9"/>
    <x v="0"/>
    <x v="5"/>
    <x v="1"/>
    <e v="#VALUE!"/>
  </r>
  <r>
    <x v="858"/>
    <s v="Elena Richardson"/>
    <x v="6"/>
    <x v="3"/>
    <x v="1"/>
    <x v="0"/>
    <x v="2"/>
    <x v="8"/>
    <x v="889"/>
    <x v="932"/>
    <x v="6"/>
    <x v="0"/>
    <x v="7"/>
    <x v="1"/>
    <e v="#VALUE!"/>
  </r>
  <r>
    <x v="859"/>
    <s v="Emilia Bailey"/>
    <x v="9"/>
    <x v="3"/>
    <x v="2"/>
    <x v="0"/>
    <x v="2"/>
    <x v="12"/>
    <x v="890"/>
    <x v="933"/>
    <x v="21"/>
    <x v="0"/>
    <x v="5"/>
    <x v="1"/>
    <e v="#VALUE!"/>
  </r>
  <r>
    <x v="860"/>
    <s v="Ryan Lu"/>
    <x v="25"/>
    <x v="5"/>
    <x v="2"/>
    <x v="1"/>
    <x v="1"/>
    <x v="6"/>
    <x v="891"/>
    <x v="934"/>
    <x v="1"/>
    <x v="0"/>
    <x v="7"/>
    <x v="1"/>
    <e v="#VALUE!"/>
  </r>
  <r>
    <x v="861"/>
    <s v="Asher Huynh"/>
    <x v="6"/>
    <x v="0"/>
    <x v="1"/>
    <x v="1"/>
    <x v="1"/>
    <x v="15"/>
    <x v="892"/>
    <x v="935"/>
    <x v="4"/>
    <x v="0"/>
    <x v="3"/>
    <x v="1"/>
    <e v="#VALUE!"/>
  </r>
  <r>
    <x v="93"/>
    <s v="Kinsley Martinez"/>
    <x v="2"/>
    <x v="4"/>
    <x v="2"/>
    <x v="0"/>
    <x v="3"/>
    <x v="27"/>
    <x v="893"/>
    <x v="721"/>
    <x v="36"/>
    <x v="2"/>
    <x v="12"/>
    <x v="1"/>
    <e v="#VALUE!"/>
  </r>
  <r>
    <x v="862"/>
    <s v="Paisley Bryant"/>
    <x v="21"/>
    <x v="0"/>
    <x v="1"/>
    <x v="0"/>
    <x v="0"/>
    <x v="17"/>
    <x v="894"/>
    <x v="936"/>
    <x v="1"/>
    <x v="0"/>
    <x v="2"/>
    <x v="1"/>
    <e v="#VALUE!"/>
  </r>
  <r>
    <x v="863"/>
    <s v="Joshua Ramirez"/>
    <x v="9"/>
    <x v="4"/>
    <x v="3"/>
    <x v="1"/>
    <x v="3"/>
    <x v="18"/>
    <x v="895"/>
    <x v="937"/>
    <x v="29"/>
    <x v="2"/>
    <x v="12"/>
    <x v="1"/>
    <e v="#VALUE!"/>
  </r>
  <r>
    <x v="864"/>
    <s v="Joshua Martin"/>
    <x v="0"/>
    <x v="4"/>
    <x v="0"/>
    <x v="1"/>
    <x v="0"/>
    <x v="34"/>
    <x v="896"/>
    <x v="938"/>
    <x v="28"/>
    <x v="0"/>
    <x v="3"/>
    <x v="1"/>
    <e v="#VALUE!"/>
  </r>
  <r>
    <x v="865"/>
    <s v="Charles Moore"/>
    <x v="7"/>
    <x v="3"/>
    <x v="2"/>
    <x v="1"/>
    <x v="2"/>
    <x v="37"/>
    <x v="897"/>
    <x v="939"/>
    <x v="1"/>
    <x v="0"/>
    <x v="0"/>
    <x v="1"/>
    <e v="#VALUE!"/>
  </r>
  <r>
    <x v="866"/>
    <s v="Angel Do"/>
    <x v="30"/>
    <x v="0"/>
    <x v="2"/>
    <x v="1"/>
    <x v="1"/>
    <x v="8"/>
    <x v="898"/>
    <x v="940"/>
    <x v="1"/>
    <x v="1"/>
    <x v="10"/>
    <x v="1"/>
    <e v="#VALUE!"/>
  </r>
  <r>
    <x v="867"/>
    <s v="Maverick Medina"/>
    <x v="13"/>
    <x v="2"/>
    <x v="1"/>
    <x v="1"/>
    <x v="3"/>
    <x v="38"/>
    <x v="899"/>
    <x v="941"/>
    <x v="1"/>
    <x v="0"/>
    <x v="0"/>
    <x v="1"/>
    <e v="#VALUE!"/>
  </r>
  <r>
    <x v="616"/>
    <s v="Isaac Han"/>
    <x v="9"/>
    <x v="4"/>
    <x v="2"/>
    <x v="1"/>
    <x v="1"/>
    <x v="11"/>
    <x v="900"/>
    <x v="942"/>
    <x v="16"/>
    <x v="0"/>
    <x v="3"/>
    <x v="1"/>
    <e v="#VALUE!"/>
  </r>
  <r>
    <x v="868"/>
    <s v="Eliza Liang"/>
    <x v="0"/>
    <x v="4"/>
    <x v="2"/>
    <x v="0"/>
    <x v="1"/>
    <x v="9"/>
    <x v="901"/>
    <x v="943"/>
    <x v="8"/>
    <x v="1"/>
    <x v="10"/>
    <x v="1"/>
    <e v="#VALUE!"/>
  </r>
  <r>
    <x v="869"/>
    <s v="Zoe Zhou"/>
    <x v="6"/>
    <x v="1"/>
    <x v="3"/>
    <x v="0"/>
    <x v="1"/>
    <x v="22"/>
    <x v="902"/>
    <x v="944"/>
    <x v="3"/>
    <x v="1"/>
    <x v="10"/>
    <x v="1"/>
    <e v="#VALUE!"/>
  </r>
  <r>
    <x v="870"/>
    <s v="Nathan Lee"/>
    <x v="7"/>
    <x v="3"/>
    <x v="1"/>
    <x v="1"/>
    <x v="1"/>
    <x v="7"/>
    <x v="903"/>
    <x v="945"/>
    <x v="1"/>
    <x v="0"/>
    <x v="7"/>
    <x v="1"/>
    <e v="#VALUE!"/>
  </r>
  <r>
    <x v="871"/>
    <s v="Elijah Ramos"/>
    <x v="0"/>
    <x v="0"/>
    <x v="2"/>
    <x v="1"/>
    <x v="3"/>
    <x v="29"/>
    <x v="904"/>
    <x v="946"/>
    <x v="4"/>
    <x v="2"/>
    <x v="9"/>
    <x v="1"/>
    <e v="#VALUE!"/>
  </r>
  <r>
    <x v="872"/>
    <s v="Jaxson Coleman"/>
    <x v="6"/>
    <x v="1"/>
    <x v="1"/>
    <x v="1"/>
    <x v="2"/>
    <x v="24"/>
    <x v="905"/>
    <x v="947"/>
    <x v="6"/>
    <x v="0"/>
    <x v="4"/>
    <x v="1"/>
    <e v="#VALUE!"/>
  </r>
  <r>
    <x v="873"/>
    <s v="Hailey Hong"/>
    <x v="5"/>
    <x v="2"/>
    <x v="0"/>
    <x v="0"/>
    <x v="1"/>
    <x v="29"/>
    <x v="906"/>
    <x v="948"/>
    <x v="1"/>
    <x v="0"/>
    <x v="2"/>
    <x v="1"/>
    <e v="#VALUE!"/>
  </r>
  <r>
    <x v="874"/>
    <s v="Gabriella Zhu"/>
    <x v="3"/>
    <x v="0"/>
    <x v="2"/>
    <x v="0"/>
    <x v="1"/>
    <x v="9"/>
    <x v="907"/>
    <x v="949"/>
    <x v="24"/>
    <x v="1"/>
    <x v="1"/>
    <x v="1"/>
    <e v="#VALUE!"/>
  </r>
  <r>
    <x v="875"/>
    <s v="Aaron Maldonado"/>
    <x v="13"/>
    <x v="1"/>
    <x v="1"/>
    <x v="1"/>
    <x v="3"/>
    <x v="38"/>
    <x v="908"/>
    <x v="950"/>
    <x v="1"/>
    <x v="0"/>
    <x v="0"/>
    <x v="1"/>
    <e v="#VALUE!"/>
  </r>
  <r>
    <x v="876"/>
    <s v="Samantha Vargas"/>
    <x v="2"/>
    <x v="4"/>
    <x v="3"/>
    <x v="0"/>
    <x v="3"/>
    <x v="26"/>
    <x v="909"/>
    <x v="951"/>
    <x v="11"/>
    <x v="2"/>
    <x v="12"/>
    <x v="1"/>
    <e v="#VALUE!"/>
  </r>
  <r>
    <x v="877"/>
    <s v="Nora Le"/>
    <x v="0"/>
    <x v="0"/>
    <x v="1"/>
    <x v="0"/>
    <x v="1"/>
    <x v="26"/>
    <x v="910"/>
    <x v="952"/>
    <x v="4"/>
    <x v="0"/>
    <x v="0"/>
    <x v="1"/>
    <e v="#VALUE!"/>
  </r>
  <r>
    <x v="438"/>
    <s v="Alice Roberts"/>
    <x v="2"/>
    <x v="4"/>
    <x v="1"/>
    <x v="0"/>
    <x v="2"/>
    <x v="36"/>
    <x v="911"/>
    <x v="953"/>
    <x v="35"/>
    <x v="0"/>
    <x v="4"/>
    <x v="78"/>
    <n v="3528"/>
  </r>
  <r>
    <x v="878"/>
    <s v="Colton Garcia"/>
    <x v="29"/>
    <x v="0"/>
    <x v="2"/>
    <x v="1"/>
    <x v="3"/>
    <x v="0"/>
    <x v="912"/>
    <x v="954"/>
    <x v="1"/>
    <x v="0"/>
    <x v="4"/>
    <x v="1"/>
    <e v="#VALUE!"/>
  </r>
  <r>
    <x v="534"/>
    <s v="Stella Lai"/>
    <x v="4"/>
    <x v="3"/>
    <x v="1"/>
    <x v="0"/>
    <x v="1"/>
    <x v="18"/>
    <x v="913"/>
    <x v="955"/>
    <x v="1"/>
    <x v="0"/>
    <x v="4"/>
    <x v="1"/>
    <e v="#VALUE!"/>
  </r>
  <r>
    <x v="704"/>
    <s v="Leonardo Luong"/>
    <x v="6"/>
    <x v="1"/>
    <x v="1"/>
    <x v="1"/>
    <x v="1"/>
    <x v="27"/>
    <x v="914"/>
    <x v="956"/>
    <x v="3"/>
    <x v="0"/>
    <x v="3"/>
    <x v="1"/>
    <e v="#VALUE!"/>
  </r>
  <r>
    <x v="781"/>
    <s v="Nicholas Wong"/>
    <x v="2"/>
    <x v="2"/>
    <x v="0"/>
    <x v="1"/>
    <x v="1"/>
    <x v="5"/>
    <x v="915"/>
    <x v="957"/>
    <x v="20"/>
    <x v="0"/>
    <x v="7"/>
    <x v="1"/>
    <e v="#VALUE!"/>
  </r>
  <r>
    <x v="879"/>
    <s v="Jeremiah Castillo"/>
    <x v="13"/>
    <x v="3"/>
    <x v="0"/>
    <x v="1"/>
    <x v="3"/>
    <x v="32"/>
    <x v="916"/>
    <x v="958"/>
    <x v="1"/>
    <x v="0"/>
    <x v="7"/>
    <x v="1"/>
    <e v="#VALUE!"/>
  </r>
  <r>
    <x v="517"/>
    <s v="Cooper Jiang"/>
    <x v="13"/>
    <x v="3"/>
    <x v="3"/>
    <x v="1"/>
    <x v="1"/>
    <x v="37"/>
    <x v="917"/>
    <x v="959"/>
    <x v="1"/>
    <x v="1"/>
    <x v="1"/>
    <x v="79"/>
    <n v="586"/>
  </r>
  <r>
    <x v="880"/>
    <s v="Penelope Silva"/>
    <x v="23"/>
    <x v="0"/>
    <x v="2"/>
    <x v="0"/>
    <x v="3"/>
    <x v="9"/>
    <x v="918"/>
    <x v="960"/>
    <x v="1"/>
    <x v="0"/>
    <x v="7"/>
    <x v="1"/>
    <e v="#VALUE!"/>
  </r>
  <r>
    <x v="881"/>
    <s v="Jose Richardson"/>
    <x v="2"/>
    <x v="6"/>
    <x v="0"/>
    <x v="1"/>
    <x v="2"/>
    <x v="3"/>
    <x v="183"/>
    <x v="961"/>
    <x v="2"/>
    <x v="0"/>
    <x v="4"/>
    <x v="1"/>
    <e v="#VALUE!"/>
  </r>
  <r>
    <x v="882"/>
    <s v="Eleanor Chau"/>
    <x v="25"/>
    <x v="5"/>
    <x v="0"/>
    <x v="0"/>
    <x v="1"/>
    <x v="17"/>
    <x v="919"/>
    <x v="962"/>
    <x v="1"/>
    <x v="0"/>
    <x v="3"/>
    <x v="1"/>
    <e v="#VALUE!"/>
  </r>
  <r>
    <x v="883"/>
    <s v="John Cho"/>
    <x v="2"/>
    <x v="4"/>
    <x v="2"/>
    <x v="1"/>
    <x v="1"/>
    <x v="40"/>
    <x v="920"/>
    <x v="963"/>
    <x v="11"/>
    <x v="1"/>
    <x v="11"/>
    <x v="1"/>
    <e v="#VALUE!"/>
  </r>
  <r>
    <x v="884"/>
    <s v="Julian Delgado"/>
    <x v="28"/>
    <x v="0"/>
    <x v="2"/>
    <x v="1"/>
    <x v="3"/>
    <x v="7"/>
    <x v="921"/>
    <x v="964"/>
    <x v="1"/>
    <x v="2"/>
    <x v="9"/>
    <x v="1"/>
    <e v="#VALUE!"/>
  </r>
  <r>
    <x v="885"/>
    <s v="Isabella Scott"/>
    <x v="32"/>
    <x v="0"/>
    <x v="0"/>
    <x v="0"/>
    <x v="2"/>
    <x v="32"/>
    <x v="922"/>
    <x v="965"/>
    <x v="1"/>
    <x v="0"/>
    <x v="3"/>
    <x v="1"/>
    <e v="#VALUE!"/>
  </r>
  <r>
    <x v="886"/>
    <s v="Parker Avila"/>
    <x v="13"/>
    <x v="6"/>
    <x v="1"/>
    <x v="1"/>
    <x v="3"/>
    <x v="40"/>
    <x v="923"/>
    <x v="966"/>
    <x v="1"/>
    <x v="2"/>
    <x v="8"/>
    <x v="1"/>
    <e v="#VALUE!"/>
  </r>
  <r>
    <x v="887"/>
    <s v="Luke Vu"/>
    <x v="0"/>
    <x v="6"/>
    <x v="2"/>
    <x v="1"/>
    <x v="1"/>
    <x v="27"/>
    <x v="666"/>
    <x v="967"/>
    <x v="4"/>
    <x v="1"/>
    <x v="6"/>
    <x v="1"/>
    <e v="#VALUE!"/>
  </r>
  <r>
    <x v="888"/>
    <s v="Jameson Nelson"/>
    <x v="23"/>
    <x v="0"/>
    <x v="0"/>
    <x v="1"/>
    <x v="2"/>
    <x v="22"/>
    <x v="924"/>
    <x v="968"/>
    <x v="1"/>
    <x v="0"/>
    <x v="7"/>
    <x v="1"/>
    <e v="#VALUE!"/>
  </r>
  <r>
    <x v="889"/>
    <s v="Adrian Fernandez"/>
    <x v="28"/>
    <x v="0"/>
    <x v="0"/>
    <x v="1"/>
    <x v="3"/>
    <x v="15"/>
    <x v="925"/>
    <x v="969"/>
    <x v="1"/>
    <x v="0"/>
    <x v="7"/>
    <x v="1"/>
    <e v="#VALUE!"/>
  </r>
  <r>
    <x v="890"/>
    <s v="Madison Hunter"/>
    <x v="32"/>
    <x v="0"/>
    <x v="3"/>
    <x v="0"/>
    <x v="2"/>
    <x v="28"/>
    <x v="926"/>
    <x v="970"/>
    <x v="1"/>
    <x v="0"/>
    <x v="7"/>
    <x v="1"/>
    <e v="#VALUE!"/>
  </r>
  <r>
    <x v="891"/>
    <s v="Jordan Phillips"/>
    <x v="9"/>
    <x v="4"/>
    <x v="3"/>
    <x v="1"/>
    <x v="0"/>
    <x v="15"/>
    <x v="927"/>
    <x v="971"/>
    <x v="18"/>
    <x v="0"/>
    <x v="7"/>
    <x v="1"/>
    <e v="#VALUE!"/>
  </r>
  <r>
    <x v="892"/>
    <s v="Maya Chan"/>
    <x v="8"/>
    <x v="5"/>
    <x v="2"/>
    <x v="0"/>
    <x v="1"/>
    <x v="17"/>
    <x v="928"/>
    <x v="972"/>
    <x v="1"/>
    <x v="1"/>
    <x v="10"/>
    <x v="1"/>
    <e v="#VALUE!"/>
  </r>
  <r>
    <x v="360"/>
    <s v="Wesley King"/>
    <x v="6"/>
    <x v="3"/>
    <x v="1"/>
    <x v="1"/>
    <x v="2"/>
    <x v="4"/>
    <x v="929"/>
    <x v="973"/>
    <x v="17"/>
    <x v="0"/>
    <x v="2"/>
    <x v="1"/>
    <e v="#VALUE!"/>
  </r>
  <r>
    <x v="893"/>
    <s v="Sofia Fernandez"/>
    <x v="6"/>
    <x v="3"/>
    <x v="1"/>
    <x v="0"/>
    <x v="3"/>
    <x v="18"/>
    <x v="930"/>
    <x v="974"/>
    <x v="4"/>
    <x v="0"/>
    <x v="3"/>
    <x v="1"/>
    <e v="#VALUE!"/>
  </r>
  <r>
    <x v="743"/>
    <s v="Maverick Figueroa"/>
    <x v="30"/>
    <x v="0"/>
    <x v="3"/>
    <x v="1"/>
    <x v="3"/>
    <x v="35"/>
    <x v="931"/>
    <x v="975"/>
    <x v="1"/>
    <x v="0"/>
    <x v="2"/>
    <x v="1"/>
    <e v="#VALUE!"/>
  </r>
  <r>
    <x v="894"/>
    <s v="Hannah Hoang"/>
    <x v="6"/>
    <x v="3"/>
    <x v="2"/>
    <x v="0"/>
    <x v="1"/>
    <x v="6"/>
    <x v="257"/>
    <x v="976"/>
    <x v="5"/>
    <x v="1"/>
    <x v="11"/>
    <x v="1"/>
    <e v="#VALUE!"/>
  </r>
  <r>
    <x v="895"/>
    <s v="Violet Garcia"/>
    <x v="4"/>
    <x v="6"/>
    <x v="2"/>
    <x v="0"/>
    <x v="3"/>
    <x v="25"/>
    <x v="932"/>
    <x v="977"/>
    <x v="1"/>
    <x v="0"/>
    <x v="5"/>
    <x v="1"/>
    <e v="#VALUE!"/>
  </r>
  <r>
    <x v="34"/>
    <s v="Aaliyah Mai"/>
    <x v="9"/>
    <x v="0"/>
    <x v="2"/>
    <x v="0"/>
    <x v="1"/>
    <x v="4"/>
    <x v="933"/>
    <x v="978"/>
    <x v="29"/>
    <x v="0"/>
    <x v="3"/>
    <x v="80"/>
    <n v="135"/>
  </r>
  <r>
    <x v="896"/>
    <s v="Austin Vang"/>
    <x v="6"/>
    <x v="6"/>
    <x v="2"/>
    <x v="1"/>
    <x v="1"/>
    <x v="37"/>
    <x v="163"/>
    <x v="979"/>
    <x v="6"/>
    <x v="1"/>
    <x v="10"/>
    <x v="81"/>
    <n v="298"/>
  </r>
  <r>
    <x v="897"/>
    <s v="Maria Sun"/>
    <x v="2"/>
    <x v="2"/>
    <x v="3"/>
    <x v="0"/>
    <x v="1"/>
    <x v="6"/>
    <x v="934"/>
    <x v="980"/>
    <x v="14"/>
    <x v="1"/>
    <x v="11"/>
    <x v="1"/>
    <e v="#VALUE!"/>
  </r>
  <r>
    <x v="898"/>
    <s v="Madelyn Scott"/>
    <x v="0"/>
    <x v="0"/>
    <x v="0"/>
    <x v="0"/>
    <x v="2"/>
    <x v="30"/>
    <x v="935"/>
    <x v="981"/>
    <x v="28"/>
    <x v="0"/>
    <x v="3"/>
    <x v="1"/>
    <e v="#VALUE!"/>
  </r>
  <r>
    <x v="69"/>
    <s v="Dylan Chin"/>
    <x v="2"/>
    <x v="1"/>
    <x v="3"/>
    <x v="1"/>
    <x v="1"/>
    <x v="33"/>
    <x v="936"/>
    <x v="982"/>
    <x v="10"/>
    <x v="0"/>
    <x v="4"/>
    <x v="1"/>
    <e v="#VALUE!"/>
  </r>
  <r>
    <x v="899"/>
    <s v="Emery Zhang"/>
    <x v="17"/>
    <x v="5"/>
    <x v="3"/>
    <x v="0"/>
    <x v="1"/>
    <x v="15"/>
    <x v="937"/>
    <x v="983"/>
    <x v="1"/>
    <x v="1"/>
    <x v="10"/>
    <x v="1"/>
    <e v="#VALUE!"/>
  </r>
  <r>
    <x v="900"/>
    <s v="Riley Washington"/>
    <x v="2"/>
    <x v="2"/>
    <x v="2"/>
    <x v="0"/>
    <x v="2"/>
    <x v="38"/>
    <x v="938"/>
    <x v="984"/>
    <x v="14"/>
    <x v="0"/>
    <x v="3"/>
    <x v="1"/>
    <e v="#VALUE!"/>
  </r>
  <r>
    <x v="901"/>
    <s v="Raelynn Rios"/>
    <x v="9"/>
    <x v="2"/>
    <x v="1"/>
    <x v="0"/>
    <x v="3"/>
    <x v="19"/>
    <x v="939"/>
    <x v="985"/>
    <x v="22"/>
    <x v="0"/>
    <x v="7"/>
    <x v="1"/>
    <e v="#VALUE!"/>
  </r>
  <r>
    <x v="902"/>
    <s v="Anthony Hong"/>
    <x v="0"/>
    <x v="0"/>
    <x v="0"/>
    <x v="1"/>
    <x v="1"/>
    <x v="17"/>
    <x v="802"/>
    <x v="986"/>
    <x v="19"/>
    <x v="0"/>
    <x v="7"/>
    <x v="1"/>
    <e v="#VALUE!"/>
  </r>
  <r>
    <x v="903"/>
    <s v="Leo Herrera"/>
    <x v="15"/>
    <x v="4"/>
    <x v="0"/>
    <x v="1"/>
    <x v="3"/>
    <x v="35"/>
    <x v="940"/>
    <x v="987"/>
    <x v="1"/>
    <x v="2"/>
    <x v="8"/>
    <x v="82"/>
    <n v="2411"/>
  </r>
  <r>
    <x v="429"/>
    <s v="Robert Wright"/>
    <x v="1"/>
    <x v="0"/>
    <x v="1"/>
    <x v="1"/>
    <x v="2"/>
    <x v="23"/>
    <x v="941"/>
    <x v="988"/>
    <x v="1"/>
    <x v="0"/>
    <x v="2"/>
    <x v="1"/>
    <e v="#VALUE!"/>
  </r>
  <r>
    <x v="904"/>
    <s v="Audrey Richardson"/>
    <x v="2"/>
    <x v="0"/>
    <x v="1"/>
    <x v="0"/>
    <x v="2"/>
    <x v="30"/>
    <x v="942"/>
    <x v="989"/>
    <x v="35"/>
    <x v="0"/>
    <x v="2"/>
    <x v="1"/>
    <e v="#VALUE!"/>
  </r>
  <r>
    <x v="905"/>
    <s v="Scarlett Kumar"/>
    <x v="28"/>
    <x v="0"/>
    <x v="3"/>
    <x v="0"/>
    <x v="1"/>
    <x v="0"/>
    <x v="943"/>
    <x v="990"/>
    <x v="1"/>
    <x v="0"/>
    <x v="7"/>
    <x v="1"/>
    <e v="#VALUE!"/>
  </r>
  <r>
    <x v="906"/>
    <s v="Wesley Young"/>
    <x v="4"/>
    <x v="6"/>
    <x v="2"/>
    <x v="1"/>
    <x v="2"/>
    <x v="29"/>
    <x v="944"/>
    <x v="991"/>
    <x v="1"/>
    <x v="0"/>
    <x v="7"/>
    <x v="1"/>
    <e v="#VALUE!"/>
  </r>
  <r>
    <x v="907"/>
    <s v="Lillian Khan"/>
    <x v="7"/>
    <x v="1"/>
    <x v="2"/>
    <x v="0"/>
    <x v="1"/>
    <x v="18"/>
    <x v="945"/>
    <x v="992"/>
    <x v="1"/>
    <x v="1"/>
    <x v="11"/>
    <x v="83"/>
    <n v="2779"/>
  </r>
  <r>
    <x v="908"/>
    <s v="Oliver Yang"/>
    <x v="2"/>
    <x v="6"/>
    <x v="2"/>
    <x v="1"/>
    <x v="1"/>
    <x v="11"/>
    <x v="946"/>
    <x v="993"/>
    <x v="0"/>
    <x v="0"/>
    <x v="4"/>
    <x v="1"/>
    <e v="#VALUE!"/>
  </r>
  <r>
    <x v="909"/>
    <s v="Lily Nguyen"/>
    <x v="4"/>
    <x v="1"/>
    <x v="2"/>
    <x v="0"/>
    <x v="1"/>
    <x v="29"/>
    <x v="947"/>
    <x v="994"/>
    <x v="1"/>
    <x v="1"/>
    <x v="11"/>
    <x v="1"/>
    <e v="#VALUE!"/>
  </r>
  <r>
    <x v="910"/>
    <s v="Sofia Cheng"/>
    <x v="9"/>
    <x v="3"/>
    <x v="3"/>
    <x v="0"/>
    <x v="1"/>
    <x v="20"/>
    <x v="948"/>
    <x v="995"/>
    <x v="13"/>
    <x v="0"/>
    <x v="4"/>
    <x v="1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9D6148-F6C5-4217-AEA2-FA1FB2515B84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21" firstHeaderRow="1" firstDataRow="1" firstDataCol="1" rowPageCount="1" colPageCount="1"/>
  <pivotFields count="18">
    <pivotField showAll="0">
      <items count="912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t="default"/>
      </items>
    </pivotField>
    <pivotField showAll="0"/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multipleItemSelectionAllowed="1" showAll="0">
      <items count="8">
        <item h="1" x="3"/>
        <item h="1" x="5"/>
        <item x="1"/>
        <item h="1" x="4"/>
        <item h="1" x="0"/>
        <item h="1" x="6"/>
        <item h="1" x="2"/>
        <item t="default"/>
      </items>
    </pivotField>
    <pivotField multipleItemSelectionAllowed="1" showAll="0">
      <items count="5">
        <item h="1" x="3"/>
        <item h="1" x="1"/>
        <item h="1" x="0"/>
        <item x="2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axis="axisRow" numFmtId="164" showAll="0" sortType="descending">
      <items count="997">
        <item x="985"/>
        <item x="232"/>
        <item x="897"/>
        <item x="548"/>
        <item x="608"/>
        <item x="37"/>
        <item x="220"/>
        <item x="260"/>
        <item x="359"/>
        <item x="655"/>
        <item x="488"/>
        <item x="670"/>
        <item x="480"/>
        <item x="801"/>
        <item x="395"/>
        <item x="461"/>
        <item x="482"/>
        <item x="739"/>
        <item x="177"/>
        <item x="137"/>
        <item x="15"/>
        <item x="249"/>
        <item x="538"/>
        <item x="96"/>
        <item x="708"/>
        <item x="978"/>
        <item x="27"/>
        <item x="202"/>
        <item x="933"/>
        <item x="804"/>
        <item x="164"/>
        <item x="639"/>
        <item x="134"/>
        <item x="689"/>
        <item x="930"/>
        <item x="63"/>
        <item x="657"/>
        <item x="743"/>
        <item x="444"/>
        <item x="733"/>
        <item x="281"/>
        <item x="571"/>
        <item x="683"/>
        <item x="317"/>
        <item x="29"/>
        <item x="942"/>
        <item x="517"/>
        <item x="129"/>
        <item x="640"/>
        <item x="619"/>
        <item x="462"/>
        <item x="284"/>
        <item x="449"/>
        <item x="592"/>
        <item x="413"/>
        <item x="199"/>
        <item x="263"/>
        <item x="99"/>
        <item x="881"/>
        <item x="197"/>
        <item x="621"/>
        <item x="717"/>
        <item x="373"/>
        <item x="995"/>
        <item x="318"/>
        <item x="520"/>
        <item x="136"/>
        <item x="659"/>
        <item x="68"/>
        <item x="532"/>
        <item x="24"/>
        <item x="74"/>
        <item x="141"/>
        <item x="860"/>
        <item x="728"/>
        <item x="589"/>
        <item x="114"/>
        <item x="501"/>
        <item x="343"/>
        <item x="873"/>
        <item x="42"/>
        <item x="598"/>
        <item x="842"/>
        <item x="805"/>
        <item x="103"/>
        <item x="901"/>
        <item x="530"/>
        <item x="234"/>
        <item x="913"/>
        <item x="543"/>
        <item x="172"/>
        <item x="142"/>
        <item x="963"/>
        <item x="647"/>
        <item x="344"/>
        <item x="886"/>
        <item x="626"/>
        <item x="265"/>
        <item x="209"/>
        <item x="396"/>
        <item x="714"/>
        <item x="846"/>
        <item x="168"/>
        <item x="971"/>
        <item x="217"/>
        <item x="157"/>
        <item x="275"/>
        <item x="83"/>
        <item x="463"/>
        <item x="49"/>
        <item x="242"/>
        <item x="418"/>
        <item x="738"/>
        <item x="389"/>
        <item x="637"/>
        <item x="744"/>
        <item x="361"/>
        <item x="790"/>
        <item x="847"/>
        <item x="18"/>
        <item x="753"/>
        <item x="603"/>
        <item x="685"/>
        <item x="591"/>
        <item x="537"/>
        <item x="165"/>
        <item x="695"/>
        <item x="437"/>
        <item x="204"/>
        <item x="264"/>
        <item x="466"/>
        <item x="712"/>
        <item x="243"/>
        <item x="700"/>
        <item x="327"/>
        <item x="411"/>
        <item x="272"/>
        <item x="701"/>
        <item x="937"/>
        <item x="423"/>
        <item x="324"/>
        <item x="226"/>
        <item x="84"/>
        <item x="552"/>
        <item x="54"/>
        <item x="363"/>
        <item x="721"/>
        <item x="993"/>
        <item x="295"/>
        <item x="132"/>
        <item x="16"/>
        <item x="115"/>
        <item x="957"/>
        <item x="882"/>
        <item x="766"/>
        <item x="173"/>
        <item x="401"/>
        <item x="270"/>
        <item x="22"/>
        <item x="511"/>
        <item x="880"/>
        <item x="984"/>
        <item x="617"/>
        <item x="919"/>
        <item x="382"/>
        <item x="113"/>
        <item x="451"/>
        <item x="561"/>
        <item x="250"/>
        <item x="457"/>
        <item x="374"/>
        <item x="302"/>
        <item x="475"/>
        <item x="47"/>
        <item x="675"/>
        <item x="109"/>
        <item x="19"/>
        <item x="989"/>
        <item x="71"/>
        <item x="736"/>
        <item x="248"/>
        <item x="807"/>
        <item x="817"/>
        <item x="810"/>
        <item x="2"/>
        <item x="953"/>
        <item x="494"/>
        <item x="641"/>
        <item x="332"/>
        <item x="859"/>
        <item x="111"/>
        <item x="193"/>
        <item x="588"/>
        <item x="349"/>
        <item x="425"/>
        <item x="436"/>
        <item x="105"/>
        <item x="731"/>
        <item x="878"/>
        <item x="60"/>
        <item x="385"/>
        <item x="982"/>
        <item x="610"/>
        <item x="454"/>
        <item x="308"/>
        <item x="829"/>
        <item x="470"/>
        <item x="245"/>
        <item x="10"/>
        <item x="574"/>
        <item x="495"/>
        <item x="918"/>
        <item x="365"/>
        <item x="746"/>
        <item x="562"/>
        <item x="662"/>
        <item x="331"/>
        <item x="292"/>
        <item x="923"/>
        <item x="392"/>
        <item x="910"/>
        <item x="808"/>
        <item x="95"/>
        <item x="967"/>
        <item x="17"/>
        <item x="875"/>
        <item x="952"/>
        <item x="852"/>
        <item x="257"/>
        <item x="834"/>
        <item x="692"/>
        <item x="531"/>
        <item x="687"/>
        <item x="426"/>
        <item x="931"/>
        <item x="572"/>
        <item x="25"/>
        <item x="86"/>
        <item x="652"/>
        <item x="577"/>
        <item x="560"/>
        <item x="21"/>
        <item x="961"/>
        <item x="211"/>
        <item x="951"/>
        <item x="336"/>
        <item x="315"/>
        <item x="492"/>
        <item x="400"/>
        <item x="351"/>
        <item x="980"/>
        <item x="629"/>
        <item x="715"/>
        <item x="348"/>
        <item x="900"/>
        <item x="605"/>
        <item x="146"/>
        <item x="311"/>
        <item x="925"/>
        <item x="755"/>
        <item x="288"/>
        <item x="483"/>
        <item x="981"/>
        <item x="843"/>
        <item x="430"/>
        <item x="986"/>
        <item x="13"/>
        <item x="20"/>
        <item x="305"/>
        <item x="854"/>
        <item x="554"/>
        <item x="166"/>
        <item x="238"/>
        <item x="809"/>
        <item x="737"/>
        <item x="693"/>
        <item x="369"/>
        <item x="261"/>
        <item x="79"/>
        <item x="0"/>
        <item x="590"/>
        <item x="91"/>
        <item x="595"/>
        <item x="504"/>
        <item x="751"/>
        <item x="251"/>
        <item x="169"/>
        <item x="694"/>
        <item x="431"/>
        <item x="927"/>
        <item x="938"/>
        <item x="266"/>
        <item x="59"/>
        <item x="515"/>
        <item x="116"/>
        <item x="943"/>
        <item x="893"/>
        <item x="922"/>
        <item x="946"/>
        <item x="390"/>
        <item x="628"/>
        <item x="861"/>
        <item x="825"/>
        <item x="799"/>
        <item x="398"/>
        <item x="575"/>
        <item x="789"/>
        <item x="175"/>
        <item x="735"/>
        <item x="247"/>
        <item x="130"/>
        <item x="767"/>
        <item x="706"/>
        <item x="684"/>
        <item x="312"/>
        <item x="644"/>
        <item x="319"/>
        <item x="459"/>
        <item x="870"/>
        <item x="761"/>
        <item x="496"/>
        <item x="195"/>
        <item x="858"/>
        <item x="156"/>
        <item x="772"/>
        <item x="372"/>
        <item x="246"/>
        <item x="947"/>
        <item x="417"/>
        <item x="606"/>
        <item x="145"/>
        <item x="188"/>
        <item x="306"/>
        <item x="355"/>
        <item x="52"/>
        <item x="233"/>
        <item x="386"/>
        <item x="786"/>
        <item x="972"/>
        <item x="573"/>
        <item x="682"/>
        <item x="240"/>
        <item x="613"/>
        <item x="803"/>
        <item x="190"/>
        <item x="716"/>
        <item x="416"/>
        <item x="213"/>
        <item x="229"/>
        <item x="928"/>
        <item x="819"/>
        <item x="44"/>
        <item x="674"/>
        <item x="686"/>
        <item x="278"/>
        <item x="316"/>
        <item x="207"/>
        <item x="422"/>
        <item x="67"/>
        <item x="764"/>
        <item x="174"/>
        <item x="678"/>
        <item x="6"/>
        <item x="912"/>
        <item x="377"/>
        <item x="607"/>
        <item x="979"/>
        <item x="542"/>
        <item x="770"/>
        <item x="906"/>
        <item x="244"/>
        <item x="440"/>
        <item x="907"/>
        <item x="384"/>
        <item x="81"/>
        <item x="956"/>
        <item x="528"/>
        <item x="158"/>
        <item x="625"/>
        <item x="541"/>
        <item x="321"/>
        <item x="822"/>
        <item x="540"/>
        <item x="976"/>
        <item x="90"/>
        <item x="582"/>
        <item x="427"/>
        <item x="215"/>
        <item x="849"/>
        <item x="699"/>
        <item x="525"/>
        <item x="252"/>
        <item x="108"/>
        <item x="8"/>
        <item x="926"/>
        <item x="41"/>
        <item x="879"/>
        <item x="903"/>
        <item x="342"/>
        <item x="535"/>
        <item x="718"/>
        <item x="636"/>
        <item x="160"/>
        <item x="762"/>
        <item x="11"/>
        <item x="887"/>
        <item x="72"/>
        <item x="730"/>
        <item x="450"/>
        <item x="771"/>
        <item x="583"/>
        <item x="522"/>
        <item x="576"/>
        <item x="420"/>
        <item x="477"/>
        <item x="787"/>
        <item x="698"/>
        <item x="857"/>
        <item x="661"/>
        <item x="795"/>
        <item x="917"/>
        <item x="509"/>
        <item x="929"/>
        <item x="290"/>
        <item x="865"/>
        <item x="358"/>
        <item x="838"/>
        <item x="974"/>
        <item x="12"/>
        <item x="123"/>
        <item x="759"/>
        <item x="600"/>
        <item x="297"/>
        <item x="364"/>
        <item x="932"/>
        <item x="677"/>
        <item x="119"/>
        <item x="835"/>
        <item x="781"/>
        <item x="944"/>
        <item x="383"/>
        <item x="514"/>
        <item x="597"/>
        <item x="506"/>
        <item x="707"/>
        <item x="921"/>
        <item x="176"/>
        <item x="314"/>
        <item x="56"/>
        <item x="559"/>
        <item x="841"/>
        <item x="820"/>
        <item x="973"/>
        <item x="935"/>
        <item x="709"/>
        <item x="813"/>
        <item x="179"/>
        <item x="36"/>
        <item x="1"/>
        <item x="536"/>
        <item x="471"/>
        <item x="419"/>
        <item x="35"/>
        <item x="527"/>
        <item x="28"/>
        <item x="798"/>
        <item x="724"/>
        <item x="368"/>
        <item x="214"/>
        <item x="224"/>
        <item x="126"/>
        <item x="345"/>
        <item x="26"/>
        <item x="955"/>
        <item x="991"/>
        <item x="568"/>
        <item x="616"/>
        <item x="379"/>
        <item x="688"/>
        <item x="309"/>
        <item x="183"/>
        <item x="773"/>
        <item x="452"/>
        <item x="756"/>
        <item x="135"/>
        <item x="681"/>
        <item x="391"/>
        <item x="14"/>
        <item x="131"/>
        <item x="569"/>
        <item x="225"/>
        <item x="546"/>
        <item x="439"/>
        <item x="433"/>
        <item x="916"/>
        <item x="184"/>
        <item x="968"/>
        <item x="633"/>
        <item x="107"/>
        <item x="581"/>
        <item x="784"/>
        <item x="399"/>
        <item x="833"/>
        <item x="654"/>
        <item x="235"/>
        <item x="94"/>
        <item x="341"/>
        <item x="994"/>
        <item x="642"/>
        <item x="161"/>
        <item x="227"/>
        <item x="664"/>
        <item x="206"/>
        <item x="653"/>
        <item x="486"/>
        <item x="4"/>
        <item x="110"/>
        <item x="782"/>
        <item x="192"/>
        <item x="216"/>
        <item x="567"/>
        <item x="975"/>
        <item x="171"/>
        <item x="940"/>
        <item x="549"/>
        <item x="649"/>
        <item x="960"/>
        <item x="118"/>
        <item x="845"/>
        <item x="732"/>
        <item x="523"/>
        <item x="279"/>
        <item x="77"/>
        <item x="170"/>
        <item x="230"/>
        <item x="747"/>
        <item x="895"/>
        <item x="667"/>
        <item x="159"/>
        <item x="405"/>
        <item x="796"/>
        <item x="45"/>
        <item x="634"/>
        <item x="339"/>
        <item x="163"/>
        <item x="120"/>
        <item x="62"/>
        <item x="826"/>
        <item x="189"/>
        <item x="526"/>
        <item x="725"/>
        <item x="469"/>
        <item x="866"/>
        <item x="198"/>
        <item x="301"/>
        <item x="519"/>
        <item x="106"/>
        <item x="872"/>
        <item x="533"/>
        <item x="407"/>
        <item x="434"/>
        <item x="936"/>
        <item x="680"/>
        <item x="408"/>
        <item x="594"/>
        <item x="500"/>
        <item x="558"/>
        <item x="723"/>
        <item x="162"/>
        <item x="472"/>
        <item x="57"/>
        <item x="894"/>
        <item x="883"/>
        <item x="122"/>
        <item x="484"/>
        <item x="487"/>
        <item x="499"/>
        <item x="293"/>
        <item x="544"/>
        <item x="760"/>
        <item x="228"/>
        <item x="983"/>
        <item x="447"/>
        <item x="167"/>
        <item x="550"/>
        <item x="811"/>
        <item x="456"/>
        <item x="752"/>
        <item x="147"/>
        <item x="949"/>
        <item x="564"/>
        <item x="871"/>
        <item x="512"/>
        <item x="282"/>
        <item x="565"/>
        <item x="862"/>
        <item x="97"/>
        <item x="322"/>
        <item x="890"/>
        <item x="442"/>
        <item x="660"/>
        <item x="366"/>
        <item x="200"/>
        <item x="507"/>
        <item x="630"/>
        <item x="711"/>
        <item x="334"/>
        <item x="255"/>
        <item x="720"/>
        <item x="76"/>
        <item x="380"/>
        <item x="353"/>
        <item x="151"/>
        <item x="139"/>
        <item x="376"/>
        <item x="323"/>
        <item x="836"/>
        <item x="144"/>
        <item x="632"/>
        <item x="40"/>
        <item x="73"/>
        <item x="448"/>
        <item x="289"/>
        <item x="218"/>
        <item x="375"/>
        <item x="987"/>
        <item x="490"/>
        <item x="3"/>
        <item x="89"/>
        <item x="741"/>
        <item x="441"/>
        <item x="55"/>
        <item x="347"/>
        <item x="294"/>
        <item x="797"/>
        <item x="148"/>
        <item x="839"/>
        <item x="455"/>
        <item x="236"/>
        <item x="547"/>
        <item x="39"/>
        <item x="153"/>
        <item x="806"/>
        <item x="223"/>
        <item x="529"/>
        <item x="406"/>
        <item x="298"/>
        <item x="221"/>
        <item x="924"/>
        <item x="638"/>
        <item x="410"/>
        <item x="138"/>
        <item x="378"/>
        <item x="830"/>
        <item x="320"/>
        <item x="643"/>
        <item x="962"/>
        <item x="977"/>
        <item x="837"/>
        <item x="954"/>
        <item x="478"/>
        <item x="65"/>
        <item x="46"/>
        <item x="219"/>
        <item x="125"/>
        <item x="876"/>
        <item x="414"/>
        <item x="267"/>
        <item x="828"/>
        <item x="38"/>
        <item x="832"/>
        <item x="69"/>
        <item x="481"/>
        <item x="276"/>
        <item x="676"/>
        <item x="274"/>
        <item x="587"/>
        <item x="816"/>
        <item x="750"/>
        <item x="729"/>
        <item x="584"/>
        <item x="446"/>
        <item x="9"/>
        <item x="703"/>
        <item x="212"/>
        <item x="479"/>
        <item x="88"/>
        <item x="740"/>
        <item x="70"/>
        <item x="460"/>
        <item x="668"/>
        <item x="646"/>
        <item x="465"/>
        <item x="370"/>
        <item x="722"/>
        <item x="150"/>
        <item x="863"/>
        <item x="742"/>
        <item x="788"/>
        <item x="831"/>
        <item x="208"/>
        <item x="783"/>
        <item x="663"/>
        <item x="620"/>
        <item x="814"/>
        <item x="112"/>
        <item x="61"/>
        <item x="404"/>
        <item x="580"/>
        <item x="152"/>
        <item x="101"/>
        <item x="905"/>
        <item x="283"/>
        <item x="268"/>
        <item x="388"/>
        <item x="855"/>
        <item x="296"/>
        <item x="915"/>
        <item x="524"/>
        <item x="498"/>
        <item x="800"/>
        <item x="310"/>
        <item x="612"/>
        <item x="253"/>
        <item x="521"/>
        <item x="300"/>
        <item x="505"/>
        <item x="191"/>
        <item x="793"/>
        <item x="381"/>
        <item x="757"/>
        <item x="485"/>
        <item x="666"/>
        <item x="673"/>
        <item x="357"/>
        <item x="286"/>
        <item x="758"/>
        <item x="585"/>
        <item x="965"/>
        <item x="128"/>
        <item x="534"/>
        <item x="117"/>
        <item x="611"/>
        <item x="778"/>
        <item x="121"/>
        <item x="48"/>
        <item x="648"/>
        <item x="203"/>
        <item x="818"/>
        <item x="330"/>
        <item x="464"/>
        <item x="877"/>
        <item x="181"/>
        <item x="140"/>
        <item x="599"/>
        <item x="256"/>
        <item x="303"/>
        <item x="82"/>
        <item x="273"/>
        <item x="586"/>
        <item x="271"/>
        <item x="287"/>
        <item x="326"/>
        <item x="602"/>
        <item x="87"/>
        <item x="748"/>
        <item x="474"/>
        <item x="352"/>
        <item x="155"/>
        <item x="579"/>
        <item x="911"/>
        <item x="205"/>
        <item x="656"/>
        <item x="254"/>
        <item x="745"/>
        <item x="557"/>
        <item x="516"/>
        <item x="51"/>
        <item x="338"/>
        <item x="553"/>
        <item x="853"/>
        <item x="149"/>
        <item x="415"/>
        <item x="704"/>
        <item x="387"/>
        <item x="98"/>
        <item x="665"/>
        <item x="467"/>
        <item x="777"/>
        <item x="143"/>
        <item x="988"/>
        <item x="812"/>
        <item x="337"/>
        <item x="313"/>
        <item x="884"/>
        <item x="934"/>
        <item x="651"/>
        <item x="566"/>
        <item x="867"/>
        <item x="609"/>
        <item x="53"/>
        <item x="186"/>
        <item x="840"/>
        <item x="513"/>
        <item x="32"/>
        <item x="702"/>
        <item x="493"/>
        <item x="429"/>
        <item x="476"/>
        <item x="503"/>
        <item x="727"/>
        <item x="346"/>
        <item x="768"/>
        <item x="210"/>
        <item x="869"/>
        <item x="80"/>
        <item x="397"/>
        <item x="578"/>
        <item x="920"/>
        <item x="325"/>
        <item x="154"/>
        <item x="827"/>
        <item x="194"/>
        <item x="510"/>
        <item x="769"/>
        <item x="776"/>
        <item x="958"/>
        <item x="356"/>
        <item x="50"/>
        <item x="815"/>
        <item x="443"/>
        <item x="299"/>
        <item x="468"/>
        <item x="896"/>
        <item x="650"/>
        <item x="749"/>
        <item x="726"/>
        <item x="412"/>
        <item x="259"/>
        <item x="950"/>
        <item x="966"/>
        <item x="497"/>
        <item x="856"/>
        <item x="102"/>
        <item x="902"/>
        <item x="823"/>
        <item x="539"/>
        <item x="402"/>
        <item x="874"/>
        <item x="269"/>
        <item x="100"/>
        <item x="970"/>
        <item x="635"/>
        <item x="889"/>
        <item x="237"/>
        <item x="545"/>
        <item x="371"/>
        <item x="909"/>
        <item x="333"/>
        <item x="555"/>
        <item x="241"/>
        <item x="754"/>
        <item x="258"/>
        <item x="705"/>
        <item x="92"/>
        <item x="453"/>
        <item x="360"/>
        <item x="33"/>
        <item x="58"/>
        <item x="624"/>
        <item x="775"/>
        <item x="645"/>
        <item x="945"/>
        <item x="671"/>
        <item x="362"/>
        <item x="914"/>
        <item x="899"/>
        <item x="354"/>
        <item x="791"/>
        <item x="765"/>
        <item x="596"/>
        <item x="615"/>
        <item x="78"/>
        <item x="939"/>
        <item x="627"/>
        <item x="868"/>
        <item x="403"/>
        <item x="948"/>
        <item x="604"/>
        <item x="850"/>
        <item x="196"/>
        <item x="43"/>
        <item x="792"/>
        <item x="124"/>
        <item x="93"/>
        <item x="908"/>
        <item x="669"/>
        <item x="435"/>
        <item x="697"/>
        <item x="31"/>
        <item x="672"/>
        <item x="473"/>
        <item x="969"/>
        <item x="438"/>
        <item x="30"/>
        <item x="502"/>
        <item x="367"/>
        <item x="898"/>
        <item x="432"/>
        <item x="66"/>
        <item x="350"/>
        <item x="713"/>
        <item x="127"/>
        <item x="222"/>
        <item x="593"/>
        <item x="75"/>
        <item x="328"/>
        <item x="848"/>
        <item x="394"/>
        <item x="802"/>
        <item x="964"/>
        <item x="864"/>
        <item x="104"/>
        <item x="491"/>
        <item x="231"/>
        <item x="551"/>
        <item x="631"/>
        <item x="239"/>
        <item x="570"/>
        <item x="710"/>
        <item x="941"/>
        <item x="5"/>
        <item x="959"/>
        <item x="421"/>
        <item x="304"/>
        <item x="445"/>
        <item x="187"/>
        <item x="563"/>
        <item x="623"/>
        <item x="556"/>
        <item x="178"/>
        <item x="285"/>
        <item x="329"/>
        <item x="335"/>
        <item x="23"/>
        <item x="690"/>
        <item x="185"/>
        <item x="508"/>
        <item x="262"/>
        <item x="34"/>
        <item x="64"/>
        <item x="719"/>
        <item x="277"/>
        <item x="601"/>
        <item x="428"/>
        <item x="85"/>
        <item x="133"/>
        <item x="618"/>
        <item x="763"/>
        <item x="891"/>
        <item x="992"/>
        <item x="409"/>
        <item x="990"/>
        <item x="614"/>
        <item x="307"/>
        <item x="291"/>
        <item x="892"/>
        <item x="424"/>
        <item x="696"/>
        <item x="794"/>
        <item x="888"/>
        <item x="885"/>
        <item x="658"/>
        <item x="679"/>
        <item x="691"/>
        <item x="622"/>
        <item x="851"/>
        <item x="280"/>
        <item x="518"/>
        <item x="340"/>
        <item x="458"/>
        <item x="734"/>
        <item x="489"/>
        <item x="393"/>
        <item x="774"/>
        <item x="844"/>
        <item x="180"/>
        <item x="824"/>
        <item x="904"/>
        <item x="201"/>
        <item x="7"/>
        <item x="785"/>
        <item x="182"/>
        <item x="821"/>
        <item x="780"/>
        <item x="779"/>
        <item t="default"/>
      </items>
    </pivotField>
    <pivotField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9"/>
  </rowFields>
  <rowItems count="518">
    <i>
      <x/>
    </i>
    <i>
      <x v="1"/>
    </i>
    <i>
      <x v="6"/>
    </i>
    <i>
      <x v="7"/>
    </i>
    <i>
      <x v="11"/>
    </i>
    <i>
      <x v="17"/>
    </i>
    <i>
      <x v="18"/>
    </i>
    <i>
      <x v="20"/>
    </i>
    <i>
      <x v="23"/>
    </i>
    <i>
      <x v="25"/>
    </i>
    <i>
      <x v="28"/>
    </i>
    <i>
      <x v="29"/>
    </i>
    <i>
      <x v="32"/>
    </i>
    <i>
      <x v="33"/>
    </i>
    <i>
      <x v="42"/>
    </i>
    <i>
      <x v="43"/>
    </i>
    <i>
      <x v="47"/>
    </i>
    <i>
      <x v="48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3"/>
    </i>
    <i>
      <x v="65"/>
    </i>
    <i>
      <x v="66"/>
    </i>
    <i>
      <x v="67"/>
    </i>
    <i>
      <x v="68"/>
    </i>
    <i>
      <x v="69"/>
    </i>
    <i>
      <x v="73"/>
    </i>
    <i>
      <x v="75"/>
    </i>
    <i>
      <x v="77"/>
    </i>
    <i>
      <x v="78"/>
    </i>
    <i>
      <x v="84"/>
    </i>
    <i>
      <x v="85"/>
    </i>
    <i>
      <x v="86"/>
    </i>
    <i>
      <x v="88"/>
    </i>
    <i>
      <x v="89"/>
    </i>
    <i>
      <x v="91"/>
    </i>
    <i>
      <x v="94"/>
    </i>
    <i>
      <x v="96"/>
    </i>
    <i>
      <x v="97"/>
    </i>
    <i>
      <x v="100"/>
    </i>
    <i>
      <x v="102"/>
    </i>
    <i>
      <x v="104"/>
    </i>
    <i>
      <x v="105"/>
    </i>
    <i>
      <x v="107"/>
    </i>
    <i>
      <x v="109"/>
    </i>
    <i>
      <x v="111"/>
    </i>
    <i>
      <x v="114"/>
    </i>
    <i>
      <x v="116"/>
    </i>
    <i>
      <x v="117"/>
    </i>
    <i>
      <x v="120"/>
    </i>
    <i>
      <x v="123"/>
    </i>
    <i>
      <x v="126"/>
    </i>
    <i>
      <x v="129"/>
    </i>
    <i>
      <x v="131"/>
    </i>
    <i>
      <x v="132"/>
    </i>
    <i>
      <x v="133"/>
    </i>
    <i>
      <x v="135"/>
    </i>
    <i>
      <x v="136"/>
    </i>
    <i>
      <x v="139"/>
    </i>
    <i>
      <x v="141"/>
    </i>
    <i>
      <x v="143"/>
    </i>
    <i>
      <x v="144"/>
    </i>
    <i>
      <x v="145"/>
    </i>
    <i>
      <x v="146"/>
    </i>
    <i>
      <x v="148"/>
    </i>
    <i>
      <x v="149"/>
    </i>
    <i>
      <x v="150"/>
    </i>
    <i>
      <x v="154"/>
    </i>
    <i>
      <x v="155"/>
    </i>
    <i>
      <x v="157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73"/>
    </i>
    <i>
      <x v="174"/>
    </i>
    <i>
      <x v="177"/>
    </i>
    <i>
      <x v="178"/>
    </i>
    <i>
      <x v="180"/>
    </i>
    <i>
      <x v="181"/>
    </i>
    <i>
      <x v="184"/>
    </i>
    <i>
      <x v="185"/>
    </i>
    <i>
      <x v="187"/>
    </i>
    <i>
      <x v="189"/>
    </i>
    <i>
      <x v="190"/>
    </i>
    <i>
      <x v="191"/>
    </i>
    <i>
      <x v="192"/>
    </i>
    <i>
      <x v="194"/>
    </i>
    <i>
      <x v="195"/>
    </i>
    <i>
      <x v="197"/>
    </i>
    <i>
      <x v="199"/>
    </i>
    <i>
      <x v="202"/>
    </i>
    <i>
      <x v="204"/>
    </i>
    <i>
      <x v="205"/>
    </i>
    <i>
      <x v="207"/>
    </i>
    <i>
      <x v="208"/>
    </i>
    <i>
      <x v="209"/>
    </i>
    <i>
      <x v="210"/>
    </i>
    <i>
      <x v="212"/>
    </i>
    <i>
      <x v="214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8"/>
    </i>
    <i>
      <x v="230"/>
    </i>
    <i>
      <x v="231"/>
    </i>
    <i>
      <x v="232"/>
    </i>
    <i>
      <x v="233"/>
    </i>
    <i>
      <x v="234"/>
    </i>
    <i>
      <x v="235"/>
    </i>
    <i>
      <x v="238"/>
    </i>
    <i>
      <x v="239"/>
    </i>
    <i>
      <x v="240"/>
    </i>
    <i>
      <x v="241"/>
    </i>
    <i>
      <x v="244"/>
    </i>
    <i>
      <x v="245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2"/>
    </i>
    <i>
      <x v="263"/>
    </i>
    <i>
      <x v="266"/>
    </i>
    <i>
      <x v="270"/>
    </i>
    <i>
      <x v="276"/>
    </i>
    <i>
      <x v="277"/>
    </i>
    <i>
      <x v="279"/>
    </i>
    <i>
      <x v="280"/>
    </i>
    <i>
      <x v="281"/>
    </i>
    <i>
      <x v="282"/>
    </i>
    <i>
      <x v="283"/>
    </i>
    <i>
      <x v="285"/>
    </i>
    <i>
      <x v="286"/>
    </i>
    <i>
      <x v="287"/>
    </i>
    <i>
      <x v="288"/>
    </i>
    <i>
      <x v="291"/>
    </i>
    <i>
      <x v="294"/>
    </i>
    <i>
      <x v="295"/>
    </i>
    <i>
      <x v="297"/>
    </i>
    <i>
      <x v="299"/>
    </i>
    <i>
      <x v="300"/>
    </i>
    <i>
      <x v="301"/>
    </i>
    <i>
      <x v="302"/>
    </i>
    <i>
      <x v="307"/>
    </i>
    <i>
      <x v="308"/>
    </i>
    <i>
      <x v="309"/>
    </i>
    <i>
      <x v="314"/>
    </i>
    <i>
      <x v="316"/>
    </i>
    <i>
      <x v="318"/>
    </i>
    <i>
      <x v="319"/>
    </i>
    <i>
      <x v="325"/>
    </i>
    <i>
      <x v="328"/>
    </i>
    <i>
      <x v="332"/>
    </i>
    <i>
      <x v="333"/>
    </i>
    <i>
      <x v="334"/>
    </i>
    <i>
      <x v="336"/>
    </i>
    <i>
      <x v="337"/>
    </i>
    <i>
      <x v="338"/>
    </i>
    <i>
      <x v="339"/>
    </i>
    <i>
      <x v="340"/>
    </i>
    <i>
      <x v="342"/>
    </i>
    <i>
      <x v="343"/>
    </i>
    <i>
      <x v="346"/>
    </i>
    <i>
      <x v="351"/>
    </i>
    <i>
      <x v="352"/>
    </i>
    <i>
      <x v="354"/>
    </i>
    <i>
      <x v="358"/>
    </i>
    <i>
      <x v="359"/>
    </i>
    <i>
      <x v="362"/>
    </i>
    <i>
      <x v="363"/>
    </i>
    <i>
      <x v="364"/>
    </i>
    <i>
      <x v="368"/>
    </i>
    <i>
      <x v="371"/>
    </i>
    <i>
      <x v="376"/>
    </i>
    <i>
      <x v="381"/>
    </i>
    <i>
      <x v="382"/>
    </i>
    <i>
      <x v="383"/>
    </i>
    <i>
      <x v="389"/>
    </i>
    <i>
      <x v="391"/>
    </i>
    <i>
      <x v="395"/>
    </i>
    <i>
      <x v="396"/>
    </i>
    <i>
      <x v="398"/>
    </i>
    <i>
      <x v="399"/>
    </i>
    <i>
      <x v="401"/>
    </i>
    <i>
      <x v="404"/>
    </i>
    <i>
      <x v="406"/>
    </i>
    <i>
      <x v="407"/>
    </i>
    <i>
      <x v="408"/>
    </i>
    <i>
      <x v="409"/>
    </i>
    <i>
      <x v="412"/>
    </i>
    <i>
      <x v="413"/>
    </i>
    <i>
      <x v="415"/>
    </i>
    <i>
      <x v="416"/>
    </i>
    <i>
      <x v="417"/>
    </i>
    <i>
      <x v="418"/>
    </i>
    <i>
      <x v="420"/>
    </i>
    <i>
      <x v="422"/>
    </i>
    <i>
      <x v="426"/>
    </i>
    <i>
      <x v="427"/>
    </i>
    <i>
      <x v="429"/>
    </i>
    <i>
      <x v="432"/>
    </i>
    <i>
      <x v="434"/>
    </i>
    <i>
      <x v="435"/>
    </i>
    <i>
      <x v="437"/>
    </i>
    <i>
      <x v="439"/>
    </i>
    <i>
      <x v="440"/>
    </i>
    <i>
      <x v="441"/>
    </i>
    <i>
      <x v="442"/>
    </i>
    <i>
      <x v="443"/>
    </i>
    <i>
      <x v="448"/>
    </i>
    <i>
      <x v="449"/>
    </i>
    <i>
      <x v="451"/>
    </i>
    <i>
      <x v="454"/>
    </i>
    <i>
      <x v="455"/>
    </i>
    <i>
      <x v="457"/>
    </i>
    <i>
      <x v="462"/>
    </i>
    <i>
      <x v="466"/>
    </i>
    <i>
      <x v="467"/>
    </i>
    <i>
      <x v="469"/>
    </i>
    <i>
      <x v="470"/>
    </i>
    <i>
      <x v="472"/>
    </i>
    <i>
      <x v="473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9"/>
    </i>
    <i>
      <x v="490"/>
    </i>
    <i>
      <x v="491"/>
    </i>
    <i>
      <x v="493"/>
    </i>
    <i>
      <x v="497"/>
    </i>
    <i>
      <x v="498"/>
    </i>
    <i>
      <x v="500"/>
    </i>
    <i>
      <x v="504"/>
    </i>
    <i>
      <x v="507"/>
    </i>
    <i>
      <x v="509"/>
    </i>
    <i>
      <x v="513"/>
    </i>
    <i>
      <x v="516"/>
    </i>
    <i>
      <x v="519"/>
    </i>
    <i>
      <x v="520"/>
    </i>
    <i>
      <x v="525"/>
    </i>
    <i>
      <x v="526"/>
    </i>
    <i>
      <x v="527"/>
    </i>
    <i>
      <x v="533"/>
    </i>
    <i>
      <x v="537"/>
    </i>
    <i>
      <x v="538"/>
    </i>
    <i>
      <x v="540"/>
    </i>
    <i>
      <x v="542"/>
    </i>
    <i>
      <x v="543"/>
    </i>
    <i>
      <x v="545"/>
    </i>
    <i>
      <x v="546"/>
    </i>
    <i>
      <x v="547"/>
    </i>
    <i>
      <x v="551"/>
    </i>
    <i>
      <x v="553"/>
    </i>
    <i>
      <x v="556"/>
    </i>
    <i>
      <x v="557"/>
    </i>
    <i>
      <x v="559"/>
    </i>
    <i>
      <x v="560"/>
    </i>
    <i>
      <x v="561"/>
    </i>
    <i>
      <x v="565"/>
    </i>
    <i>
      <x v="566"/>
    </i>
    <i>
      <x v="567"/>
    </i>
    <i>
      <x v="570"/>
    </i>
    <i>
      <x v="571"/>
    </i>
    <i>
      <x v="572"/>
    </i>
    <i>
      <x v="574"/>
    </i>
    <i>
      <x v="575"/>
    </i>
    <i>
      <x v="576"/>
    </i>
    <i>
      <x v="578"/>
    </i>
    <i>
      <x v="579"/>
    </i>
    <i>
      <x v="580"/>
    </i>
    <i>
      <x v="581"/>
    </i>
    <i>
      <x v="582"/>
    </i>
    <i>
      <x v="583"/>
    </i>
    <i>
      <x v="585"/>
    </i>
    <i>
      <x v="586"/>
    </i>
    <i>
      <x v="587"/>
    </i>
    <i>
      <x v="589"/>
    </i>
    <i>
      <x v="590"/>
    </i>
    <i>
      <x v="592"/>
    </i>
    <i>
      <x v="596"/>
    </i>
    <i>
      <x v="597"/>
    </i>
    <i>
      <x v="599"/>
    </i>
    <i>
      <x v="601"/>
    </i>
    <i>
      <x v="603"/>
    </i>
    <i>
      <x v="604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21"/>
    </i>
    <i>
      <x v="622"/>
    </i>
    <i>
      <x v="624"/>
    </i>
    <i>
      <x v="627"/>
    </i>
    <i>
      <x v="631"/>
    </i>
    <i>
      <x v="632"/>
    </i>
    <i>
      <x v="633"/>
    </i>
    <i>
      <x v="636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6"/>
    </i>
    <i>
      <x v="647"/>
    </i>
    <i>
      <x v="650"/>
    </i>
    <i>
      <x v="654"/>
    </i>
    <i>
      <x v="656"/>
    </i>
    <i>
      <x v="657"/>
    </i>
    <i>
      <x v="658"/>
    </i>
    <i>
      <x v="661"/>
    </i>
    <i>
      <x v="664"/>
    </i>
    <i>
      <x v="666"/>
    </i>
    <i>
      <x v="667"/>
    </i>
    <i>
      <x v="668"/>
    </i>
    <i>
      <x v="669"/>
    </i>
    <i>
      <x v="671"/>
    </i>
    <i>
      <x v="672"/>
    </i>
    <i>
      <x v="674"/>
    </i>
    <i>
      <x v="677"/>
    </i>
    <i>
      <x v="679"/>
    </i>
    <i>
      <x v="680"/>
    </i>
    <i>
      <x v="682"/>
    </i>
    <i>
      <x v="683"/>
    </i>
    <i>
      <x v="686"/>
    </i>
    <i>
      <x v="690"/>
    </i>
    <i>
      <x v="691"/>
    </i>
    <i>
      <x v="692"/>
    </i>
    <i>
      <x v="693"/>
    </i>
    <i>
      <x v="694"/>
    </i>
    <i>
      <x v="697"/>
    </i>
    <i>
      <x v="699"/>
    </i>
    <i>
      <x v="701"/>
    </i>
    <i>
      <x v="702"/>
    </i>
    <i>
      <x v="703"/>
    </i>
    <i>
      <x v="704"/>
    </i>
    <i>
      <x v="705"/>
    </i>
    <i>
      <x v="706"/>
    </i>
    <i>
      <x v="710"/>
    </i>
    <i>
      <x v="715"/>
    </i>
    <i>
      <x v="718"/>
    </i>
    <i>
      <x v="723"/>
    </i>
    <i>
      <x v="725"/>
    </i>
    <i>
      <x v="727"/>
    </i>
    <i>
      <x v="728"/>
    </i>
    <i>
      <x v="729"/>
    </i>
    <i>
      <x v="730"/>
    </i>
    <i>
      <x v="731"/>
    </i>
    <i>
      <x v="733"/>
    </i>
    <i>
      <x v="735"/>
    </i>
    <i>
      <x v="736"/>
    </i>
    <i>
      <x v="737"/>
    </i>
    <i>
      <x v="738"/>
    </i>
    <i>
      <x v="741"/>
    </i>
    <i>
      <x v="743"/>
    </i>
    <i>
      <x v="744"/>
    </i>
    <i>
      <x v="746"/>
    </i>
    <i>
      <x v="747"/>
    </i>
    <i>
      <x v="752"/>
    </i>
    <i>
      <x v="753"/>
    </i>
    <i>
      <x v="756"/>
    </i>
    <i>
      <x v="760"/>
    </i>
    <i>
      <x v="761"/>
    </i>
    <i>
      <x v="764"/>
    </i>
    <i>
      <x v="766"/>
    </i>
    <i>
      <x v="770"/>
    </i>
    <i>
      <x v="773"/>
    </i>
    <i>
      <x v="775"/>
    </i>
    <i>
      <x v="777"/>
    </i>
    <i>
      <x v="778"/>
    </i>
    <i>
      <x v="780"/>
    </i>
    <i>
      <x v="781"/>
    </i>
    <i>
      <x v="782"/>
    </i>
    <i>
      <x v="783"/>
    </i>
    <i>
      <x v="786"/>
    </i>
    <i>
      <x v="788"/>
    </i>
    <i>
      <x v="792"/>
    </i>
    <i>
      <x v="799"/>
    </i>
    <i>
      <x v="802"/>
    </i>
    <i>
      <x v="805"/>
    </i>
    <i>
      <x v="806"/>
    </i>
    <i>
      <x v="808"/>
    </i>
    <i>
      <x v="810"/>
    </i>
    <i>
      <x v="811"/>
    </i>
    <i>
      <x v="812"/>
    </i>
    <i>
      <x v="813"/>
    </i>
    <i>
      <x v="814"/>
    </i>
    <i>
      <x v="817"/>
    </i>
    <i>
      <x v="818"/>
    </i>
    <i>
      <x v="819"/>
    </i>
    <i>
      <x v="820"/>
    </i>
    <i>
      <x v="821"/>
    </i>
    <i>
      <x v="825"/>
    </i>
    <i>
      <x v="827"/>
    </i>
    <i>
      <x v="828"/>
    </i>
    <i>
      <x v="829"/>
    </i>
    <i>
      <x v="831"/>
    </i>
    <i>
      <x v="833"/>
    </i>
    <i>
      <x v="837"/>
    </i>
    <i>
      <x v="841"/>
    </i>
    <i>
      <x v="844"/>
    </i>
    <i>
      <x v="845"/>
    </i>
    <i>
      <x v="849"/>
    </i>
    <i>
      <x v="850"/>
    </i>
    <i>
      <x v="851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1"/>
    </i>
    <i>
      <x v="864"/>
    </i>
    <i>
      <x v="866"/>
    </i>
    <i>
      <x v="868"/>
    </i>
    <i>
      <x v="871"/>
    </i>
    <i>
      <x v="874"/>
    </i>
    <i>
      <x v="875"/>
    </i>
    <i>
      <x v="879"/>
    </i>
    <i>
      <x v="880"/>
    </i>
    <i>
      <x v="881"/>
    </i>
    <i>
      <x v="884"/>
    </i>
    <i>
      <x v="885"/>
    </i>
    <i>
      <x v="887"/>
    </i>
    <i>
      <x v="889"/>
    </i>
    <i>
      <x v="893"/>
    </i>
    <i>
      <x v="895"/>
    </i>
    <i>
      <x v="896"/>
    </i>
    <i>
      <x v="897"/>
    </i>
    <i>
      <x v="898"/>
    </i>
    <i>
      <x v="900"/>
    </i>
    <i>
      <x v="901"/>
    </i>
    <i>
      <x v="903"/>
    </i>
    <i>
      <x v="905"/>
    </i>
    <i>
      <x v="909"/>
    </i>
    <i>
      <x v="912"/>
    </i>
    <i>
      <x v="913"/>
    </i>
    <i>
      <x v="914"/>
    </i>
    <i>
      <x v="916"/>
    </i>
    <i>
      <x v="917"/>
    </i>
    <i>
      <x v="919"/>
    </i>
    <i>
      <x v="921"/>
    </i>
    <i>
      <x v="926"/>
    </i>
    <i>
      <x v="929"/>
    </i>
    <i>
      <x v="933"/>
    </i>
    <i>
      <x v="935"/>
    </i>
    <i>
      <x v="938"/>
    </i>
    <i>
      <x v="939"/>
    </i>
    <i>
      <x v="940"/>
    </i>
    <i>
      <x v="941"/>
    </i>
    <i>
      <x v="942"/>
    </i>
    <i>
      <x v="945"/>
    </i>
    <i>
      <x v="949"/>
    </i>
    <i>
      <x v="950"/>
    </i>
    <i>
      <x v="952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5"/>
    </i>
    <i>
      <x v="966"/>
    </i>
    <i>
      <x v="967"/>
    </i>
    <i>
      <x v="968"/>
    </i>
    <i>
      <x v="970"/>
    </i>
    <i>
      <x v="971"/>
    </i>
    <i>
      <x v="973"/>
    </i>
    <i>
      <x v="974"/>
    </i>
    <i>
      <x v="975"/>
    </i>
    <i>
      <x v="977"/>
    </i>
    <i>
      <x v="979"/>
    </i>
    <i>
      <x v="982"/>
    </i>
    <i>
      <x v="986"/>
    </i>
    <i>
      <x v="988"/>
    </i>
    <i>
      <x v="989"/>
    </i>
    <i>
      <x v="991"/>
    </i>
    <i>
      <x v="994"/>
    </i>
    <i t="grand">
      <x/>
    </i>
  </rowItems>
  <colItems count="1">
    <i/>
  </colItems>
  <pageFields count="1">
    <pageField fld="5" hier="-1"/>
  </pageFields>
  <dataFields count="1">
    <dataField name="Sum of Bonus %" fld="10" baseField="0" baseItem="0"/>
  </dataFields>
  <formats count="4">
    <format dxfId="33">
      <pivotArea outline="0" collapsedLevelsAreSubtotals="1" fieldPosition="0"/>
    </format>
    <format dxfId="2">
      <pivotArea collapsedLevelsAreSubtotals="1" fieldPosition="0">
        <references count="1">
          <reference field="9" count="1">
            <x v="0"/>
          </reference>
        </references>
      </pivotArea>
    </format>
    <format dxfId="1">
      <pivotArea collapsedLevelsAreSubtotals="1" fieldPosition="0">
        <references count="1">
          <reference field="9" count="516">
            <x v="1"/>
            <x v="6"/>
            <x v="7"/>
            <x v="11"/>
            <x v="17"/>
            <x v="18"/>
            <x v="20"/>
            <x v="23"/>
            <x v="25"/>
            <x v="28"/>
            <x v="29"/>
            <x v="32"/>
            <x v="33"/>
            <x v="42"/>
            <x v="43"/>
            <x v="47"/>
            <x v="48"/>
            <x v="52"/>
            <x v="54"/>
            <x v="55"/>
            <x v="56"/>
            <x v="57"/>
            <x v="58"/>
            <x v="59"/>
            <x v="60"/>
            <x v="63"/>
            <x v="65"/>
            <x v="66"/>
            <x v="67"/>
            <x v="68"/>
            <x v="69"/>
            <x v="73"/>
            <x v="75"/>
            <x v="77"/>
            <x v="78"/>
            <x v="84"/>
            <x v="85"/>
            <x v="86"/>
            <x v="88"/>
            <x v="89"/>
            <x v="91"/>
            <x v="94"/>
            <x v="96"/>
            <x v="97"/>
            <x v="100"/>
            <x v="102"/>
            <x v="104"/>
            <x v="105"/>
            <x v="107"/>
            <x v="109"/>
            <x v="111"/>
            <x v="114"/>
            <x v="116"/>
            <x v="117"/>
            <x v="120"/>
            <x v="123"/>
            <x v="126"/>
            <x v="129"/>
            <x v="131"/>
            <x v="132"/>
            <x v="133"/>
            <x v="135"/>
            <x v="136"/>
            <x v="139"/>
            <x v="141"/>
            <x v="143"/>
            <x v="144"/>
            <x v="145"/>
            <x v="146"/>
            <x v="148"/>
            <x v="149"/>
            <x v="150"/>
            <x v="154"/>
            <x v="155"/>
            <x v="157"/>
            <x v="161"/>
            <x v="162"/>
            <x v="163"/>
            <x v="164"/>
            <x v="165"/>
            <x v="166"/>
            <x v="167"/>
            <x v="173"/>
            <x v="174"/>
            <x v="177"/>
            <x v="178"/>
            <x v="180"/>
            <x v="181"/>
            <x v="184"/>
            <x v="185"/>
            <x v="187"/>
            <x v="189"/>
            <x v="190"/>
            <x v="191"/>
            <x v="192"/>
            <x v="194"/>
            <x v="195"/>
            <x v="197"/>
            <x v="199"/>
            <x v="202"/>
            <x v="204"/>
            <x v="205"/>
            <x v="207"/>
            <x v="208"/>
            <x v="209"/>
            <x v="210"/>
            <x v="212"/>
            <x v="214"/>
            <x v="216"/>
            <x v="217"/>
            <x v="218"/>
            <x v="219"/>
            <x v="220"/>
            <x v="221"/>
            <x v="222"/>
            <x v="224"/>
            <x v="225"/>
            <x v="226"/>
            <x v="228"/>
            <x v="230"/>
            <x v="231"/>
            <x v="232"/>
            <x v="233"/>
            <x v="234"/>
            <x v="235"/>
            <x v="238"/>
            <x v="239"/>
            <x v="240"/>
            <x v="241"/>
            <x v="244"/>
            <x v="245"/>
            <x v="247"/>
            <x v="248"/>
            <x v="249"/>
            <x v="250"/>
            <x v="251"/>
            <x v="252"/>
            <x v="254"/>
            <x v="255"/>
            <x v="256"/>
            <x v="258"/>
            <x v="259"/>
            <x v="262"/>
            <x v="263"/>
            <x v="266"/>
            <x v="270"/>
            <x v="276"/>
            <x v="277"/>
            <x v="279"/>
            <x v="280"/>
            <x v="281"/>
            <x v="282"/>
            <x v="283"/>
            <x v="285"/>
            <x v="286"/>
            <x v="287"/>
            <x v="288"/>
            <x v="291"/>
            <x v="294"/>
            <x v="295"/>
            <x v="297"/>
            <x v="299"/>
            <x v="300"/>
            <x v="301"/>
            <x v="302"/>
            <x v="307"/>
            <x v="308"/>
            <x v="309"/>
            <x v="314"/>
            <x v="316"/>
            <x v="318"/>
            <x v="319"/>
            <x v="325"/>
            <x v="328"/>
            <x v="332"/>
            <x v="333"/>
            <x v="334"/>
            <x v="336"/>
            <x v="337"/>
            <x v="338"/>
            <x v="339"/>
            <x v="340"/>
            <x v="342"/>
            <x v="343"/>
            <x v="346"/>
            <x v="351"/>
            <x v="352"/>
            <x v="354"/>
            <x v="358"/>
            <x v="359"/>
            <x v="362"/>
            <x v="363"/>
            <x v="364"/>
            <x v="368"/>
            <x v="371"/>
            <x v="376"/>
            <x v="381"/>
            <x v="382"/>
            <x v="383"/>
            <x v="389"/>
            <x v="391"/>
            <x v="395"/>
            <x v="396"/>
            <x v="398"/>
            <x v="399"/>
            <x v="401"/>
            <x v="404"/>
            <x v="406"/>
            <x v="407"/>
            <x v="408"/>
            <x v="409"/>
            <x v="412"/>
            <x v="413"/>
            <x v="415"/>
            <x v="416"/>
            <x v="417"/>
            <x v="418"/>
            <x v="420"/>
            <x v="422"/>
            <x v="426"/>
            <x v="427"/>
            <x v="429"/>
            <x v="432"/>
            <x v="434"/>
            <x v="435"/>
            <x v="437"/>
            <x v="439"/>
            <x v="440"/>
            <x v="441"/>
            <x v="442"/>
            <x v="443"/>
            <x v="448"/>
            <x v="449"/>
            <x v="451"/>
            <x v="454"/>
            <x v="455"/>
            <x v="457"/>
            <x v="462"/>
            <x v="466"/>
            <x v="467"/>
            <x v="469"/>
            <x v="470"/>
            <x v="472"/>
            <x v="473"/>
            <x v="476"/>
            <x v="477"/>
            <x v="478"/>
            <x v="479"/>
            <x v="480"/>
            <x v="481"/>
            <x v="482"/>
            <x v="483"/>
            <x v="489"/>
            <x v="490"/>
            <x v="491"/>
            <x v="493"/>
            <x v="497"/>
            <x v="498"/>
            <x v="500"/>
            <x v="504"/>
            <x v="507"/>
            <x v="509"/>
            <x v="513"/>
            <x v="516"/>
            <x v="519"/>
            <x v="520"/>
            <x v="525"/>
            <x v="526"/>
            <x v="527"/>
            <x v="533"/>
            <x v="537"/>
            <x v="538"/>
            <x v="540"/>
            <x v="542"/>
            <x v="543"/>
            <x v="545"/>
            <x v="546"/>
            <x v="547"/>
            <x v="551"/>
            <x v="553"/>
            <x v="556"/>
            <x v="557"/>
            <x v="559"/>
            <x v="560"/>
            <x v="561"/>
            <x v="565"/>
            <x v="566"/>
            <x v="567"/>
            <x v="570"/>
            <x v="571"/>
            <x v="572"/>
            <x v="574"/>
            <x v="575"/>
            <x v="576"/>
            <x v="578"/>
            <x v="579"/>
            <x v="580"/>
            <x v="581"/>
            <x v="582"/>
            <x v="583"/>
            <x v="585"/>
            <x v="586"/>
            <x v="587"/>
            <x v="589"/>
            <x v="590"/>
            <x v="592"/>
            <x v="596"/>
            <x v="597"/>
            <x v="599"/>
            <x v="601"/>
            <x v="603"/>
            <x v="604"/>
            <x v="608"/>
            <x v="609"/>
            <x v="610"/>
            <x v="611"/>
            <x v="612"/>
            <x v="613"/>
            <x v="614"/>
            <x v="615"/>
            <x v="616"/>
            <x v="621"/>
            <x v="622"/>
            <x v="624"/>
            <x v="627"/>
            <x v="631"/>
            <x v="632"/>
            <x v="633"/>
            <x v="636"/>
            <x v="638"/>
            <x v="639"/>
            <x v="640"/>
            <x v="641"/>
            <x v="642"/>
            <x v="643"/>
            <x v="644"/>
            <x v="646"/>
            <x v="647"/>
            <x v="650"/>
            <x v="654"/>
            <x v="656"/>
            <x v="657"/>
            <x v="658"/>
            <x v="661"/>
            <x v="664"/>
            <x v="666"/>
            <x v="667"/>
            <x v="668"/>
            <x v="669"/>
            <x v="671"/>
            <x v="672"/>
            <x v="674"/>
            <x v="677"/>
            <x v="679"/>
            <x v="680"/>
            <x v="682"/>
            <x v="683"/>
            <x v="686"/>
            <x v="690"/>
            <x v="691"/>
            <x v="692"/>
            <x v="693"/>
            <x v="694"/>
            <x v="697"/>
            <x v="699"/>
            <x v="701"/>
            <x v="702"/>
            <x v="703"/>
            <x v="704"/>
            <x v="705"/>
            <x v="706"/>
            <x v="710"/>
            <x v="715"/>
            <x v="718"/>
            <x v="723"/>
            <x v="725"/>
            <x v="727"/>
            <x v="728"/>
            <x v="729"/>
            <x v="730"/>
            <x v="731"/>
            <x v="733"/>
            <x v="735"/>
            <x v="736"/>
            <x v="737"/>
            <x v="738"/>
            <x v="741"/>
            <x v="743"/>
            <x v="744"/>
            <x v="746"/>
            <x v="747"/>
            <x v="752"/>
            <x v="753"/>
            <x v="756"/>
            <x v="760"/>
            <x v="761"/>
            <x v="764"/>
            <x v="766"/>
            <x v="770"/>
            <x v="773"/>
            <x v="775"/>
            <x v="777"/>
            <x v="778"/>
            <x v="780"/>
            <x v="781"/>
            <x v="782"/>
            <x v="783"/>
            <x v="786"/>
            <x v="788"/>
            <x v="792"/>
            <x v="799"/>
            <x v="802"/>
            <x v="805"/>
            <x v="806"/>
            <x v="808"/>
            <x v="810"/>
            <x v="811"/>
            <x v="812"/>
            <x v="813"/>
            <x v="814"/>
            <x v="817"/>
            <x v="818"/>
            <x v="819"/>
            <x v="820"/>
            <x v="821"/>
            <x v="825"/>
            <x v="827"/>
            <x v="828"/>
            <x v="829"/>
            <x v="831"/>
            <x v="833"/>
            <x v="837"/>
            <x v="841"/>
            <x v="844"/>
            <x v="845"/>
            <x v="849"/>
            <x v="850"/>
            <x v="851"/>
            <x v="853"/>
            <x v="854"/>
            <x v="855"/>
            <x v="856"/>
            <x v="857"/>
            <x v="858"/>
            <x v="859"/>
            <x v="861"/>
            <x v="864"/>
            <x v="866"/>
            <x v="868"/>
            <x v="871"/>
            <x v="874"/>
            <x v="875"/>
            <x v="879"/>
            <x v="880"/>
            <x v="881"/>
            <x v="884"/>
            <x v="885"/>
            <x v="887"/>
            <x v="889"/>
            <x v="893"/>
            <x v="895"/>
            <x v="896"/>
            <x v="897"/>
            <x v="898"/>
            <x v="900"/>
            <x v="901"/>
            <x v="903"/>
            <x v="905"/>
            <x v="909"/>
            <x v="912"/>
            <x v="913"/>
            <x v="914"/>
            <x v="916"/>
            <x v="917"/>
            <x v="919"/>
            <x v="921"/>
            <x v="926"/>
            <x v="929"/>
            <x v="933"/>
            <x v="935"/>
            <x v="938"/>
            <x v="939"/>
            <x v="940"/>
            <x v="941"/>
            <x v="942"/>
            <x v="945"/>
            <x v="949"/>
            <x v="950"/>
            <x v="952"/>
            <x v="954"/>
            <x v="955"/>
            <x v="956"/>
            <x v="957"/>
            <x v="958"/>
            <x v="959"/>
            <x v="960"/>
            <x v="961"/>
            <x v="962"/>
            <x v="963"/>
            <x v="965"/>
            <x v="966"/>
            <x v="967"/>
            <x v="968"/>
            <x v="970"/>
            <x v="971"/>
            <x v="973"/>
            <x v="974"/>
            <x v="975"/>
            <x v="977"/>
            <x v="979"/>
            <x v="982"/>
            <x v="986"/>
            <x v="988"/>
            <x v="989"/>
            <x v="991"/>
            <x v="994"/>
          </reference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R1001" totalsRowShown="0" headerRowDxfId="90">
  <autoFilter ref="A1:R1001" xr:uid="{D7CA8898-8363-4905-AB67-C7A42F7FDBFA}">
    <filterColumn colId="5">
      <filters>
        <filter val="Female"/>
      </filters>
    </filterColumn>
  </autoFilter>
  <tableColumns count="18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89"/>
    <tableColumn id="10" xr3:uid="{CA3B0D4F-FCC2-4967-BC8E-979F23AA32F2}" name="Annual Salary" dataDxfId="88"/>
    <tableColumn id="11" xr3:uid="{84DC6F9B-C840-4378-9E1C-BEB4EB18E284}" name="Bonus %" dataDxfId="87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86"/>
    <tableColumn id="15" xr3:uid="{1B26EDFA-B4B7-4A5C-A00A-9292DFC58E91}" name="NO_days" dataDxfId="85">
      <calculatedColumnFormula>_xlfn.DAYS(TBL_Employees[[#This Row],[Exit Date]],TBL_Employees[[#This Row],[Hire Date]])</calculatedColumnFormula>
    </tableColumn>
    <tableColumn id="16" xr3:uid="{41392A81-198B-43CA-8B13-C5F84B9BC01C}" name="Column1" dataDxfId="26">
      <calculatedColumnFormula>TBL_Employees[[#This Row],[Annual Salary]]*TBL_Employees[[#This Row],[Bonus %]]</calculatedColumnFormula>
    </tableColumn>
    <tableColumn id="18" xr3:uid="{CF7FABBD-D548-459B-9881-9683826F2ACF}" name="Column2" dataDxfId="12">
      <calculatedColumnFormula>SUM(TBL_Employees[Column1])</calculatedColumnFormula>
    </tableColumn>
    <tableColumn id="19" xr3:uid="{32B1209C-8DDA-43EB-918B-02CD6F9FD332}" name="Column3" dataDxfId="11">
      <calculatedColumnFormula>TBL_Employees[[#This Row],[Column1]]+TBL_Employees[[#This Row],[Annual Salary]]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1"/>
  <sheetViews>
    <sheetView tabSelected="1" topLeftCell="M1" workbookViewId="0">
      <selection activeCell="T4" sqref="T4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20.08984375" bestFit="1" customWidth="1"/>
    <col min="16" max="16" width="15.1796875" customWidth="1"/>
    <col min="17" max="17" width="18.54296875" customWidth="1"/>
    <col min="18" max="18" width="9.36328125" bestFit="1" customWidth="1"/>
    <col min="20" max="20" width="12.90625" bestFit="1" customWidth="1"/>
  </cols>
  <sheetData>
    <row r="1" spans="1:20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1986</v>
      </c>
      <c r="P1" s="5" t="s">
        <v>1985</v>
      </c>
      <c r="Q1" s="5" t="s">
        <v>1988</v>
      </c>
      <c r="R1" s="5" t="s">
        <v>1989</v>
      </c>
    </row>
    <row r="2" spans="1:20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9">
        <f>_xlfn.DAYS(TBL_Employees[[#This Row],[Exit Date]],TBL_Employees[[#This Row],[Hire Date]])</f>
        <v>2017</v>
      </c>
      <c r="P2">
        <f>TBL_Employees[[#This Row],[Annual Salary]]*TBL_Employees[[#This Row],[Bonus %]]</f>
        <v>21240.6</v>
      </c>
      <c r="Q2">
        <f>SUM(TBL_Employees[Column1])</f>
        <v>15873801.470000021</v>
      </c>
      <c r="R2" s="2">
        <f>TBL_Employees[[#This Row],[Column1]]+TBL_Employees[[#This Row],[Annual Salary]]</f>
        <v>162844.6</v>
      </c>
      <c r="T2" s="2">
        <f>SUM(TBL_Employees[Column3])</f>
        <v>129091166.46999994</v>
      </c>
    </row>
    <row r="3" spans="1:20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 s="9" t="e">
        <f>_xlfn.DAYS(TBL_Employees[[#This Row],[Exit Date]],TBL_Employees[[#This Row],[Hire Date]])</f>
        <v>#VALUE!</v>
      </c>
      <c r="P3">
        <f>TBL_Employees[[#This Row],[Annual Salary]]*TBL_Employees[[#This Row],[Bonus %]]</f>
        <v>0</v>
      </c>
      <c r="Q3">
        <f>SUM(TBL_Employees[Column1])</f>
        <v>15873801.470000021</v>
      </c>
      <c r="R3" s="2">
        <f>TBL_Employees[[#This Row],[Column1]]+TBL_Employees[[#This Row],[Annual Salary]]</f>
        <v>99975</v>
      </c>
    </row>
    <row r="4" spans="1:20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 s="9" t="e">
        <f>_xlfn.DAYS(TBL_Employees[[#This Row],[Exit Date]],TBL_Employees[[#This Row],[Hire Date]])</f>
        <v>#VALUE!</v>
      </c>
      <c r="P4">
        <f>TBL_Employees[[#This Row],[Annual Salary]]*TBL_Employees[[#This Row],[Bonus %]]</f>
        <v>32619.800000000003</v>
      </c>
      <c r="Q4">
        <f>SUM(TBL_Employees[Column1])</f>
        <v>15873801.470000021</v>
      </c>
      <c r="R4" s="2">
        <f>TBL_Employees[[#This Row],[Column1]]+TBL_Employees[[#This Row],[Annual Salary]]</f>
        <v>195718.8</v>
      </c>
    </row>
    <row r="5" spans="1:20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 s="9" t="e">
        <f>_xlfn.DAYS(TBL_Employees[[#This Row],[Exit Date]],TBL_Employees[[#This Row],[Hire Date]])</f>
        <v>#VALUE!</v>
      </c>
      <c r="P5">
        <f>TBL_Employees[[#This Row],[Annual Salary]]*TBL_Employees[[#This Row],[Bonus %]]</f>
        <v>5943.9100000000008</v>
      </c>
      <c r="Q5">
        <f>SUM(TBL_Employees[Column1])</f>
        <v>15873801.470000021</v>
      </c>
      <c r="R5" s="2">
        <f>TBL_Employees[[#This Row],[Column1]]+TBL_Employees[[#This Row],[Annual Salary]]</f>
        <v>90856.91</v>
      </c>
    </row>
    <row r="6" spans="1:20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 s="9" t="e">
        <f>_xlfn.DAYS(TBL_Employees[[#This Row],[Exit Date]],TBL_Employees[[#This Row],[Hire Date]])</f>
        <v>#VALUE!</v>
      </c>
      <c r="P6">
        <f>TBL_Employees[[#This Row],[Annual Salary]]*TBL_Employees[[#This Row],[Bonus %]]</f>
        <v>0</v>
      </c>
      <c r="Q6">
        <f>SUM(TBL_Employees[Column1])</f>
        <v>15873801.470000021</v>
      </c>
      <c r="R6" s="2">
        <f>TBL_Employees[[#This Row],[Column1]]+TBL_Employees[[#This Row],[Annual Salary]]</f>
        <v>95409</v>
      </c>
    </row>
    <row r="7" spans="1:20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 s="9" t="e">
        <f>_xlfn.DAYS(TBL_Employees[[#This Row],[Exit Date]],TBL_Employees[[#This Row],[Hire Date]])</f>
        <v>#VALUE!</v>
      </c>
      <c r="P7">
        <f>TBL_Employees[[#This Row],[Annual Salary]]*TBL_Employees[[#This Row],[Bonus %]]</f>
        <v>0</v>
      </c>
      <c r="Q7">
        <f>SUM(TBL_Employees[Column1])</f>
        <v>15873801.470000021</v>
      </c>
      <c r="R7" s="2">
        <f>TBL_Employees[[#This Row],[Column1]]+TBL_Employees[[#This Row],[Annual Salary]]</f>
        <v>50994</v>
      </c>
    </row>
    <row r="8" spans="1:20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 s="9" t="e">
        <f>_xlfn.DAYS(TBL_Employees[[#This Row],[Exit Date]],TBL_Employees[[#This Row],[Hire Date]])</f>
        <v>#VALUE!</v>
      </c>
      <c r="P8">
        <f>TBL_Employees[[#This Row],[Annual Salary]]*TBL_Employees[[#This Row],[Bonus %]]</f>
        <v>11974.6</v>
      </c>
      <c r="Q8">
        <f>SUM(TBL_Employees[Column1])</f>
        <v>15873801.470000021</v>
      </c>
      <c r="R8" s="2">
        <f>TBL_Employees[[#This Row],[Column1]]+TBL_Employees[[#This Row],[Annual Salary]]</f>
        <v>131720.6</v>
      </c>
    </row>
    <row r="9" spans="1:20" hidden="1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9">
        <f>_xlfn.DAYS(TBL_Employees[[#This Row],[Exit Date]],TBL_Employees[[#This Row],[Hire Date]])</f>
        <v>369</v>
      </c>
      <c r="P9">
        <f>TBL_Employees[[#This Row],[Annual Salary]]*TBL_Employees[[#This Row],[Bonus %]]</f>
        <v>0</v>
      </c>
      <c r="Q9">
        <f>SUM(TBL_Employees[Column1])</f>
        <v>15873801.470000021</v>
      </c>
      <c r="R9" s="2">
        <f>TBL_Employees[[#This Row],[Column1]]+TBL_Employees[[#This Row],[Annual Salary]]</f>
        <v>41336</v>
      </c>
    </row>
    <row r="10" spans="1:20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 s="9" t="e">
        <f>_xlfn.DAYS(TBL_Employees[[#This Row],[Exit Date]],TBL_Employees[[#This Row],[Hire Date]])</f>
        <v>#VALUE!</v>
      </c>
      <c r="P10">
        <f>TBL_Employees[[#This Row],[Annual Salary]]*TBL_Employees[[#This Row],[Bonus %]]</f>
        <v>6811.62</v>
      </c>
      <c r="Q10">
        <f>SUM(TBL_Employees[Column1])</f>
        <v>15873801.470000021</v>
      </c>
      <c r="R10" s="2">
        <f>TBL_Employees[[#This Row],[Column1]]+TBL_Employees[[#This Row],[Annual Salary]]</f>
        <v>120338.62</v>
      </c>
    </row>
    <row r="11" spans="1:20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 s="9" t="e">
        <f>_xlfn.DAYS(TBL_Employees[[#This Row],[Exit Date]],TBL_Employees[[#This Row],[Hire Date]])</f>
        <v>#VALUE!</v>
      </c>
      <c r="P11">
        <f>TBL_Employees[[#This Row],[Annual Salary]]*TBL_Employees[[#This Row],[Bonus %]]</f>
        <v>0</v>
      </c>
      <c r="Q11">
        <f>SUM(TBL_Employees[Column1])</f>
        <v>15873801.470000021</v>
      </c>
      <c r="R11" s="2">
        <f>TBL_Employees[[#This Row],[Column1]]+TBL_Employees[[#This Row],[Annual Salary]]</f>
        <v>77203</v>
      </c>
    </row>
    <row r="12" spans="1:20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 s="9" t="e">
        <f>_xlfn.DAYS(TBL_Employees[[#This Row],[Exit Date]],TBL_Employees[[#This Row],[Hire Date]])</f>
        <v>#VALUE!</v>
      </c>
      <c r="P12">
        <f>TBL_Employees[[#This Row],[Annual Salary]]*TBL_Employees[[#This Row],[Bonus %]]</f>
        <v>23599.95</v>
      </c>
      <c r="Q12">
        <f>SUM(TBL_Employees[Column1])</f>
        <v>15873801.470000021</v>
      </c>
      <c r="R12" s="2">
        <f>TBL_Employees[[#This Row],[Column1]]+TBL_Employees[[#This Row],[Annual Salary]]</f>
        <v>180932.95</v>
      </c>
    </row>
    <row r="13" spans="1:20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 s="9" t="e">
        <f>_xlfn.DAYS(TBL_Employees[[#This Row],[Exit Date]],TBL_Employees[[#This Row],[Hire Date]])</f>
        <v>#VALUE!</v>
      </c>
      <c r="P13">
        <f>TBL_Employees[[#This Row],[Annual Salary]]*TBL_Employees[[#This Row],[Bonus %]]</f>
        <v>0</v>
      </c>
      <c r="Q13">
        <f>SUM(TBL_Employees[Column1])</f>
        <v>15873801.470000021</v>
      </c>
      <c r="R13" s="2">
        <f>TBL_Employees[[#This Row],[Column1]]+TBL_Employees[[#This Row],[Annual Salary]]</f>
        <v>109851</v>
      </c>
    </row>
    <row r="14" spans="1:20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 s="9" t="e">
        <f>_xlfn.DAYS(TBL_Employees[[#This Row],[Exit Date]],TBL_Employees[[#This Row],[Hire Date]])</f>
        <v>#VALUE!</v>
      </c>
      <c r="P14">
        <f>TBL_Employees[[#This Row],[Annual Salary]]*TBL_Employees[[#This Row],[Bonus %]]</f>
        <v>9457.74</v>
      </c>
      <c r="Q14">
        <f>SUM(TBL_Employees[Column1])</f>
        <v>15873801.470000021</v>
      </c>
      <c r="R14" s="2">
        <f>TBL_Employees[[#This Row],[Column1]]+TBL_Employees[[#This Row],[Annual Salary]]</f>
        <v>114543.74</v>
      </c>
    </row>
    <row r="15" spans="1:20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 s="9" t="e">
        <f>_xlfn.DAYS(TBL_Employees[[#This Row],[Exit Date]],TBL_Employees[[#This Row],[Hire Date]])</f>
        <v>#VALUE!</v>
      </c>
      <c r="P15">
        <f>TBL_Employees[[#This Row],[Annual Salary]]*TBL_Employees[[#This Row],[Bonus %]]</f>
        <v>14674.2</v>
      </c>
      <c r="Q15">
        <f>SUM(TBL_Employees[Column1])</f>
        <v>15873801.470000021</v>
      </c>
      <c r="R15" s="2">
        <f>TBL_Employees[[#This Row],[Column1]]+TBL_Employees[[#This Row],[Annual Salary]]</f>
        <v>161416.20000000001</v>
      </c>
    </row>
    <row r="16" spans="1:20" hidden="1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9">
        <f>_xlfn.DAYS(TBL_Employees[[#This Row],[Exit Date]],TBL_Employees[[#This Row],[Hire Date]])</f>
        <v>856</v>
      </c>
      <c r="P16">
        <f>TBL_Employees[[#This Row],[Annual Salary]]*TBL_Employees[[#This Row],[Bonus %]]</f>
        <v>0</v>
      </c>
      <c r="Q16">
        <f>SUM(TBL_Employees[Column1])</f>
        <v>15873801.470000021</v>
      </c>
      <c r="R16" s="2">
        <f>TBL_Employees[[#This Row],[Column1]]+TBL_Employees[[#This Row],[Annual Salary]]</f>
        <v>97078</v>
      </c>
    </row>
    <row r="17" spans="1:18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 s="9" t="e">
        <f>_xlfn.DAYS(TBL_Employees[[#This Row],[Exit Date]],TBL_Employees[[#This Row],[Hire Date]])</f>
        <v>#VALUE!</v>
      </c>
      <c r="P17">
        <f>TBL_Employees[[#This Row],[Annual Salary]]*TBL_Employees[[#This Row],[Bonus %]]</f>
        <v>74781</v>
      </c>
      <c r="Q17">
        <f>SUM(TBL_Employees[Column1])</f>
        <v>15873801.470000021</v>
      </c>
      <c r="R17" s="2">
        <f>TBL_Employees[[#This Row],[Column1]]+TBL_Employees[[#This Row],[Annual Salary]]</f>
        <v>324051</v>
      </c>
    </row>
    <row r="18" spans="1:18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 s="9" t="e">
        <f>_xlfn.DAYS(TBL_Employees[[#This Row],[Exit Date]],TBL_Employees[[#This Row],[Hire Date]])</f>
        <v>#VALUE!</v>
      </c>
      <c r="P18">
        <f>TBL_Employees[[#This Row],[Annual Salary]]*TBL_Employees[[#This Row],[Bonus %]]</f>
        <v>35167.4</v>
      </c>
      <c r="Q18">
        <f>SUM(TBL_Employees[Column1])</f>
        <v>15873801.470000021</v>
      </c>
      <c r="R18" s="2">
        <f>TBL_Employees[[#This Row],[Column1]]+TBL_Employees[[#This Row],[Annual Salary]]</f>
        <v>211004.4</v>
      </c>
    </row>
    <row r="19" spans="1:18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 s="9" t="e">
        <f>_xlfn.DAYS(TBL_Employees[[#This Row],[Exit Date]],TBL_Employees[[#This Row],[Hire Date]])</f>
        <v>#VALUE!</v>
      </c>
      <c r="P19">
        <f>TBL_Employees[[#This Row],[Annual Salary]]*TBL_Employees[[#This Row],[Bonus %]]</f>
        <v>20127.64</v>
      </c>
      <c r="Q19">
        <f>SUM(TBL_Employees[Column1])</f>
        <v>15873801.470000021</v>
      </c>
      <c r="R19" s="2">
        <f>TBL_Employees[[#This Row],[Column1]]+TBL_Employees[[#This Row],[Annual Salary]]</f>
        <v>174955.64</v>
      </c>
    </row>
    <row r="20" spans="1:18" hidden="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 s="9" t="e">
        <f>_xlfn.DAYS(TBL_Employees[[#This Row],[Exit Date]],TBL_Employees[[#This Row],[Hire Date]])</f>
        <v>#VALUE!</v>
      </c>
      <c r="P20">
        <f>TBL_Employees[[#This Row],[Annual Salary]]*TBL_Employees[[#This Row],[Bonus %]]</f>
        <v>44760.72</v>
      </c>
      <c r="Q20">
        <f>SUM(TBL_Employees[Column1])</f>
        <v>15873801.470000021</v>
      </c>
      <c r="R20" s="2">
        <f>TBL_Employees[[#This Row],[Column1]]+TBL_Employees[[#This Row],[Annual Salary]]</f>
        <v>231263.72</v>
      </c>
    </row>
    <row r="21" spans="1:18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 s="9" t="e">
        <f>_xlfn.DAYS(TBL_Employees[[#This Row],[Exit Date]],TBL_Employees[[#This Row],[Hire Date]])</f>
        <v>#VALUE!</v>
      </c>
      <c r="P21">
        <f>TBL_Employees[[#This Row],[Annual Salary]]*TBL_Employees[[#This Row],[Bonus %]]</f>
        <v>29939.579999999998</v>
      </c>
      <c r="Q21">
        <f>SUM(TBL_Employees[Column1])</f>
        <v>15873801.470000021</v>
      </c>
      <c r="R21" s="2">
        <f>TBL_Employees[[#This Row],[Column1]]+TBL_Employees[[#This Row],[Annual Salary]]</f>
        <v>196270.58</v>
      </c>
    </row>
    <row r="22" spans="1:18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 s="9" t="e">
        <f>_xlfn.DAYS(TBL_Employees[[#This Row],[Exit Date]],TBL_Employees[[#This Row],[Hire Date]])</f>
        <v>#VALUE!</v>
      </c>
      <c r="P22">
        <f>TBL_Employees[[#This Row],[Annual Salary]]*TBL_Employees[[#This Row],[Bonus %]]</f>
        <v>14614</v>
      </c>
      <c r="Q22">
        <f>SUM(TBL_Employees[Column1])</f>
        <v>15873801.470000021</v>
      </c>
      <c r="R22" s="2">
        <f>TBL_Employees[[#This Row],[Column1]]+TBL_Employees[[#This Row],[Annual Salary]]</f>
        <v>160754</v>
      </c>
    </row>
    <row r="23" spans="1:18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 s="9" t="e">
        <f>_xlfn.DAYS(TBL_Employees[[#This Row],[Exit Date]],TBL_Employees[[#This Row],[Hire Date]])</f>
        <v>#VALUE!</v>
      </c>
      <c r="P23">
        <f>TBL_Employees[[#This Row],[Annual Salary]]*TBL_Employees[[#This Row],[Bonus %]]</f>
        <v>31857.629999999997</v>
      </c>
      <c r="Q23">
        <f>SUM(TBL_Employees[Column1])</f>
        <v>15873801.470000021</v>
      </c>
      <c r="R23" s="2">
        <f>TBL_Employees[[#This Row],[Column1]]+TBL_Employees[[#This Row],[Annual Salary]]</f>
        <v>183560.63</v>
      </c>
    </row>
    <row r="24" spans="1:18" hidden="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 s="9" t="e">
        <f>_xlfn.DAYS(TBL_Employees[[#This Row],[Exit Date]],TBL_Employees[[#This Row],[Hire Date]])</f>
        <v>#VALUE!</v>
      </c>
      <c r="P24">
        <f>TBL_Employees[[#This Row],[Annual Salary]]*TBL_Employees[[#This Row],[Bonus %]]</f>
        <v>48380.360000000008</v>
      </c>
      <c r="Q24">
        <f>SUM(TBL_Employees[Column1])</f>
        <v>15873801.470000021</v>
      </c>
      <c r="R24" s="2">
        <f>TBL_Employees[[#This Row],[Column1]]+TBL_Employees[[#This Row],[Annual Salary]]</f>
        <v>221167.36000000002</v>
      </c>
    </row>
    <row r="25" spans="1:18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 s="9" t="e">
        <f>_xlfn.DAYS(TBL_Employees[[#This Row],[Exit Date]],TBL_Employees[[#This Row],[Hire Date]])</f>
        <v>#VALUE!</v>
      </c>
      <c r="P25">
        <f>TBL_Employees[[#This Row],[Annual Salary]]*TBL_Employees[[#This Row],[Bonus %]]</f>
        <v>0</v>
      </c>
      <c r="Q25">
        <f>SUM(TBL_Employees[Column1])</f>
        <v>15873801.470000021</v>
      </c>
      <c r="R25" s="2">
        <f>TBL_Employees[[#This Row],[Column1]]+TBL_Employees[[#This Row],[Annual Salary]]</f>
        <v>49998</v>
      </c>
    </row>
    <row r="26" spans="1:18" hidden="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 s="9" t="e">
        <f>_xlfn.DAYS(TBL_Employees[[#This Row],[Exit Date]],TBL_Employees[[#This Row],[Hire Date]])</f>
        <v>#VALUE!</v>
      </c>
      <c r="P26">
        <f>TBL_Employees[[#This Row],[Annual Salary]]*TBL_Employees[[#This Row],[Bonus %]]</f>
        <v>64223.32</v>
      </c>
      <c r="Q26">
        <f>SUM(TBL_Employees[Column1])</f>
        <v>15873801.470000021</v>
      </c>
      <c r="R26" s="2">
        <f>TBL_Employees[[#This Row],[Column1]]+TBL_Employees[[#This Row],[Annual Salary]]</f>
        <v>271395.32</v>
      </c>
    </row>
    <row r="27" spans="1:18" hidden="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 s="9" t="e">
        <f>_xlfn.DAYS(TBL_Employees[[#This Row],[Exit Date]],TBL_Employees[[#This Row],[Hire Date]])</f>
        <v>#VALUE!</v>
      </c>
      <c r="P27">
        <f>TBL_Employees[[#This Row],[Annual Salary]]*TBL_Employees[[#This Row],[Bonus %]]</f>
        <v>35014.97</v>
      </c>
      <c r="Q27">
        <f>SUM(TBL_Employees[Column1])</f>
        <v>15873801.470000021</v>
      </c>
      <c r="R27" s="2">
        <f>TBL_Employees[[#This Row],[Column1]]+TBL_Employees[[#This Row],[Annual Salary]]</f>
        <v>187253.97</v>
      </c>
    </row>
    <row r="28" spans="1:18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 s="9" t="e">
        <f>_xlfn.DAYS(TBL_Employees[[#This Row],[Exit Date]],TBL_Employees[[#This Row],[Hire Date]])</f>
        <v>#VALUE!</v>
      </c>
      <c r="P28">
        <f>TBL_Employees[[#This Row],[Annual Salary]]*TBL_Employees[[#This Row],[Bonus %]]</f>
        <v>0</v>
      </c>
      <c r="Q28">
        <f>SUM(TBL_Employees[Column1])</f>
        <v>15873801.470000021</v>
      </c>
      <c r="R28" s="2">
        <f>TBL_Employees[[#This Row],[Column1]]+TBL_Employees[[#This Row],[Annual Salary]]</f>
        <v>98581</v>
      </c>
    </row>
    <row r="29" spans="1:18" hidden="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 s="9" t="e">
        <f>_xlfn.DAYS(TBL_Employees[[#This Row],[Exit Date]],TBL_Employees[[#This Row],[Hire Date]])</f>
        <v>#VALUE!</v>
      </c>
      <c r="P29">
        <f>TBL_Employees[[#This Row],[Annual Salary]]*TBL_Employees[[#This Row],[Bonus %]]</f>
        <v>76331.61</v>
      </c>
      <c r="Q29">
        <f>SUM(TBL_Employees[Column1])</f>
        <v>15873801.470000021</v>
      </c>
      <c r="R29" s="2">
        <f>TBL_Employees[[#This Row],[Column1]]+TBL_Employees[[#This Row],[Annual Salary]]</f>
        <v>322562.61</v>
      </c>
    </row>
    <row r="30" spans="1:18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 s="9" t="e">
        <f>_xlfn.DAYS(TBL_Employees[[#This Row],[Exit Date]],TBL_Employees[[#This Row],[Hire Date]])</f>
        <v>#VALUE!</v>
      </c>
      <c r="P30">
        <f>TBL_Employees[[#This Row],[Annual Salary]]*TBL_Employees[[#This Row],[Bonus %]]</f>
        <v>11922.48</v>
      </c>
      <c r="Q30">
        <f>SUM(TBL_Employees[Column1])</f>
        <v>15873801.470000021</v>
      </c>
      <c r="R30" s="2">
        <f>TBL_Employees[[#This Row],[Column1]]+TBL_Employees[[#This Row],[Annual Salary]]</f>
        <v>111276.48</v>
      </c>
    </row>
    <row r="31" spans="1:18" hidden="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 s="9" t="e">
        <f>_xlfn.DAYS(TBL_Employees[[#This Row],[Exit Date]],TBL_Employees[[#This Row],[Hire Date]])</f>
        <v>#VALUE!</v>
      </c>
      <c r="P31">
        <f>TBL_Employees[[#This Row],[Annual Salary]]*TBL_Employees[[#This Row],[Bonus %]]</f>
        <v>78587.94</v>
      </c>
      <c r="Q31">
        <f>SUM(TBL_Employees[Column1])</f>
        <v>15873801.470000021</v>
      </c>
      <c r="R31" s="2">
        <f>TBL_Employees[[#This Row],[Column1]]+TBL_Employees[[#This Row],[Annual Salary]]</f>
        <v>309728.94</v>
      </c>
    </row>
    <row r="32" spans="1:18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 s="9" t="e">
        <f>_xlfn.DAYS(TBL_Employees[[#This Row],[Exit Date]],TBL_Employees[[#This Row],[Hire Date]])</f>
        <v>#VALUE!</v>
      </c>
      <c r="P32">
        <f>TBL_Employees[[#This Row],[Annual Salary]]*TBL_Employees[[#This Row],[Bonus %]]</f>
        <v>0</v>
      </c>
      <c r="Q32">
        <f>SUM(TBL_Employees[Column1])</f>
        <v>15873801.470000021</v>
      </c>
      <c r="R32" s="2">
        <f>TBL_Employees[[#This Row],[Column1]]+TBL_Employees[[#This Row],[Annual Salary]]</f>
        <v>54775</v>
      </c>
    </row>
    <row r="33" spans="1:18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 s="9" t="e">
        <f>_xlfn.DAYS(TBL_Employees[[#This Row],[Exit Date]],TBL_Employees[[#This Row],[Hire Date]])</f>
        <v>#VALUE!</v>
      </c>
      <c r="P33">
        <f>TBL_Employees[[#This Row],[Annual Salary]]*TBL_Employees[[#This Row],[Bonus %]]</f>
        <v>0</v>
      </c>
      <c r="Q33">
        <f>SUM(TBL_Employees[Column1])</f>
        <v>15873801.470000021</v>
      </c>
      <c r="R33" s="2">
        <f>TBL_Employees[[#This Row],[Column1]]+TBL_Employees[[#This Row],[Annual Salary]]</f>
        <v>55499</v>
      </c>
    </row>
    <row r="34" spans="1:18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 s="9" t="e">
        <f>_xlfn.DAYS(TBL_Employees[[#This Row],[Exit Date]],TBL_Employees[[#This Row],[Hire Date]])</f>
        <v>#VALUE!</v>
      </c>
      <c r="P34">
        <f>TBL_Employees[[#This Row],[Annual Salary]]*TBL_Employees[[#This Row],[Bonus %]]</f>
        <v>0</v>
      </c>
      <c r="Q34">
        <f>SUM(TBL_Employees[Column1])</f>
        <v>15873801.470000021</v>
      </c>
      <c r="R34" s="2">
        <f>TBL_Employees[[#This Row],[Column1]]+TBL_Employees[[#This Row],[Annual Salary]]</f>
        <v>66521</v>
      </c>
    </row>
    <row r="35" spans="1:18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 s="9" t="e">
        <f>_xlfn.DAYS(TBL_Employees[[#This Row],[Exit Date]],TBL_Employees[[#This Row],[Hire Date]])</f>
        <v>#VALUE!</v>
      </c>
      <c r="P35">
        <f>TBL_Employees[[#This Row],[Annual Salary]]*TBL_Employees[[#This Row],[Bonus %]]</f>
        <v>0</v>
      </c>
      <c r="Q35">
        <f>SUM(TBL_Employees[Column1])</f>
        <v>15873801.470000021</v>
      </c>
      <c r="R35" s="2">
        <f>TBL_Employees[[#This Row],[Column1]]+TBL_Employees[[#This Row],[Annual Salary]]</f>
        <v>59100</v>
      </c>
    </row>
    <row r="36" spans="1:18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 s="9" t="e">
        <f>_xlfn.DAYS(TBL_Employees[[#This Row],[Exit Date]],TBL_Employees[[#This Row],[Hire Date]])</f>
        <v>#VALUE!</v>
      </c>
      <c r="P36">
        <f>TBL_Employees[[#This Row],[Annual Salary]]*TBL_Employees[[#This Row],[Bonus %]]</f>
        <v>0</v>
      </c>
      <c r="Q36">
        <f>SUM(TBL_Employees[Column1])</f>
        <v>15873801.470000021</v>
      </c>
      <c r="R36" s="2">
        <f>TBL_Employees[[#This Row],[Column1]]+TBL_Employees[[#This Row],[Annual Salary]]</f>
        <v>49011</v>
      </c>
    </row>
    <row r="37" spans="1:18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 s="9" t="e">
        <f>_xlfn.DAYS(TBL_Employees[[#This Row],[Exit Date]],TBL_Employees[[#This Row],[Hire Date]])</f>
        <v>#VALUE!</v>
      </c>
      <c r="P37">
        <f>TBL_Employees[[#This Row],[Annual Salary]]*TBL_Employees[[#This Row],[Bonus %]]</f>
        <v>0</v>
      </c>
      <c r="Q37">
        <f>SUM(TBL_Employees[Column1])</f>
        <v>15873801.470000021</v>
      </c>
      <c r="R37" s="2">
        <f>TBL_Employees[[#This Row],[Column1]]+TBL_Employees[[#This Row],[Annual Salary]]</f>
        <v>99575</v>
      </c>
    </row>
    <row r="38" spans="1:18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 s="9" t="e">
        <f>_xlfn.DAYS(TBL_Employees[[#This Row],[Exit Date]],TBL_Employees[[#This Row],[Hire Date]])</f>
        <v>#VALUE!</v>
      </c>
      <c r="P38">
        <f>TBL_Employees[[#This Row],[Annual Salary]]*TBL_Employees[[#This Row],[Bonus %]]</f>
        <v>0</v>
      </c>
      <c r="Q38">
        <f>SUM(TBL_Employees[Column1])</f>
        <v>15873801.470000021</v>
      </c>
      <c r="R38" s="2">
        <f>TBL_Employees[[#This Row],[Column1]]+TBL_Employees[[#This Row],[Annual Salary]]</f>
        <v>99989</v>
      </c>
    </row>
    <row r="39" spans="1:18" hidden="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 s="9" t="e">
        <f>_xlfn.DAYS(TBL_Employees[[#This Row],[Exit Date]],TBL_Employees[[#This Row],[Hire Date]])</f>
        <v>#VALUE!</v>
      </c>
      <c r="P39">
        <f>TBL_Employees[[#This Row],[Annual Salary]]*TBL_Employees[[#This Row],[Bonus %]]</f>
        <v>76926</v>
      </c>
      <c r="Q39">
        <f>SUM(TBL_Employees[Column1])</f>
        <v>15873801.470000021</v>
      </c>
      <c r="R39" s="2">
        <f>TBL_Employees[[#This Row],[Column1]]+TBL_Employees[[#This Row],[Annual Salary]]</f>
        <v>333346</v>
      </c>
    </row>
    <row r="40" spans="1:18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 s="9" t="e">
        <f>_xlfn.DAYS(TBL_Employees[[#This Row],[Exit Date]],TBL_Employees[[#This Row],[Hire Date]])</f>
        <v>#VALUE!</v>
      </c>
      <c r="P40">
        <f>TBL_Employees[[#This Row],[Annual Salary]]*TBL_Employees[[#This Row],[Bonus %]]</f>
        <v>0</v>
      </c>
      <c r="Q40">
        <f>SUM(TBL_Employees[Column1])</f>
        <v>15873801.470000021</v>
      </c>
      <c r="R40" s="2">
        <f>TBL_Employees[[#This Row],[Column1]]+TBL_Employees[[#This Row],[Annual Salary]]</f>
        <v>78940</v>
      </c>
    </row>
    <row r="41" spans="1:18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 s="9" t="e">
        <f>_xlfn.DAYS(TBL_Employees[[#This Row],[Exit Date]],TBL_Employees[[#This Row],[Hire Date]])</f>
        <v>#VALUE!</v>
      </c>
      <c r="P41">
        <f>TBL_Employees[[#This Row],[Annual Salary]]*TBL_Employees[[#This Row],[Bonus %]]</f>
        <v>0</v>
      </c>
      <c r="Q41">
        <f>SUM(TBL_Employees[Column1])</f>
        <v>15873801.470000021</v>
      </c>
      <c r="R41" s="2">
        <f>TBL_Employees[[#This Row],[Column1]]+TBL_Employees[[#This Row],[Annual Salary]]</f>
        <v>82872</v>
      </c>
    </row>
    <row r="42" spans="1:18" hidden="1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9">
        <f>_xlfn.DAYS(TBL_Employees[[#This Row],[Exit Date]],TBL_Employees[[#This Row],[Hire Date]])</f>
        <v>48</v>
      </c>
      <c r="P42">
        <f>TBL_Employees[[#This Row],[Annual Salary]]*TBL_Employees[[#This Row],[Bonus %]]</f>
        <v>0</v>
      </c>
      <c r="Q42">
        <f>SUM(TBL_Employees[Column1])</f>
        <v>15873801.470000021</v>
      </c>
      <c r="R42" s="2">
        <f>TBL_Employees[[#This Row],[Column1]]+TBL_Employees[[#This Row],[Annual Salary]]</f>
        <v>86317</v>
      </c>
    </row>
    <row r="43" spans="1:18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 s="9" t="e">
        <f>_xlfn.DAYS(TBL_Employees[[#This Row],[Exit Date]],TBL_Employees[[#This Row],[Hire Date]])</f>
        <v>#VALUE!</v>
      </c>
      <c r="P43">
        <f>TBL_Employees[[#This Row],[Annual Salary]]*TBL_Employees[[#This Row],[Bonus %]]</f>
        <v>5656.75</v>
      </c>
      <c r="Q43">
        <f>SUM(TBL_Employees[Column1])</f>
        <v>15873801.470000021</v>
      </c>
      <c r="R43" s="2">
        <f>TBL_Employees[[#This Row],[Column1]]+TBL_Employees[[#This Row],[Annual Salary]]</f>
        <v>118791.75</v>
      </c>
    </row>
    <row r="44" spans="1:18" hidden="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 s="9" t="e">
        <f>_xlfn.DAYS(TBL_Employees[[#This Row],[Exit Date]],TBL_Employees[[#This Row],[Hire Date]])</f>
        <v>#VALUE!</v>
      </c>
      <c r="P44">
        <f>TBL_Employees[[#This Row],[Annual Salary]]*TBL_Employees[[#This Row],[Bonus %]]</f>
        <v>63938.560000000005</v>
      </c>
      <c r="Q44">
        <f>SUM(TBL_Employees[Column1])</f>
        <v>15873801.470000021</v>
      </c>
      <c r="R44" s="2">
        <f>TBL_Employees[[#This Row],[Column1]]+TBL_Employees[[#This Row],[Annual Salary]]</f>
        <v>263746.56</v>
      </c>
    </row>
    <row r="45" spans="1:18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 s="9" t="e">
        <f>_xlfn.DAYS(TBL_Employees[[#This Row],[Exit Date]],TBL_Employees[[#This Row],[Hire Date]])</f>
        <v>#VALUE!</v>
      </c>
      <c r="P45">
        <f>TBL_Employees[[#This Row],[Annual Salary]]*TBL_Employees[[#This Row],[Bonus %]]</f>
        <v>0</v>
      </c>
      <c r="Q45">
        <f>SUM(TBL_Employees[Column1])</f>
        <v>15873801.470000021</v>
      </c>
      <c r="R45" s="2">
        <f>TBL_Employees[[#This Row],[Column1]]+TBL_Employees[[#This Row],[Annual Salary]]</f>
        <v>56037</v>
      </c>
    </row>
    <row r="46" spans="1:18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 s="9" t="e">
        <f>_xlfn.DAYS(TBL_Employees[[#This Row],[Exit Date]],TBL_Employees[[#This Row],[Hire Date]])</f>
        <v>#VALUE!</v>
      </c>
      <c r="P46">
        <f>TBL_Employees[[#This Row],[Annual Salary]]*TBL_Employees[[#This Row],[Bonus %]]</f>
        <v>14682</v>
      </c>
      <c r="Q46">
        <f>SUM(TBL_Employees[Column1])</f>
        <v>15873801.470000021</v>
      </c>
      <c r="R46" s="2">
        <f>TBL_Employees[[#This Row],[Column1]]+TBL_Employees[[#This Row],[Annual Salary]]</f>
        <v>137032</v>
      </c>
    </row>
    <row r="47" spans="1:18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 s="9" t="e">
        <f>_xlfn.DAYS(TBL_Employees[[#This Row],[Exit Date]],TBL_Employees[[#This Row],[Hire Date]])</f>
        <v>#VALUE!</v>
      </c>
      <c r="P47">
        <f>TBL_Employees[[#This Row],[Annual Salary]]*TBL_Employees[[#This Row],[Bonus %]]</f>
        <v>0</v>
      </c>
      <c r="Q47">
        <f>SUM(TBL_Employees[Column1])</f>
        <v>15873801.470000021</v>
      </c>
      <c r="R47" s="2">
        <f>TBL_Employees[[#This Row],[Column1]]+TBL_Employees[[#This Row],[Annual Salary]]</f>
        <v>92952</v>
      </c>
    </row>
    <row r="48" spans="1:18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 s="9" t="e">
        <f>_xlfn.DAYS(TBL_Employees[[#This Row],[Exit Date]],TBL_Employees[[#This Row],[Hire Date]])</f>
        <v>#VALUE!</v>
      </c>
      <c r="P48">
        <f>TBL_Employees[[#This Row],[Annual Salary]]*TBL_Employees[[#This Row],[Bonus %]]</f>
        <v>3996.05</v>
      </c>
      <c r="Q48">
        <f>SUM(TBL_Employees[Column1])</f>
        <v>15873801.470000021</v>
      </c>
      <c r="R48" s="2">
        <f>TBL_Employees[[#This Row],[Column1]]+TBL_Employees[[#This Row],[Annual Salary]]</f>
        <v>83917.05</v>
      </c>
    </row>
    <row r="49" spans="1:18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 s="9" t="e">
        <f>_xlfn.DAYS(TBL_Employees[[#This Row],[Exit Date]],TBL_Employees[[#This Row],[Hire Date]])</f>
        <v>#VALUE!</v>
      </c>
      <c r="P49">
        <f>TBL_Employees[[#This Row],[Annual Salary]]*TBL_Employees[[#This Row],[Bonus %]]</f>
        <v>33439.800000000003</v>
      </c>
      <c r="Q49">
        <f>SUM(TBL_Employees[Column1])</f>
        <v>15873801.470000021</v>
      </c>
      <c r="R49" s="2">
        <f>TBL_Employees[[#This Row],[Column1]]+TBL_Employees[[#This Row],[Annual Salary]]</f>
        <v>200638.8</v>
      </c>
    </row>
    <row r="50" spans="1:18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 s="9" t="e">
        <f>_xlfn.DAYS(TBL_Employees[[#This Row],[Exit Date]],TBL_Employees[[#This Row],[Hire Date]])</f>
        <v>#VALUE!</v>
      </c>
      <c r="P50">
        <f>TBL_Employees[[#This Row],[Annual Salary]]*TBL_Employees[[#This Row],[Bonus %]]</f>
        <v>0</v>
      </c>
      <c r="Q50">
        <f>SUM(TBL_Employees[Column1])</f>
        <v>15873801.470000021</v>
      </c>
      <c r="R50" s="2">
        <f>TBL_Employees[[#This Row],[Column1]]+TBL_Employees[[#This Row],[Annual Salary]]</f>
        <v>71476</v>
      </c>
    </row>
    <row r="51" spans="1:18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 s="9" t="e">
        <f>_xlfn.DAYS(TBL_Employees[[#This Row],[Exit Date]],TBL_Employees[[#This Row],[Hire Date]])</f>
        <v>#VALUE!</v>
      </c>
      <c r="P51">
        <f>TBL_Employees[[#This Row],[Annual Salary]]*TBL_Employees[[#This Row],[Bonus %]]</f>
        <v>37884</v>
      </c>
      <c r="Q51">
        <f>SUM(TBL_Employees[Column1])</f>
        <v>15873801.470000021</v>
      </c>
      <c r="R51" s="2">
        <f>TBL_Employees[[#This Row],[Column1]]+TBL_Employees[[#This Row],[Annual Salary]]</f>
        <v>227304</v>
      </c>
    </row>
    <row r="52" spans="1:18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 s="9" t="e">
        <f>_xlfn.DAYS(TBL_Employees[[#This Row],[Exit Date]],TBL_Employees[[#This Row],[Hire Date]])</f>
        <v>#VALUE!</v>
      </c>
      <c r="P52">
        <f>TBL_Employees[[#This Row],[Annual Salary]]*TBL_Employees[[#This Row],[Bonus %]]</f>
        <v>0</v>
      </c>
      <c r="Q52">
        <f>SUM(TBL_Employees[Column1])</f>
        <v>15873801.470000021</v>
      </c>
      <c r="R52" s="2">
        <f>TBL_Employees[[#This Row],[Column1]]+TBL_Employees[[#This Row],[Annual Salary]]</f>
        <v>64057</v>
      </c>
    </row>
    <row r="53" spans="1:18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 s="9" t="e">
        <f>_xlfn.DAYS(TBL_Employees[[#This Row],[Exit Date]],TBL_Employees[[#This Row],[Hire Date]])</f>
        <v>#VALUE!</v>
      </c>
      <c r="P53">
        <f>TBL_Employees[[#This Row],[Annual Salary]]*TBL_Employees[[#This Row],[Bonus %]]</f>
        <v>0</v>
      </c>
      <c r="Q53">
        <f>SUM(TBL_Employees[Column1])</f>
        <v>15873801.470000021</v>
      </c>
      <c r="R53" s="2">
        <f>TBL_Employees[[#This Row],[Column1]]+TBL_Employees[[#This Row],[Annual Salary]]</f>
        <v>68728</v>
      </c>
    </row>
    <row r="54" spans="1:18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 s="9" t="e">
        <f>_xlfn.DAYS(TBL_Employees[[#This Row],[Exit Date]],TBL_Employees[[#This Row],[Hire Date]])</f>
        <v>#VALUE!</v>
      </c>
      <c r="P54">
        <f>TBL_Employees[[#This Row],[Annual Salary]]*TBL_Employees[[#This Row],[Bonus %]]</f>
        <v>13819.63</v>
      </c>
      <c r="Q54">
        <f>SUM(TBL_Employees[Column1])</f>
        <v>15873801.470000021</v>
      </c>
      <c r="R54" s="2">
        <f>TBL_Employees[[#This Row],[Column1]]+TBL_Employees[[#This Row],[Annual Salary]]</f>
        <v>139452.63</v>
      </c>
    </row>
    <row r="55" spans="1:18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 s="9" t="e">
        <f>_xlfn.DAYS(TBL_Employees[[#This Row],[Exit Date]],TBL_Employees[[#This Row],[Hire Date]])</f>
        <v>#VALUE!</v>
      </c>
      <c r="P55">
        <f>TBL_Employees[[#This Row],[Annual Salary]]*TBL_Employees[[#This Row],[Bonus %]]</f>
        <v>0</v>
      </c>
      <c r="Q55">
        <f>SUM(TBL_Employees[Column1])</f>
        <v>15873801.470000021</v>
      </c>
      <c r="R55" s="2">
        <f>TBL_Employees[[#This Row],[Column1]]+TBL_Employees[[#This Row],[Annual Salary]]</f>
        <v>66889</v>
      </c>
    </row>
    <row r="56" spans="1:18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 s="9" t="e">
        <f>_xlfn.DAYS(TBL_Employees[[#This Row],[Exit Date]],TBL_Employees[[#This Row],[Hire Date]])</f>
        <v>#VALUE!</v>
      </c>
      <c r="P56">
        <f>TBL_Employees[[#This Row],[Annual Salary]]*TBL_Employees[[#This Row],[Bonus %]]</f>
        <v>51823</v>
      </c>
      <c r="Q56">
        <f>SUM(TBL_Employees[Column1])</f>
        <v>15873801.470000021</v>
      </c>
      <c r="R56" s="2">
        <f>TBL_Employees[[#This Row],[Column1]]+TBL_Employees[[#This Row],[Annual Salary]]</f>
        <v>230523</v>
      </c>
    </row>
    <row r="57" spans="1:18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 s="9" t="e">
        <f>_xlfn.DAYS(TBL_Employees[[#This Row],[Exit Date]],TBL_Employees[[#This Row],[Hire Date]])</f>
        <v>#VALUE!</v>
      </c>
      <c r="P57">
        <f>TBL_Employees[[#This Row],[Annual Salary]]*TBL_Employees[[#This Row],[Bonus %]]</f>
        <v>0</v>
      </c>
      <c r="Q57">
        <f>SUM(TBL_Employees[Column1])</f>
        <v>15873801.470000021</v>
      </c>
      <c r="R57" s="2">
        <f>TBL_Employees[[#This Row],[Column1]]+TBL_Employees[[#This Row],[Annual Salary]]</f>
        <v>83990</v>
      </c>
    </row>
    <row r="58" spans="1:18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 s="9" t="e">
        <f>_xlfn.DAYS(TBL_Employees[[#This Row],[Exit Date]],TBL_Employees[[#This Row],[Hire Date]])</f>
        <v>#VALUE!</v>
      </c>
      <c r="P58">
        <f>TBL_Employees[[#This Row],[Annual Salary]]*TBL_Employees[[#This Row],[Bonus %]]</f>
        <v>0</v>
      </c>
      <c r="Q58">
        <f>SUM(TBL_Employees[Column1])</f>
        <v>15873801.470000021</v>
      </c>
      <c r="R58" s="2">
        <f>TBL_Employees[[#This Row],[Column1]]+TBL_Employees[[#This Row],[Annual Salary]]</f>
        <v>102043</v>
      </c>
    </row>
    <row r="59" spans="1:18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 s="9" t="e">
        <f>_xlfn.DAYS(TBL_Employees[[#This Row],[Exit Date]],TBL_Employees[[#This Row],[Hire Date]])</f>
        <v>#VALUE!</v>
      </c>
      <c r="P59">
        <f>TBL_Employees[[#This Row],[Annual Salary]]*TBL_Employees[[#This Row],[Bonus %]]</f>
        <v>0</v>
      </c>
      <c r="Q59">
        <f>SUM(TBL_Employees[Column1])</f>
        <v>15873801.470000021</v>
      </c>
      <c r="R59" s="2">
        <f>TBL_Employees[[#This Row],[Column1]]+TBL_Employees[[#This Row],[Annual Salary]]</f>
        <v>90678</v>
      </c>
    </row>
    <row r="60" spans="1:18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 s="9" t="e">
        <f>_xlfn.DAYS(TBL_Employees[[#This Row],[Exit Date]],TBL_Employees[[#This Row],[Hire Date]])</f>
        <v>#VALUE!</v>
      </c>
      <c r="P60">
        <f>TBL_Employees[[#This Row],[Annual Salary]]*TBL_Employees[[#This Row],[Bonus %]]</f>
        <v>0</v>
      </c>
      <c r="Q60">
        <f>SUM(TBL_Employees[Column1])</f>
        <v>15873801.470000021</v>
      </c>
      <c r="R60" s="2">
        <f>TBL_Employees[[#This Row],[Column1]]+TBL_Employees[[#This Row],[Annual Salary]]</f>
        <v>59067</v>
      </c>
    </row>
    <row r="61" spans="1:18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 s="9" t="e">
        <f>_xlfn.DAYS(TBL_Employees[[#This Row],[Exit Date]],TBL_Employees[[#This Row],[Hire Date]])</f>
        <v>#VALUE!</v>
      </c>
      <c r="P61">
        <f>TBL_Employees[[#This Row],[Annual Salary]]*TBL_Employees[[#This Row],[Bonus %]]</f>
        <v>20259.3</v>
      </c>
      <c r="Q61">
        <f>SUM(TBL_Employees[Column1])</f>
        <v>15873801.470000021</v>
      </c>
      <c r="R61" s="2">
        <f>TBL_Employees[[#This Row],[Column1]]+TBL_Employees[[#This Row],[Annual Salary]]</f>
        <v>155321.29999999999</v>
      </c>
    </row>
    <row r="62" spans="1:18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 s="9" t="e">
        <f>_xlfn.DAYS(TBL_Employees[[#This Row],[Exit Date]],TBL_Employees[[#This Row],[Hire Date]])</f>
        <v>#VALUE!</v>
      </c>
      <c r="P62">
        <f>TBL_Employees[[#This Row],[Annual Salary]]*TBL_Employees[[#This Row],[Bonus %]]</f>
        <v>15904.400000000001</v>
      </c>
      <c r="Q62">
        <f>SUM(TBL_Employees[Column1])</f>
        <v>15873801.470000021</v>
      </c>
      <c r="R62" s="2">
        <f>TBL_Employees[[#This Row],[Column1]]+TBL_Employees[[#This Row],[Annual Salary]]</f>
        <v>174948.4</v>
      </c>
    </row>
    <row r="63" spans="1:18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9">
        <f>_xlfn.DAYS(TBL_Employees[[#This Row],[Exit Date]],TBL_Employees[[#This Row],[Hire Date]])</f>
        <v>553</v>
      </c>
      <c r="P63">
        <f>TBL_Employees[[#This Row],[Annual Salary]]*TBL_Employees[[#This Row],[Bonus %]]</f>
        <v>0</v>
      </c>
      <c r="Q63">
        <f>SUM(TBL_Employees[Column1])</f>
        <v>15873801.470000021</v>
      </c>
      <c r="R63" s="2">
        <f>TBL_Employees[[#This Row],[Column1]]+TBL_Employees[[#This Row],[Annual Salary]]</f>
        <v>74691</v>
      </c>
    </row>
    <row r="64" spans="1:18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9">
        <f>_xlfn.DAYS(TBL_Employees[[#This Row],[Exit Date]],TBL_Employees[[#This Row],[Hire Date]])</f>
        <v>4571</v>
      </c>
      <c r="P64">
        <f>TBL_Employees[[#This Row],[Annual Salary]]*TBL_Employees[[#This Row],[Bonus %]]</f>
        <v>12057.890000000001</v>
      </c>
      <c r="Q64">
        <f>SUM(TBL_Employees[Column1])</f>
        <v>15873801.470000021</v>
      </c>
      <c r="R64" s="2">
        <f>TBL_Employees[[#This Row],[Column1]]+TBL_Employees[[#This Row],[Annual Salary]]</f>
        <v>104810.89</v>
      </c>
    </row>
    <row r="65" spans="1:18" hidden="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 s="9" t="e">
        <f>_xlfn.DAYS(TBL_Employees[[#This Row],[Exit Date]],TBL_Employees[[#This Row],[Hire Date]])</f>
        <v>#VALUE!</v>
      </c>
      <c r="P65">
        <f>TBL_Employees[[#This Row],[Annual Salary]]*TBL_Employees[[#This Row],[Bonus %]]</f>
        <v>87670.02</v>
      </c>
      <c r="Q65">
        <f>SUM(TBL_Employees[Column1])</f>
        <v>15873801.470000021</v>
      </c>
      <c r="R65" s="2">
        <f>TBL_Employees[[#This Row],[Column1]]+TBL_Employees[[#This Row],[Annual Salary]]</f>
        <v>324616.02</v>
      </c>
    </row>
    <row r="66" spans="1:18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 s="9" t="e">
        <f>_xlfn.DAYS(TBL_Employees[[#This Row],[Exit Date]],TBL_Employees[[#This Row],[Hire Date]])</f>
        <v>#VALUE!</v>
      </c>
      <c r="P66">
        <f>TBL_Employees[[#This Row],[Annual Salary]]*TBL_Employees[[#This Row],[Bonus %]]</f>
        <v>0</v>
      </c>
      <c r="Q66">
        <f>SUM(TBL_Employees[Column1])</f>
        <v>15873801.470000021</v>
      </c>
      <c r="R66" s="2">
        <f>TBL_Employees[[#This Row],[Column1]]+TBL_Employees[[#This Row],[Annual Salary]]</f>
        <v>48906</v>
      </c>
    </row>
    <row r="67" spans="1:18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 s="9" t="e">
        <f>_xlfn.DAYS(TBL_Employees[[#This Row],[Exit Date]],TBL_Employees[[#This Row],[Hire Date]])</f>
        <v>#VALUE!</v>
      </c>
      <c r="P67">
        <f>TBL_Employees[[#This Row],[Annual Salary]]*TBL_Employees[[#This Row],[Bonus %]]</f>
        <v>0</v>
      </c>
      <c r="Q67">
        <f>SUM(TBL_Employees[Column1])</f>
        <v>15873801.470000021</v>
      </c>
      <c r="R67" s="2">
        <f>TBL_Employees[[#This Row],[Column1]]+TBL_Employees[[#This Row],[Annual Salary]]</f>
        <v>80024</v>
      </c>
    </row>
    <row r="68" spans="1:18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9">
        <f>_xlfn.DAYS(TBL_Employees[[#This Row],[Exit Date]],TBL_Employees[[#This Row],[Hire Date]])</f>
        <v>1552</v>
      </c>
      <c r="P68">
        <f>TBL_Employees[[#This Row],[Annual Salary]]*TBL_Employees[[#This Row],[Bonus %]]</f>
        <v>0</v>
      </c>
      <c r="Q68">
        <f>SUM(TBL_Employees[Column1])</f>
        <v>15873801.470000021</v>
      </c>
      <c r="R68" s="2">
        <f>TBL_Employees[[#This Row],[Column1]]+TBL_Employees[[#This Row],[Annual Salary]]</f>
        <v>54415</v>
      </c>
    </row>
    <row r="69" spans="1:18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 s="9" t="e">
        <f>_xlfn.DAYS(TBL_Employees[[#This Row],[Exit Date]],TBL_Employees[[#This Row],[Hire Date]])</f>
        <v>#VALUE!</v>
      </c>
      <c r="P69">
        <f>TBL_Employees[[#This Row],[Annual Salary]]*TBL_Employees[[#This Row],[Bonus %]]</f>
        <v>8423.8700000000008</v>
      </c>
      <c r="Q69">
        <f>SUM(TBL_Employees[Column1])</f>
        <v>15873801.470000021</v>
      </c>
      <c r="R69" s="2">
        <f>TBL_Employees[[#This Row],[Column1]]+TBL_Employees[[#This Row],[Annual Salary]]</f>
        <v>128764.87</v>
      </c>
    </row>
    <row r="70" spans="1:18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 s="9" t="e">
        <f>_xlfn.DAYS(TBL_Employees[[#This Row],[Exit Date]],TBL_Employees[[#This Row],[Hire Date]])</f>
        <v>#VALUE!</v>
      </c>
      <c r="P70">
        <f>TBL_Employees[[#This Row],[Annual Salary]]*TBL_Employees[[#This Row],[Bonus %]]</f>
        <v>72945.25</v>
      </c>
      <c r="Q70">
        <f>SUM(TBL_Employees[Column1])</f>
        <v>15873801.470000021</v>
      </c>
      <c r="R70" s="2">
        <f>TBL_Employees[[#This Row],[Column1]]+TBL_Employees[[#This Row],[Annual Salary]]</f>
        <v>281360.25</v>
      </c>
    </row>
    <row r="71" spans="1:18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 s="9" t="e">
        <f>_xlfn.DAYS(TBL_Employees[[#This Row],[Exit Date]],TBL_Employees[[#This Row],[Hire Date]])</f>
        <v>#VALUE!</v>
      </c>
      <c r="P71">
        <f>TBL_Employees[[#This Row],[Annual Salary]]*TBL_Employees[[#This Row],[Bonus %]]</f>
        <v>0</v>
      </c>
      <c r="Q71">
        <f>SUM(TBL_Employees[Column1])</f>
        <v>15873801.470000021</v>
      </c>
      <c r="R71" s="2">
        <f>TBL_Employees[[#This Row],[Column1]]+TBL_Employees[[#This Row],[Annual Salary]]</f>
        <v>78844</v>
      </c>
    </row>
    <row r="72" spans="1:18" hidden="1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9">
        <f>_xlfn.DAYS(TBL_Employees[[#This Row],[Exit Date]],TBL_Employees[[#This Row],[Hire Date]])</f>
        <v>7066</v>
      </c>
      <c r="P72">
        <f>TBL_Employees[[#This Row],[Annual Salary]]*TBL_Employees[[#This Row],[Bonus %]]</f>
        <v>0</v>
      </c>
      <c r="Q72">
        <f>SUM(TBL_Employees[Column1])</f>
        <v>15873801.470000021</v>
      </c>
      <c r="R72" s="2">
        <f>TBL_Employees[[#This Row],[Column1]]+TBL_Employees[[#This Row],[Annual Salary]]</f>
        <v>76354</v>
      </c>
    </row>
    <row r="73" spans="1:18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 s="9" t="e">
        <f>_xlfn.DAYS(TBL_Employees[[#This Row],[Exit Date]],TBL_Employees[[#This Row],[Hire Date]])</f>
        <v>#VALUE!</v>
      </c>
      <c r="P73">
        <f>TBL_Employees[[#This Row],[Annual Salary]]*TBL_Employees[[#This Row],[Bonus %]]</f>
        <v>33185.4</v>
      </c>
      <c r="Q73">
        <f>SUM(TBL_Employees[Column1])</f>
        <v>15873801.470000021</v>
      </c>
      <c r="R73" s="2">
        <f>TBL_Employees[[#This Row],[Column1]]+TBL_Employees[[#This Row],[Annual Salary]]</f>
        <v>199112.4</v>
      </c>
    </row>
    <row r="74" spans="1:18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 s="9" t="e">
        <f>_xlfn.DAYS(TBL_Employees[[#This Row],[Exit Date]],TBL_Employees[[#This Row],[Hire Date]])</f>
        <v>#VALUE!</v>
      </c>
      <c r="P74">
        <f>TBL_Employees[[#This Row],[Annual Salary]]*TBL_Employees[[#This Row],[Bonus %]]</f>
        <v>9883.08</v>
      </c>
      <c r="Q74">
        <f>SUM(TBL_Employees[Column1])</f>
        <v>15873801.470000021</v>
      </c>
      <c r="R74" s="2">
        <f>TBL_Employees[[#This Row],[Column1]]+TBL_Employees[[#This Row],[Annual Salary]]</f>
        <v>119695.08</v>
      </c>
    </row>
    <row r="75" spans="1:18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 s="9" t="e">
        <f>_xlfn.DAYS(TBL_Employees[[#This Row],[Exit Date]],TBL_Employees[[#This Row],[Hire Date]])</f>
        <v>#VALUE!</v>
      </c>
      <c r="P75">
        <f>TBL_Employees[[#This Row],[Annual Salary]]*TBL_Employees[[#This Row],[Bonus %]]</f>
        <v>0</v>
      </c>
      <c r="Q75">
        <f>SUM(TBL_Employees[Column1])</f>
        <v>15873801.470000021</v>
      </c>
      <c r="R75" s="2">
        <f>TBL_Employees[[#This Row],[Column1]]+TBL_Employees[[#This Row],[Annual Salary]]</f>
        <v>86299</v>
      </c>
    </row>
    <row r="76" spans="1:18" hidden="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 s="9" t="e">
        <f>_xlfn.DAYS(TBL_Employees[[#This Row],[Exit Date]],TBL_Employees[[#This Row],[Hire Date]])</f>
        <v>#VALUE!</v>
      </c>
      <c r="P76">
        <f>TBL_Employees[[#This Row],[Annual Salary]]*TBL_Employees[[#This Row],[Bonus %]]</f>
        <v>82649.600000000006</v>
      </c>
      <c r="Q76">
        <f>SUM(TBL_Employees[Column1])</f>
        <v>15873801.470000021</v>
      </c>
      <c r="R76" s="2">
        <f>TBL_Employees[[#This Row],[Column1]]+TBL_Employees[[#This Row],[Annual Salary]]</f>
        <v>289273.59999999998</v>
      </c>
    </row>
    <row r="77" spans="1:18" hidden="1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9">
        <f>_xlfn.DAYS(TBL_Employees[[#This Row],[Exit Date]],TBL_Employees[[#This Row],[Hire Date]])</f>
        <v>1190</v>
      </c>
      <c r="P77">
        <f>TBL_Employees[[#This Row],[Annual Salary]]*TBL_Employees[[#This Row],[Bonus %]]</f>
        <v>0</v>
      </c>
      <c r="Q77">
        <f>SUM(TBL_Employees[Column1])</f>
        <v>15873801.470000021</v>
      </c>
      <c r="R77" s="2">
        <f>TBL_Employees[[#This Row],[Column1]]+TBL_Employees[[#This Row],[Annual Salary]]</f>
        <v>53215</v>
      </c>
    </row>
    <row r="78" spans="1:18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9">
        <f>_xlfn.DAYS(TBL_Employees[[#This Row],[Exit Date]],TBL_Employees[[#This Row],[Hire Date]])</f>
        <v>139</v>
      </c>
      <c r="P78">
        <f>TBL_Employees[[#This Row],[Annual Salary]]*TBL_Employees[[#This Row],[Bonus %]]</f>
        <v>0</v>
      </c>
      <c r="Q78">
        <f>SUM(TBL_Employees[Column1])</f>
        <v>15873801.470000021</v>
      </c>
      <c r="R78" s="2">
        <f>TBL_Employees[[#This Row],[Column1]]+TBL_Employees[[#This Row],[Annual Salary]]</f>
        <v>86858</v>
      </c>
    </row>
    <row r="79" spans="1:18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 s="9" t="e">
        <f>_xlfn.DAYS(TBL_Employees[[#This Row],[Exit Date]],TBL_Employees[[#This Row],[Hire Date]])</f>
        <v>#VALUE!</v>
      </c>
      <c r="P79">
        <f>TBL_Employees[[#This Row],[Annual Salary]]*TBL_Employees[[#This Row],[Bonus %]]</f>
        <v>7517.68</v>
      </c>
      <c r="Q79">
        <f>SUM(TBL_Employees[Column1])</f>
        <v>15873801.470000021</v>
      </c>
      <c r="R79" s="2">
        <f>TBL_Employees[[#This Row],[Column1]]+TBL_Employees[[#This Row],[Annual Salary]]</f>
        <v>101488.68</v>
      </c>
    </row>
    <row r="80" spans="1:18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 s="9" t="e">
        <f>_xlfn.DAYS(TBL_Employees[[#This Row],[Exit Date]],TBL_Employees[[#This Row],[Hire Date]])</f>
        <v>#VALUE!</v>
      </c>
      <c r="P80">
        <f>TBL_Employees[[#This Row],[Annual Salary]]*TBL_Employees[[#This Row],[Bonus %]]</f>
        <v>0</v>
      </c>
      <c r="Q80">
        <f>SUM(TBL_Employees[Column1])</f>
        <v>15873801.470000021</v>
      </c>
      <c r="R80" s="2">
        <f>TBL_Employees[[#This Row],[Column1]]+TBL_Employees[[#This Row],[Annual Salary]]</f>
        <v>57008</v>
      </c>
    </row>
    <row r="81" spans="1:18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 s="9" t="e">
        <f>_xlfn.DAYS(TBL_Employees[[#This Row],[Exit Date]],TBL_Employees[[#This Row],[Hire Date]])</f>
        <v>#VALUE!</v>
      </c>
      <c r="P81">
        <f>TBL_Employees[[#This Row],[Annual Salary]]*TBL_Employees[[#This Row],[Bonus %]]</f>
        <v>21284.85</v>
      </c>
      <c r="Q81">
        <f>SUM(TBL_Employees[Column1])</f>
        <v>15873801.470000021</v>
      </c>
      <c r="R81" s="2">
        <f>TBL_Employees[[#This Row],[Column1]]+TBL_Employees[[#This Row],[Annual Salary]]</f>
        <v>163183.85</v>
      </c>
    </row>
    <row r="82" spans="1:18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 s="9" t="e">
        <f>_xlfn.DAYS(TBL_Employees[[#This Row],[Exit Date]],TBL_Employees[[#This Row],[Hire Date]])</f>
        <v>#VALUE!</v>
      </c>
      <c r="P82">
        <f>TBL_Employees[[#This Row],[Annual Salary]]*TBL_Employees[[#This Row],[Bonus %]]</f>
        <v>0</v>
      </c>
      <c r="Q82">
        <f>SUM(TBL_Employees[Column1])</f>
        <v>15873801.470000021</v>
      </c>
      <c r="R82" s="2">
        <f>TBL_Employees[[#This Row],[Column1]]+TBL_Employees[[#This Row],[Annual Salary]]</f>
        <v>64847</v>
      </c>
    </row>
    <row r="83" spans="1:18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 s="9" t="e">
        <f>_xlfn.DAYS(TBL_Employees[[#This Row],[Exit Date]],TBL_Employees[[#This Row],[Hire Date]])</f>
        <v>#VALUE!</v>
      </c>
      <c r="P83">
        <f>TBL_Employees[[#This Row],[Annual Salary]]*TBL_Employees[[#This Row],[Bonus %]]</f>
        <v>12856.58</v>
      </c>
      <c r="Q83">
        <f>SUM(TBL_Employees[Column1])</f>
        <v>15873801.470000021</v>
      </c>
      <c r="R83" s="2">
        <f>TBL_Employees[[#This Row],[Column1]]+TBL_Employees[[#This Row],[Annual Salary]]</f>
        <v>129734.58</v>
      </c>
    </row>
    <row r="84" spans="1:18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 s="9" t="e">
        <f>_xlfn.DAYS(TBL_Employees[[#This Row],[Exit Date]],TBL_Employees[[#This Row],[Hire Date]])</f>
        <v>#VALUE!</v>
      </c>
      <c r="P84">
        <f>TBL_Employees[[#This Row],[Annual Salary]]*TBL_Employees[[#This Row],[Bonus %]]</f>
        <v>0</v>
      </c>
      <c r="Q84">
        <f>SUM(TBL_Employees[Column1])</f>
        <v>15873801.470000021</v>
      </c>
      <c r="R84" s="2">
        <f>TBL_Employees[[#This Row],[Column1]]+TBL_Employees[[#This Row],[Annual Salary]]</f>
        <v>70505</v>
      </c>
    </row>
    <row r="85" spans="1:18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9">
        <f>_xlfn.DAYS(TBL_Employees[[#This Row],[Exit Date]],TBL_Employees[[#This Row],[Hire Date]])</f>
        <v>1674</v>
      </c>
      <c r="P85">
        <f>TBL_Employees[[#This Row],[Annual Salary]]*TBL_Employees[[#This Row],[Bonus %]]</f>
        <v>53116.560000000005</v>
      </c>
      <c r="Q85">
        <f>SUM(TBL_Employees[Column1])</f>
        <v>15873801.470000021</v>
      </c>
      <c r="R85" s="2">
        <f>TBL_Employees[[#This Row],[Column1]]+TBL_Employees[[#This Row],[Annual Salary]]</f>
        <v>242818.56</v>
      </c>
    </row>
    <row r="86" spans="1:18" hidden="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 s="9" t="e">
        <f>_xlfn.DAYS(TBL_Employees[[#This Row],[Exit Date]],TBL_Employees[[#This Row],[Hire Date]])</f>
        <v>#VALUE!</v>
      </c>
      <c r="P86">
        <f>TBL_Employees[[#This Row],[Annual Salary]]*TBL_Employees[[#This Row],[Bonus %]]</f>
        <v>48779.280000000006</v>
      </c>
      <c r="Q86">
        <f>SUM(TBL_Employees[Column1])</f>
        <v>15873801.470000021</v>
      </c>
      <c r="R86" s="2">
        <f>TBL_Employees[[#This Row],[Column1]]+TBL_Employees[[#This Row],[Annual Salary]]</f>
        <v>229443.28</v>
      </c>
    </row>
    <row r="87" spans="1:18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 s="9" t="e">
        <f>_xlfn.DAYS(TBL_Employees[[#This Row],[Exit Date]],TBL_Employees[[#This Row],[Hire Date]])</f>
        <v>#VALUE!</v>
      </c>
      <c r="P87">
        <f>TBL_Employees[[#This Row],[Annual Salary]]*TBL_Employees[[#This Row],[Bonus %]]</f>
        <v>0</v>
      </c>
      <c r="Q87">
        <f>SUM(TBL_Employees[Column1])</f>
        <v>15873801.470000021</v>
      </c>
      <c r="R87" s="2">
        <f>TBL_Employees[[#This Row],[Column1]]+TBL_Employees[[#This Row],[Annual Salary]]</f>
        <v>48345</v>
      </c>
    </row>
    <row r="88" spans="1:18" hidden="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 s="9" t="e">
        <f>_xlfn.DAYS(TBL_Employees[[#This Row],[Exit Date]],TBL_Employees[[#This Row],[Hire Date]])</f>
        <v>#VALUE!</v>
      </c>
      <c r="P88">
        <f>TBL_Employees[[#This Row],[Annual Salary]]*TBL_Employees[[#This Row],[Bonus %]]</f>
        <v>45664.2</v>
      </c>
      <c r="Q88">
        <f>SUM(TBL_Employees[Column1])</f>
        <v>15873801.470000021</v>
      </c>
      <c r="R88" s="2">
        <f>TBL_Employees[[#This Row],[Column1]]+TBL_Employees[[#This Row],[Annual Salary]]</f>
        <v>197878.2</v>
      </c>
    </row>
    <row r="89" spans="1:18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 s="9" t="e">
        <f>_xlfn.DAYS(TBL_Employees[[#This Row],[Exit Date]],TBL_Employees[[#This Row],[Hire Date]])</f>
        <v>#VALUE!</v>
      </c>
      <c r="P89">
        <f>TBL_Employees[[#This Row],[Annual Salary]]*TBL_Employees[[#This Row],[Bonus %]]</f>
        <v>0</v>
      </c>
      <c r="Q89">
        <f>SUM(TBL_Employees[Column1])</f>
        <v>15873801.470000021</v>
      </c>
      <c r="R89" s="2">
        <f>TBL_Employees[[#This Row],[Column1]]+TBL_Employees[[#This Row],[Annual Salary]]</f>
        <v>69803</v>
      </c>
    </row>
    <row r="90" spans="1:18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 s="9" t="e">
        <f>_xlfn.DAYS(TBL_Employees[[#This Row],[Exit Date]],TBL_Employees[[#This Row],[Hire Date]])</f>
        <v>#VALUE!</v>
      </c>
      <c r="P90">
        <f>TBL_Employees[[#This Row],[Annual Salary]]*TBL_Employees[[#This Row],[Bonus %]]</f>
        <v>0</v>
      </c>
      <c r="Q90">
        <f>SUM(TBL_Employees[Column1])</f>
        <v>15873801.470000021</v>
      </c>
      <c r="R90" s="2">
        <f>TBL_Employees[[#This Row],[Column1]]+TBL_Employees[[#This Row],[Annual Salary]]</f>
        <v>76588</v>
      </c>
    </row>
    <row r="91" spans="1:18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 s="9" t="e">
        <f>_xlfn.DAYS(TBL_Employees[[#This Row],[Exit Date]],TBL_Employees[[#This Row],[Hire Date]])</f>
        <v>#VALUE!</v>
      </c>
      <c r="P91">
        <f>TBL_Employees[[#This Row],[Annual Salary]]*TBL_Employees[[#This Row],[Bonus %]]</f>
        <v>0</v>
      </c>
      <c r="Q91">
        <f>SUM(TBL_Employees[Column1])</f>
        <v>15873801.470000021</v>
      </c>
      <c r="R91" s="2">
        <f>TBL_Employees[[#This Row],[Column1]]+TBL_Employees[[#This Row],[Annual Salary]]</f>
        <v>84596</v>
      </c>
    </row>
    <row r="92" spans="1:18" hidden="1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9">
        <f>_xlfn.DAYS(TBL_Employees[[#This Row],[Exit Date]],TBL_Employees[[#This Row],[Hire Date]])</f>
        <v>453</v>
      </c>
      <c r="P92">
        <f>TBL_Employees[[#This Row],[Annual Salary]]*TBL_Employees[[#This Row],[Bonus %]]</f>
        <v>11444.1</v>
      </c>
      <c r="Q92">
        <f>SUM(TBL_Employees[Column1])</f>
        <v>15873801.470000021</v>
      </c>
      <c r="R92" s="2">
        <f>TBL_Employees[[#This Row],[Column1]]+TBL_Employees[[#This Row],[Annual Salary]]</f>
        <v>125885.1</v>
      </c>
    </row>
    <row r="93" spans="1:18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 s="9" t="e">
        <f>_xlfn.DAYS(TBL_Employees[[#This Row],[Exit Date]],TBL_Employees[[#This Row],[Hire Date]])</f>
        <v>#VALUE!</v>
      </c>
      <c r="P93">
        <f>TBL_Employees[[#This Row],[Annual Salary]]*TBL_Employees[[#This Row],[Bonus %]]</f>
        <v>21060.3</v>
      </c>
      <c r="Q93">
        <f>SUM(TBL_Employees[Column1])</f>
        <v>15873801.470000021</v>
      </c>
      <c r="R93" s="2">
        <f>TBL_Employees[[#This Row],[Column1]]+TBL_Employees[[#This Row],[Annual Salary]]</f>
        <v>161462.29999999999</v>
      </c>
    </row>
    <row r="94" spans="1:18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 s="9" t="e">
        <f>_xlfn.DAYS(TBL_Employees[[#This Row],[Exit Date]],TBL_Employees[[#This Row],[Hire Date]])</f>
        <v>#VALUE!</v>
      </c>
      <c r="P94">
        <f>TBL_Employees[[#This Row],[Annual Salary]]*TBL_Employees[[#This Row],[Bonus %]]</f>
        <v>0</v>
      </c>
      <c r="Q94">
        <f>SUM(TBL_Employees[Column1])</f>
        <v>15873801.470000021</v>
      </c>
      <c r="R94" s="2">
        <f>TBL_Employees[[#This Row],[Column1]]+TBL_Employees[[#This Row],[Annual Salary]]</f>
        <v>59817</v>
      </c>
    </row>
    <row r="95" spans="1:18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 s="9" t="e">
        <f>_xlfn.DAYS(TBL_Employees[[#This Row],[Exit Date]],TBL_Employees[[#This Row],[Hire Date]])</f>
        <v>#VALUE!</v>
      </c>
      <c r="P95">
        <f>TBL_Employees[[#This Row],[Annual Salary]]*TBL_Employees[[#This Row],[Bonus %]]</f>
        <v>0</v>
      </c>
      <c r="Q95">
        <f>SUM(TBL_Employees[Column1])</f>
        <v>15873801.470000021</v>
      </c>
      <c r="R95" s="2">
        <f>TBL_Employees[[#This Row],[Column1]]+TBL_Employees[[#This Row],[Annual Salary]]</f>
        <v>55854</v>
      </c>
    </row>
    <row r="96" spans="1:18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 s="9" t="e">
        <f>_xlfn.DAYS(TBL_Employees[[#This Row],[Exit Date]],TBL_Employees[[#This Row],[Hire Date]])</f>
        <v>#VALUE!</v>
      </c>
      <c r="P96">
        <f>TBL_Employees[[#This Row],[Annual Salary]]*TBL_Employees[[#This Row],[Bonus %]]</f>
        <v>0</v>
      </c>
      <c r="Q96">
        <f>SUM(TBL_Employees[Column1])</f>
        <v>15873801.470000021</v>
      </c>
      <c r="R96" s="2">
        <f>TBL_Employees[[#This Row],[Column1]]+TBL_Employees[[#This Row],[Annual Salary]]</f>
        <v>95998</v>
      </c>
    </row>
    <row r="97" spans="1:18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 s="9" t="e">
        <f>_xlfn.DAYS(TBL_Employees[[#This Row],[Exit Date]],TBL_Employees[[#This Row],[Hire Date]])</f>
        <v>#VALUE!</v>
      </c>
      <c r="P97">
        <f>TBL_Employees[[#This Row],[Annual Salary]]*TBL_Employees[[#This Row],[Bonus %]]</f>
        <v>20142.330000000002</v>
      </c>
      <c r="Q97">
        <f>SUM(TBL_Employees[Column1])</f>
        <v>15873801.470000021</v>
      </c>
      <c r="R97" s="2">
        <f>TBL_Employees[[#This Row],[Column1]]+TBL_Employees[[#This Row],[Annual Salary]]</f>
        <v>175083.33000000002</v>
      </c>
    </row>
    <row r="98" spans="1:18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 s="9" t="e">
        <f>_xlfn.DAYS(TBL_Employees[[#This Row],[Exit Date]],TBL_Employees[[#This Row],[Hire Date]])</f>
        <v>#VALUE!</v>
      </c>
      <c r="P98">
        <f>TBL_Employees[[#This Row],[Annual Salary]]*TBL_Employees[[#This Row],[Bonus %]]</f>
        <v>74106.599999999991</v>
      </c>
      <c r="Q98">
        <f>SUM(TBL_Employees[Column1])</f>
        <v>15873801.470000021</v>
      </c>
      <c r="R98" s="2">
        <f>TBL_Employees[[#This Row],[Column1]]+TBL_Employees[[#This Row],[Annual Salary]]</f>
        <v>321128.59999999998</v>
      </c>
    </row>
    <row r="99" spans="1:18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 s="9" t="e">
        <f>_xlfn.DAYS(TBL_Employees[[#This Row],[Exit Date]],TBL_Employees[[#This Row],[Hire Date]])</f>
        <v>#VALUE!</v>
      </c>
      <c r="P99">
        <f>TBL_Employees[[#This Row],[Annual Salary]]*TBL_Employees[[#This Row],[Bonus %]]</f>
        <v>0</v>
      </c>
      <c r="Q99">
        <f>SUM(TBL_Employees[Column1])</f>
        <v>15873801.470000021</v>
      </c>
      <c r="R99" s="2">
        <f>TBL_Employees[[#This Row],[Column1]]+TBL_Employees[[#This Row],[Annual Salary]]</f>
        <v>88072</v>
      </c>
    </row>
    <row r="100" spans="1:18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 s="9" t="e">
        <f>_xlfn.DAYS(TBL_Employees[[#This Row],[Exit Date]],TBL_Employees[[#This Row],[Hire Date]])</f>
        <v>#VALUE!</v>
      </c>
      <c r="P100">
        <f>TBL_Employees[[#This Row],[Annual Salary]]*TBL_Employees[[#This Row],[Bonus %]]</f>
        <v>5434</v>
      </c>
      <c r="Q100">
        <f>SUM(TBL_Employees[Column1])</f>
        <v>15873801.470000021</v>
      </c>
      <c r="R100" s="2">
        <f>TBL_Employees[[#This Row],[Column1]]+TBL_Employees[[#This Row],[Annual Salary]]</f>
        <v>73359</v>
      </c>
    </row>
    <row r="101" spans="1:18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 s="9" t="e">
        <f>_xlfn.DAYS(TBL_Employees[[#This Row],[Exit Date]],TBL_Employees[[#This Row],[Hire Date]])</f>
        <v>#VALUE!</v>
      </c>
      <c r="P101">
        <f>TBL_Employees[[#This Row],[Annual Salary]]*TBL_Employees[[#This Row],[Bonus %]]</f>
        <v>65907.899999999994</v>
      </c>
      <c r="Q101">
        <f>SUM(TBL_Employees[Column1])</f>
        <v>15873801.470000021</v>
      </c>
      <c r="R101" s="2">
        <f>TBL_Employees[[#This Row],[Column1]]+TBL_Employees[[#This Row],[Annual Salary]]</f>
        <v>285600.90000000002</v>
      </c>
    </row>
    <row r="102" spans="1:18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 s="9" t="e">
        <f>_xlfn.DAYS(TBL_Employees[[#This Row],[Exit Date]],TBL_Employees[[#This Row],[Hire Date]])</f>
        <v>#VALUE!</v>
      </c>
      <c r="P102">
        <f>TBL_Employees[[#This Row],[Annual Salary]]*TBL_Employees[[#This Row],[Bonus %]]</f>
        <v>0</v>
      </c>
      <c r="Q102">
        <f>SUM(TBL_Employees[Column1])</f>
        <v>15873801.470000021</v>
      </c>
      <c r="R102" s="2">
        <f>TBL_Employees[[#This Row],[Column1]]+TBL_Employees[[#This Row],[Annual Salary]]</f>
        <v>61773</v>
      </c>
    </row>
    <row r="103" spans="1:18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 s="9" t="e">
        <f>_xlfn.DAYS(TBL_Employees[[#This Row],[Exit Date]],TBL_Employees[[#This Row],[Hire Date]])</f>
        <v>#VALUE!</v>
      </c>
      <c r="P103">
        <f>TBL_Employees[[#This Row],[Annual Salary]]*TBL_Employees[[#This Row],[Bonus %]]</f>
        <v>6709.1399999999994</v>
      </c>
      <c r="Q103">
        <f>SUM(TBL_Employees[Column1])</f>
        <v>15873801.470000021</v>
      </c>
      <c r="R103" s="2">
        <f>TBL_Employees[[#This Row],[Column1]]+TBL_Employees[[#This Row],[Annual Salary]]</f>
        <v>81255.14</v>
      </c>
    </row>
    <row r="104" spans="1:18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 s="9" t="e">
        <f>_xlfn.DAYS(TBL_Employees[[#This Row],[Exit Date]],TBL_Employees[[#This Row],[Hire Date]])</f>
        <v>#VALUE!</v>
      </c>
      <c r="P104">
        <f>TBL_Employees[[#This Row],[Annual Salary]]*TBL_Employees[[#This Row],[Bonus %]]</f>
        <v>0</v>
      </c>
      <c r="Q104">
        <f>SUM(TBL_Employees[Column1])</f>
        <v>15873801.470000021</v>
      </c>
      <c r="R104" s="2">
        <f>TBL_Employees[[#This Row],[Column1]]+TBL_Employees[[#This Row],[Annual Salary]]</f>
        <v>62575</v>
      </c>
    </row>
    <row r="105" spans="1:18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 s="9" t="e">
        <f>_xlfn.DAYS(TBL_Employees[[#This Row],[Exit Date]],TBL_Employees[[#This Row],[Hire Date]])</f>
        <v>#VALUE!</v>
      </c>
      <c r="P105">
        <f>TBL_Employees[[#This Row],[Annual Salary]]*TBL_Employees[[#This Row],[Bonus %]]</f>
        <v>31846.560000000001</v>
      </c>
      <c r="Q105">
        <f>SUM(TBL_Employees[Column1])</f>
        <v>15873801.470000021</v>
      </c>
      <c r="R105" s="2">
        <f>TBL_Employees[[#This Row],[Column1]]+TBL_Employees[[#This Row],[Annual Salary]]</f>
        <v>230887.56</v>
      </c>
    </row>
    <row r="106" spans="1:18" hidden="1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9">
        <f>_xlfn.DAYS(TBL_Employees[[#This Row],[Exit Date]],TBL_Employees[[#This Row],[Hire Date]])</f>
        <v>4208</v>
      </c>
      <c r="P106">
        <f>TBL_Employees[[#This Row],[Annual Salary]]*TBL_Employees[[#This Row],[Bonus %]]</f>
        <v>0</v>
      </c>
      <c r="Q106">
        <f>SUM(TBL_Employees[Column1])</f>
        <v>15873801.470000021</v>
      </c>
      <c r="R106" s="2">
        <f>TBL_Employees[[#This Row],[Column1]]+TBL_Employees[[#This Row],[Annual Salary]]</f>
        <v>52310</v>
      </c>
    </row>
    <row r="107" spans="1:18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 s="9" t="e">
        <f>_xlfn.DAYS(TBL_Employees[[#This Row],[Exit Date]],TBL_Employees[[#This Row],[Hire Date]])</f>
        <v>#VALUE!</v>
      </c>
      <c r="P107">
        <f>TBL_Employees[[#This Row],[Annual Salary]]*TBL_Employees[[#This Row],[Bonus %]]</f>
        <v>15957.1</v>
      </c>
      <c r="Q107">
        <f>SUM(TBL_Employees[Column1])</f>
        <v>15873801.470000021</v>
      </c>
      <c r="R107" s="2">
        <f>TBL_Employees[[#This Row],[Column1]]+TBL_Employees[[#This Row],[Annual Salary]]</f>
        <v>175528.1</v>
      </c>
    </row>
    <row r="108" spans="1:18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 s="9" t="e">
        <f>_xlfn.DAYS(TBL_Employees[[#This Row],[Exit Date]],TBL_Employees[[#This Row],[Hire Date]])</f>
        <v>#VALUE!</v>
      </c>
      <c r="P108">
        <f>TBL_Employees[[#This Row],[Annual Salary]]*TBL_Employees[[#This Row],[Bonus %]]</f>
        <v>0</v>
      </c>
      <c r="Q108">
        <f>SUM(TBL_Employees[Column1])</f>
        <v>15873801.470000021</v>
      </c>
      <c r="R108" s="2">
        <f>TBL_Employees[[#This Row],[Column1]]+TBL_Employees[[#This Row],[Annual Salary]]</f>
        <v>91763</v>
      </c>
    </row>
    <row r="109" spans="1:18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 s="9" t="e">
        <f>_xlfn.DAYS(TBL_Employees[[#This Row],[Exit Date]],TBL_Employees[[#This Row],[Hire Date]])</f>
        <v>#VALUE!</v>
      </c>
      <c r="P109">
        <f>TBL_Employees[[#This Row],[Annual Salary]]*TBL_Employees[[#This Row],[Bonus %]]</f>
        <v>0</v>
      </c>
      <c r="Q109">
        <f>SUM(TBL_Employees[Column1])</f>
        <v>15873801.470000021</v>
      </c>
      <c r="R109" s="2">
        <f>TBL_Employees[[#This Row],[Column1]]+TBL_Employees[[#This Row],[Annual Salary]]</f>
        <v>96475</v>
      </c>
    </row>
    <row r="110" spans="1:18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 s="9" t="e">
        <f>_xlfn.DAYS(TBL_Employees[[#This Row],[Exit Date]],TBL_Employees[[#This Row],[Hire Date]])</f>
        <v>#VALUE!</v>
      </c>
      <c r="P110">
        <f>TBL_Employees[[#This Row],[Annual Salary]]*TBL_Employees[[#This Row],[Bonus %]]</f>
        <v>0</v>
      </c>
      <c r="Q110">
        <f>SUM(TBL_Employees[Column1])</f>
        <v>15873801.470000021</v>
      </c>
      <c r="R110" s="2">
        <f>TBL_Employees[[#This Row],[Column1]]+TBL_Employees[[#This Row],[Annual Salary]]</f>
        <v>113781</v>
      </c>
    </row>
    <row r="111" spans="1:18" hidden="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 s="9" t="e">
        <f>_xlfn.DAYS(TBL_Employees[[#This Row],[Exit Date]],TBL_Employees[[#This Row],[Hire Date]])</f>
        <v>#VALUE!</v>
      </c>
      <c r="P111">
        <f>TBL_Employees[[#This Row],[Annual Salary]]*TBL_Employees[[#This Row],[Bonus %]]</f>
        <v>43315.74</v>
      </c>
      <c r="Q111">
        <f>SUM(TBL_Employees[Column1])</f>
        <v>15873801.470000021</v>
      </c>
      <c r="R111" s="2">
        <f>TBL_Employees[[#This Row],[Column1]]+TBL_Employees[[#This Row],[Annual Salary]]</f>
        <v>209914.74</v>
      </c>
    </row>
    <row r="112" spans="1:18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 s="9" t="e">
        <f>_xlfn.DAYS(TBL_Employees[[#This Row],[Exit Date]],TBL_Employees[[#This Row],[Hire Date]])</f>
        <v>#VALUE!</v>
      </c>
      <c r="P112">
        <f>TBL_Employees[[#This Row],[Annual Salary]]*TBL_Employees[[#This Row],[Bonus %]]</f>
        <v>0</v>
      </c>
      <c r="Q112">
        <f>SUM(TBL_Employees[Column1])</f>
        <v>15873801.470000021</v>
      </c>
      <c r="R112" s="2">
        <f>TBL_Employees[[#This Row],[Column1]]+TBL_Employees[[#This Row],[Annual Salary]]</f>
        <v>95372</v>
      </c>
    </row>
    <row r="113" spans="1:18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 s="9" t="e">
        <f>_xlfn.DAYS(TBL_Employees[[#This Row],[Exit Date]],TBL_Employees[[#This Row],[Hire Date]])</f>
        <v>#VALUE!</v>
      </c>
      <c r="P113">
        <f>TBL_Employees[[#This Row],[Annual Salary]]*TBL_Employees[[#This Row],[Bonus %]]</f>
        <v>24180.45</v>
      </c>
      <c r="Q113">
        <f>SUM(TBL_Employees[Column1])</f>
        <v>15873801.470000021</v>
      </c>
      <c r="R113" s="2">
        <f>TBL_Employees[[#This Row],[Column1]]+TBL_Employees[[#This Row],[Annual Salary]]</f>
        <v>185383.45</v>
      </c>
    </row>
    <row r="114" spans="1:18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 s="9" t="e">
        <f>_xlfn.DAYS(TBL_Employees[[#This Row],[Exit Date]],TBL_Employees[[#This Row],[Hire Date]])</f>
        <v>#VALUE!</v>
      </c>
      <c r="P114">
        <f>TBL_Employees[[#This Row],[Annual Salary]]*TBL_Employees[[#This Row],[Bonus %]]</f>
        <v>0</v>
      </c>
      <c r="Q114">
        <f>SUM(TBL_Employees[Column1])</f>
        <v>15873801.470000021</v>
      </c>
      <c r="R114" s="2">
        <f>TBL_Employees[[#This Row],[Column1]]+TBL_Employees[[#This Row],[Annual Salary]]</f>
        <v>74738</v>
      </c>
    </row>
    <row r="115" spans="1:18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 s="9" t="e">
        <f>_xlfn.DAYS(TBL_Employees[[#This Row],[Exit Date]],TBL_Employees[[#This Row],[Hire Date]])</f>
        <v>#VALUE!</v>
      </c>
      <c r="P115">
        <f>TBL_Employees[[#This Row],[Annual Salary]]*TBL_Employees[[#This Row],[Bonus %]]</f>
        <v>35946.33</v>
      </c>
      <c r="Q115">
        <f>SUM(TBL_Employees[Column1])</f>
        <v>15873801.470000021</v>
      </c>
      <c r="R115" s="2">
        <f>TBL_Employees[[#This Row],[Column1]]+TBL_Employees[[#This Row],[Annual Salary]]</f>
        <v>207119.33000000002</v>
      </c>
    </row>
    <row r="116" spans="1:18" hidden="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 s="9" t="e">
        <f>_xlfn.DAYS(TBL_Employees[[#This Row],[Exit Date]],TBL_Employees[[#This Row],[Hire Date]])</f>
        <v>#VALUE!</v>
      </c>
      <c r="P116">
        <f>TBL_Employees[[#This Row],[Annual Salary]]*TBL_Employees[[#This Row],[Bonus %]]</f>
        <v>74541.679999999993</v>
      </c>
      <c r="Q116">
        <f>SUM(TBL_Employees[Column1])</f>
        <v>15873801.470000021</v>
      </c>
      <c r="R116" s="2">
        <f>TBL_Employees[[#This Row],[Column1]]+TBL_Employees[[#This Row],[Annual Salary]]</f>
        <v>276005.68</v>
      </c>
    </row>
    <row r="117" spans="1:18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 s="9" t="e">
        <f>_xlfn.DAYS(TBL_Employees[[#This Row],[Exit Date]],TBL_Employees[[#This Row],[Hire Date]])</f>
        <v>#VALUE!</v>
      </c>
      <c r="P117">
        <f>TBL_Employees[[#This Row],[Annual Salary]]*TBL_Employees[[#This Row],[Bonus %]]</f>
        <v>26234.25</v>
      </c>
      <c r="Q117">
        <f>SUM(TBL_Employees[Column1])</f>
        <v>15873801.470000021</v>
      </c>
      <c r="R117" s="2">
        <f>TBL_Employees[[#This Row],[Column1]]+TBL_Employees[[#This Row],[Annual Salary]]</f>
        <v>201129.25</v>
      </c>
    </row>
    <row r="118" spans="1:18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 s="9" t="e">
        <f>_xlfn.DAYS(TBL_Employees[[#This Row],[Exit Date]],TBL_Employees[[#This Row],[Hire Date]])</f>
        <v>#VALUE!</v>
      </c>
      <c r="P118">
        <f>TBL_Employees[[#This Row],[Annual Salary]]*TBL_Employees[[#This Row],[Bonus %]]</f>
        <v>18828.04</v>
      </c>
      <c r="Q118">
        <f>SUM(TBL_Employees[Column1])</f>
        <v>15873801.470000021</v>
      </c>
      <c r="R118" s="2">
        <f>TBL_Employees[[#This Row],[Column1]]+TBL_Employees[[#This Row],[Annual Salary]]</f>
        <v>153314.04</v>
      </c>
    </row>
    <row r="119" spans="1:18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 s="9" t="e">
        <f>_xlfn.DAYS(TBL_Employees[[#This Row],[Exit Date]],TBL_Employees[[#This Row],[Hire Date]])</f>
        <v>#VALUE!</v>
      </c>
      <c r="P119">
        <f>TBL_Employees[[#This Row],[Annual Salary]]*TBL_Employees[[#This Row],[Bonus %]]</f>
        <v>0</v>
      </c>
      <c r="Q119">
        <f>SUM(TBL_Employees[Column1])</f>
        <v>15873801.470000021</v>
      </c>
      <c r="R119" s="2">
        <f>TBL_Employees[[#This Row],[Column1]]+TBL_Employees[[#This Row],[Annual Salary]]</f>
        <v>71699</v>
      </c>
    </row>
    <row r="120" spans="1:18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 s="9" t="e">
        <f>_xlfn.DAYS(TBL_Employees[[#This Row],[Exit Date]],TBL_Employees[[#This Row],[Hire Date]])</f>
        <v>#VALUE!</v>
      </c>
      <c r="P120">
        <f>TBL_Employees[[#This Row],[Annual Salary]]*TBL_Employees[[#This Row],[Bonus %]]</f>
        <v>0</v>
      </c>
      <c r="Q120">
        <f>SUM(TBL_Employees[Column1])</f>
        <v>15873801.470000021</v>
      </c>
      <c r="R120" s="2">
        <f>TBL_Employees[[#This Row],[Column1]]+TBL_Employees[[#This Row],[Annual Salary]]</f>
        <v>94430</v>
      </c>
    </row>
    <row r="121" spans="1:18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 s="9" t="e">
        <f>_xlfn.DAYS(TBL_Employees[[#This Row],[Exit Date]],TBL_Employees[[#This Row],[Hire Date]])</f>
        <v>#VALUE!</v>
      </c>
      <c r="P121">
        <f>TBL_Employees[[#This Row],[Annual Salary]]*TBL_Employees[[#This Row],[Bonus %]]</f>
        <v>7245.2800000000007</v>
      </c>
      <c r="Q121">
        <f>SUM(TBL_Employees[Column1])</f>
        <v>15873801.470000021</v>
      </c>
      <c r="R121" s="2">
        <f>TBL_Employees[[#This Row],[Column1]]+TBL_Employees[[#This Row],[Annual Salary]]</f>
        <v>110749.28</v>
      </c>
    </row>
    <row r="122" spans="1:18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 s="9" t="e">
        <f>_xlfn.DAYS(TBL_Employees[[#This Row],[Exit Date]],TBL_Employees[[#This Row],[Hire Date]])</f>
        <v>#VALUE!</v>
      </c>
      <c r="P122">
        <f>TBL_Employees[[#This Row],[Annual Salary]]*TBL_Employees[[#This Row],[Bonus %]]</f>
        <v>0</v>
      </c>
      <c r="Q122">
        <f>SUM(TBL_Employees[Column1])</f>
        <v>15873801.470000021</v>
      </c>
      <c r="R122" s="2">
        <f>TBL_Employees[[#This Row],[Column1]]+TBL_Employees[[#This Row],[Annual Salary]]</f>
        <v>92771</v>
      </c>
    </row>
    <row r="123" spans="1:18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 s="9" t="e">
        <f>_xlfn.DAYS(TBL_Employees[[#This Row],[Exit Date]],TBL_Employees[[#This Row],[Hire Date]])</f>
        <v>#VALUE!</v>
      </c>
      <c r="P123">
        <f>TBL_Employees[[#This Row],[Annual Salary]]*TBL_Employees[[#This Row],[Bonus %]]</f>
        <v>0</v>
      </c>
      <c r="Q123">
        <f>SUM(TBL_Employees[Column1])</f>
        <v>15873801.470000021</v>
      </c>
      <c r="R123" s="2">
        <f>TBL_Employees[[#This Row],[Column1]]+TBL_Employees[[#This Row],[Annual Salary]]</f>
        <v>71531</v>
      </c>
    </row>
    <row r="124" spans="1:18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 s="9" t="e">
        <f>_xlfn.DAYS(TBL_Employees[[#This Row],[Exit Date]],TBL_Employees[[#This Row],[Hire Date]])</f>
        <v>#VALUE!</v>
      </c>
      <c r="P124">
        <f>TBL_Employees[[#This Row],[Annual Salary]]*TBL_Employees[[#This Row],[Bonus %]]</f>
        <v>0</v>
      </c>
      <c r="Q124">
        <f>SUM(TBL_Employees[Column1])</f>
        <v>15873801.470000021</v>
      </c>
      <c r="R124" s="2">
        <f>TBL_Employees[[#This Row],[Column1]]+TBL_Employees[[#This Row],[Annual Salary]]</f>
        <v>90304</v>
      </c>
    </row>
    <row r="125" spans="1:18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 s="9" t="e">
        <f>_xlfn.DAYS(TBL_Employees[[#This Row],[Exit Date]],TBL_Employees[[#This Row],[Hire Date]])</f>
        <v>#VALUE!</v>
      </c>
      <c r="P125">
        <f>TBL_Employees[[#This Row],[Annual Salary]]*TBL_Employees[[#This Row],[Bonus %]]</f>
        <v>10490.300000000001</v>
      </c>
      <c r="Q125">
        <f>SUM(TBL_Employees[Column1])</f>
        <v>15873801.470000021</v>
      </c>
      <c r="R125" s="2">
        <f>TBL_Employees[[#This Row],[Column1]]+TBL_Employees[[#This Row],[Annual Salary]]</f>
        <v>115393.3</v>
      </c>
    </row>
    <row r="126" spans="1:18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 s="9" t="e">
        <f>_xlfn.DAYS(TBL_Employees[[#This Row],[Exit Date]],TBL_Employees[[#This Row],[Hire Date]])</f>
        <v>#VALUE!</v>
      </c>
      <c r="P126">
        <f>TBL_Employees[[#This Row],[Annual Salary]]*TBL_Employees[[#This Row],[Bonus %]]</f>
        <v>0</v>
      </c>
      <c r="Q126">
        <f>SUM(TBL_Employees[Column1])</f>
        <v>15873801.470000021</v>
      </c>
      <c r="R126" s="2">
        <f>TBL_Employees[[#This Row],[Column1]]+TBL_Employees[[#This Row],[Annual Salary]]</f>
        <v>55859</v>
      </c>
    </row>
    <row r="127" spans="1:18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 s="9" t="e">
        <f>_xlfn.DAYS(TBL_Employees[[#This Row],[Exit Date]],TBL_Employees[[#This Row],[Hire Date]])</f>
        <v>#VALUE!</v>
      </c>
      <c r="P127">
        <f>TBL_Employees[[#This Row],[Annual Salary]]*TBL_Employees[[#This Row],[Bonus %]]</f>
        <v>0</v>
      </c>
      <c r="Q127">
        <f>SUM(TBL_Employees[Column1])</f>
        <v>15873801.470000021</v>
      </c>
      <c r="R127" s="2">
        <f>TBL_Employees[[#This Row],[Column1]]+TBL_Employees[[#This Row],[Annual Salary]]</f>
        <v>79785</v>
      </c>
    </row>
    <row r="128" spans="1:18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 s="9" t="e">
        <f>_xlfn.DAYS(TBL_Employees[[#This Row],[Exit Date]],TBL_Employees[[#This Row],[Hire Date]])</f>
        <v>#VALUE!</v>
      </c>
      <c r="P128">
        <f>TBL_Employees[[#This Row],[Annual Salary]]*TBL_Employees[[#This Row],[Bonus %]]</f>
        <v>0</v>
      </c>
      <c r="Q128">
        <f>SUM(TBL_Employees[Column1])</f>
        <v>15873801.470000021</v>
      </c>
      <c r="R128" s="2">
        <f>TBL_Employees[[#This Row],[Column1]]+TBL_Employees[[#This Row],[Annual Salary]]</f>
        <v>99017</v>
      </c>
    </row>
    <row r="129" spans="1:18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 s="9" t="e">
        <f>_xlfn.DAYS(TBL_Employees[[#This Row],[Exit Date]],TBL_Employees[[#This Row],[Hire Date]])</f>
        <v>#VALUE!</v>
      </c>
      <c r="P129">
        <f>TBL_Employees[[#This Row],[Annual Salary]]*TBL_Employees[[#This Row],[Bonus %]]</f>
        <v>0</v>
      </c>
      <c r="Q129">
        <f>SUM(TBL_Employees[Column1])</f>
        <v>15873801.470000021</v>
      </c>
      <c r="R129" s="2">
        <f>TBL_Employees[[#This Row],[Column1]]+TBL_Employees[[#This Row],[Annual Salary]]</f>
        <v>53809</v>
      </c>
    </row>
    <row r="130" spans="1:18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 s="9" t="e">
        <f>_xlfn.DAYS(TBL_Employees[[#This Row],[Exit Date]],TBL_Employees[[#This Row],[Hire Date]])</f>
        <v>#VALUE!</v>
      </c>
      <c r="P130">
        <f>TBL_Employees[[#This Row],[Annual Salary]]*TBL_Employees[[#This Row],[Bonus %]]</f>
        <v>0</v>
      </c>
      <c r="Q130">
        <f>SUM(TBL_Employees[Column1])</f>
        <v>15873801.470000021</v>
      </c>
      <c r="R130" s="2">
        <f>TBL_Employees[[#This Row],[Column1]]+TBL_Employees[[#This Row],[Annual Salary]]</f>
        <v>71864</v>
      </c>
    </row>
    <row r="131" spans="1:18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 s="9" t="e">
        <f>_xlfn.DAYS(TBL_Employees[[#This Row],[Exit Date]],TBL_Employees[[#This Row],[Hire Date]])</f>
        <v>#VALUE!</v>
      </c>
      <c r="P131">
        <f>TBL_Employees[[#This Row],[Annual Salary]]*TBL_Employees[[#This Row],[Bonus %]]</f>
        <v>74434.14</v>
      </c>
      <c r="Q131">
        <f>SUM(TBL_Employees[Column1])</f>
        <v>15873801.470000021</v>
      </c>
      <c r="R131" s="2">
        <f>TBL_Employees[[#This Row],[Column1]]+TBL_Employees[[#This Row],[Annual Salary]]</f>
        <v>299992.14</v>
      </c>
    </row>
    <row r="132" spans="1:18" hidden="1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9">
        <f>_xlfn.DAYS(TBL_Employees[[#This Row],[Exit Date]],TBL_Employees[[#This Row],[Hire Date]])</f>
        <v>2622</v>
      </c>
      <c r="P132">
        <f>TBL_Employees[[#This Row],[Annual Salary]]*TBL_Employees[[#This Row],[Bonus %]]</f>
        <v>15478.08</v>
      </c>
      <c r="Q132">
        <f>SUM(TBL_Employees[Column1])</f>
        <v>15873801.470000021</v>
      </c>
      <c r="R132" s="2">
        <f>TBL_Employees[[#This Row],[Column1]]+TBL_Employees[[#This Row],[Annual Salary]]</f>
        <v>144462.07999999999</v>
      </c>
    </row>
    <row r="133" spans="1:18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 s="9" t="e">
        <f>_xlfn.DAYS(TBL_Employees[[#This Row],[Exit Date]],TBL_Employees[[#This Row],[Hire Date]])</f>
        <v>#VALUE!</v>
      </c>
      <c r="P133">
        <f>TBL_Employees[[#This Row],[Annual Salary]]*TBL_Employees[[#This Row],[Bonus %]]</f>
        <v>0</v>
      </c>
      <c r="Q133">
        <f>SUM(TBL_Employees[Column1])</f>
        <v>15873801.470000021</v>
      </c>
      <c r="R133" s="2">
        <f>TBL_Employees[[#This Row],[Column1]]+TBL_Employees[[#This Row],[Annual Salary]]</f>
        <v>96997</v>
      </c>
    </row>
    <row r="134" spans="1:18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 s="9" t="e">
        <f>_xlfn.DAYS(TBL_Employees[[#This Row],[Exit Date]],TBL_Employees[[#This Row],[Hire Date]])</f>
        <v>#VALUE!</v>
      </c>
      <c r="P134">
        <f>TBL_Employees[[#This Row],[Annual Salary]]*TBL_Employees[[#This Row],[Bonus %]]</f>
        <v>49362.320000000007</v>
      </c>
      <c r="Q134">
        <f>SUM(TBL_Employees[Column1])</f>
        <v>15873801.470000021</v>
      </c>
      <c r="R134" s="2">
        <f>TBL_Employees[[#This Row],[Column1]]+TBL_Employees[[#This Row],[Annual Salary]]</f>
        <v>225656.32000000001</v>
      </c>
    </row>
    <row r="135" spans="1:18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 s="9" t="e">
        <f>_xlfn.DAYS(TBL_Employees[[#This Row],[Exit Date]],TBL_Employees[[#This Row],[Hire Date]])</f>
        <v>#VALUE!</v>
      </c>
      <c r="P135">
        <f>TBL_Employees[[#This Row],[Annual Salary]]*TBL_Employees[[#This Row],[Bonus %]]</f>
        <v>0</v>
      </c>
      <c r="Q135">
        <f>SUM(TBL_Employees[Column1])</f>
        <v>15873801.470000021</v>
      </c>
      <c r="R135" s="2">
        <f>TBL_Employees[[#This Row],[Column1]]+TBL_Employees[[#This Row],[Annual Salary]]</f>
        <v>48340</v>
      </c>
    </row>
    <row r="136" spans="1:18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 s="9" t="e">
        <f>_xlfn.DAYS(TBL_Employees[[#This Row],[Exit Date]],TBL_Employees[[#This Row],[Hire Date]])</f>
        <v>#VALUE!</v>
      </c>
      <c r="P136">
        <f>TBL_Employees[[#This Row],[Annual Salary]]*TBL_Employees[[#This Row],[Bonus %]]</f>
        <v>96195.200000000012</v>
      </c>
      <c r="Q136">
        <f>SUM(TBL_Employees[Column1])</f>
        <v>15873801.470000021</v>
      </c>
      <c r="R136" s="2">
        <f>TBL_Employees[[#This Row],[Column1]]+TBL_Employees[[#This Row],[Annual Salary]]</f>
        <v>336683.2</v>
      </c>
    </row>
    <row r="137" spans="1:18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 s="9" t="e">
        <f>_xlfn.DAYS(TBL_Employees[[#This Row],[Exit Date]],TBL_Employees[[#This Row],[Hire Date]])</f>
        <v>#VALUE!</v>
      </c>
      <c r="P137">
        <f>TBL_Employees[[#This Row],[Annual Salary]]*TBL_Employees[[#This Row],[Bonus %]]</f>
        <v>0</v>
      </c>
      <c r="Q137">
        <f>SUM(TBL_Employees[Column1])</f>
        <v>15873801.470000021</v>
      </c>
      <c r="R137" s="2">
        <f>TBL_Employees[[#This Row],[Column1]]+TBL_Employees[[#This Row],[Annual Salary]]</f>
        <v>97339</v>
      </c>
    </row>
    <row r="138" spans="1:18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 s="9" t="e">
        <f>_xlfn.DAYS(TBL_Employees[[#This Row],[Exit Date]],TBL_Employees[[#This Row],[Hire Date]])</f>
        <v>#VALUE!</v>
      </c>
      <c r="P138">
        <f>TBL_Employees[[#This Row],[Annual Salary]]*TBL_Employees[[#This Row],[Bonus %]]</f>
        <v>78177.67</v>
      </c>
      <c r="Q138">
        <f>SUM(TBL_Employees[Column1])</f>
        <v>15873801.470000021</v>
      </c>
      <c r="R138" s="2">
        <f>TBL_Employees[[#This Row],[Column1]]+TBL_Employees[[#This Row],[Annual Salary]]</f>
        <v>289468.67</v>
      </c>
    </row>
    <row r="139" spans="1:18" hidden="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 s="9" t="e">
        <f>_xlfn.DAYS(TBL_Employees[[#This Row],[Exit Date]],TBL_Employees[[#This Row],[Hire Date]])</f>
        <v>#VALUE!</v>
      </c>
      <c r="P139">
        <f>TBL_Employees[[#This Row],[Annual Salary]]*TBL_Employees[[#This Row],[Bonus %]]</f>
        <v>74851.8</v>
      </c>
      <c r="Q139">
        <f>SUM(TBL_Employees[Column1])</f>
        <v>15873801.470000021</v>
      </c>
      <c r="R139" s="2">
        <f>TBL_Employees[[#This Row],[Column1]]+TBL_Employees[[#This Row],[Annual Salary]]</f>
        <v>324357.8</v>
      </c>
    </row>
    <row r="140" spans="1:18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 s="9" t="e">
        <f>_xlfn.DAYS(TBL_Employees[[#This Row],[Exit Date]],TBL_Employees[[#This Row],[Hire Date]])</f>
        <v>#VALUE!</v>
      </c>
      <c r="P140">
        <f>TBL_Employees[[#This Row],[Annual Salary]]*TBL_Employees[[#This Row],[Bonus %]]</f>
        <v>0</v>
      </c>
      <c r="Q140">
        <f>SUM(TBL_Employees[Column1])</f>
        <v>15873801.470000021</v>
      </c>
      <c r="R140" s="2">
        <f>TBL_Employees[[#This Row],[Column1]]+TBL_Employees[[#This Row],[Annual Salary]]</f>
        <v>80950</v>
      </c>
    </row>
    <row r="141" spans="1:18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 s="9" t="e">
        <f>_xlfn.DAYS(TBL_Employees[[#This Row],[Exit Date]],TBL_Employees[[#This Row],[Hire Date]])</f>
        <v>#VALUE!</v>
      </c>
      <c r="P141">
        <f>TBL_Employees[[#This Row],[Annual Salary]]*TBL_Employees[[#This Row],[Bonus %]]</f>
        <v>0</v>
      </c>
      <c r="Q141">
        <f>SUM(TBL_Employees[Column1])</f>
        <v>15873801.470000021</v>
      </c>
      <c r="R141" s="2">
        <f>TBL_Employees[[#This Row],[Column1]]+TBL_Employees[[#This Row],[Annual Salary]]</f>
        <v>86538</v>
      </c>
    </row>
    <row r="142" spans="1:18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 s="9" t="e">
        <f>_xlfn.DAYS(TBL_Employees[[#This Row],[Exit Date]],TBL_Employees[[#This Row],[Hire Date]])</f>
        <v>#VALUE!</v>
      </c>
      <c r="P142">
        <f>TBL_Employees[[#This Row],[Annual Salary]]*TBL_Employees[[#This Row],[Bonus %]]</f>
        <v>0</v>
      </c>
      <c r="Q142">
        <f>SUM(TBL_Employees[Column1])</f>
        <v>15873801.470000021</v>
      </c>
      <c r="R142" s="2">
        <f>TBL_Employees[[#This Row],[Column1]]+TBL_Employees[[#This Row],[Annual Salary]]</f>
        <v>70992</v>
      </c>
    </row>
    <row r="143" spans="1:18" hidden="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 s="9" t="e">
        <f>_xlfn.DAYS(TBL_Employees[[#This Row],[Exit Date]],TBL_Employees[[#This Row],[Hire Date]])</f>
        <v>#VALUE!</v>
      </c>
      <c r="P143">
        <f>TBL_Employees[[#This Row],[Annual Salary]]*TBL_Employees[[#This Row],[Bonus %]]</f>
        <v>61594.2</v>
      </c>
      <c r="Q143">
        <f>SUM(TBL_Employees[Column1])</f>
        <v>15873801.470000021</v>
      </c>
      <c r="R143" s="2">
        <f>TBL_Employees[[#This Row],[Column1]]+TBL_Employees[[#This Row],[Annual Salary]]</f>
        <v>266908.2</v>
      </c>
    </row>
    <row r="144" spans="1:18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 s="9" t="e">
        <f>_xlfn.DAYS(TBL_Employees[[#This Row],[Exit Date]],TBL_Employees[[#This Row],[Hire Date]])</f>
        <v>#VALUE!</v>
      </c>
      <c r="P144">
        <f>TBL_Employees[[#This Row],[Annual Salary]]*TBL_Employees[[#This Row],[Bonus %]]</f>
        <v>64993.83</v>
      </c>
      <c r="Q144">
        <f>SUM(TBL_Employees[Column1])</f>
        <v>15873801.470000021</v>
      </c>
      <c r="R144" s="2">
        <f>TBL_Employees[[#This Row],[Column1]]+TBL_Employees[[#This Row],[Annual Salary]]</f>
        <v>261944.83000000002</v>
      </c>
    </row>
    <row r="145" spans="1:18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 s="9" t="e">
        <f>_xlfn.DAYS(TBL_Employees[[#This Row],[Exit Date]],TBL_Employees[[#This Row],[Hire Date]])</f>
        <v>#VALUE!</v>
      </c>
      <c r="P145">
        <f>TBL_Employees[[#This Row],[Annual Salary]]*TBL_Employees[[#This Row],[Bonus %]]</f>
        <v>0</v>
      </c>
      <c r="Q145">
        <f>SUM(TBL_Employees[Column1])</f>
        <v>15873801.470000021</v>
      </c>
      <c r="R145" s="2">
        <f>TBL_Employees[[#This Row],[Column1]]+TBL_Employees[[#This Row],[Annual Salary]]</f>
        <v>67686</v>
      </c>
    </row>
    <row r="146" spans="1:18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 s="9" t="e">
        <f>_xlfn.DAYS(TBL_Employees[[#This Row],[Exit Date]],TBL_Employees[[#This Row],[Hire Date]])</f>
        <v>#VALUE!</v>
      </c>
      <c r="P146">
        <f>TBL_Employees[[#This Row],[Annual Salary]]*TBL_Employees[[#This Row],[Bonus %]]</f>
        <v>0</v>
      </c>
      <c r="Q146">
        <f>SUM(TBL_Employees[Column1])</f>
        <v>15873801.470000021</v>
      </c>
      <c r="R146" s="2">
        <f>TBL_Employees[[#This Row],[Column1]]+TBL_Employees[[#This Row],[Annual Salary]]</f>
        <v>86431</v>
      </c>
    </row>
    <row r="147" spans="1:18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 s="9" t="e">
        <f>_xlfn.DAYS(TBL_Employees[[#This Row],[Exit Date]],TBL_Employees[[#This Row],[Hire Date]])</f>
        <v>#VALUE!</v>
      </c>
      <c r="P147">
        <f>TBL_Employees[[#This Row],[Annual Salary]]*TBL_Employees[[#This Row],[Bonus %]]</f>
        <v>10074.880000000001</v>
      </c>
      <c r="Q147">
        <f>SUM(TBL_Employees[Column1])</f>
        <v>15873801.470000021</v>
      </c>
      <c r="R147" s="2">
        <f>TBL_Employees[[#This Row],[Column1]]+TBL_Employees[[#This Row],[Annual Salary]]</f>
        <v>136010.88</v>
      </c>
    </row>
    <row r="148" spans="1:18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 s="9" t="e">
        <f>_xlfn.DAYS(TBL_Employees[[#This Row],[Exit Date]],TBL_Employees[[#This Row],[Hire Date]])</f>
        <v>#VALUE!</v>
      </c>
      <c r="P148">
        <f>TBL_Employees[[#This Row],[Annual Salary]]*TBL_Employees[[#This Row],[Bonus %]]</f>
        <v>20959.68</v>
      </c>
      <c r="Q148">
        <f>SUM(TBL_Employees[Column1])</f>
        <v>15873801.470000021</v>
      </c>
      <c r="R148" s="2">
        <f>TBL_Employees[[#This Row],[Column1]]+TBL_Employees[[#This Row],[Annual Salary]]</f>
        <v>170671.68</v>
      </c>
    </row>
    <row r="149" spans="1:18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 s="9" t="e">
        <f>_xlfn.DAYS(TBL_Employees[[#This Row],[Exit Date]],TBL_Employees[[#This Row],[Hire Date]])</f>
        <v>#VALUE!</v>
      </c>
      <c r="P149">
        <f>TBL_Employees[[#This Row],[Annual Salary]]*TBL_Employees[[#This Row],[Bonus %]]</f>
        <v>0</v>
      </c>
      <c r="Q149">
        <f>SUM(TBL_Employees[Column1])</f>
        <v>15873801.470000021</v>
      </c>
      <c r="R149" s="2">
        <f>TBL_Employees[[#This Row],[Column1]]+TBL_Employees[[#This Row],[Annual Salary]]</f>
        <v>88758</v>
      </c>
    </row>
    <row r="150" spans="1:18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 s="9" t="e">
        <f>_xlfn.DAYS(TBL_Employees[[#This Row],[Exit Date]],TBL_Employees[[#This Row],[Hire Date]])</f>
        <v>#VALUE!</v>
      </c>
      <c r="P150">
        <f>TBL_Employees[[#This Row],[Annual Salary]]*TBL_Employees[[#This Row],[Bonus %]]</f>
        <v>0</v>
      </c>
      <c r="Q150">
        <f>SUM(TBL_Employees[Column1])</f>
        <v>15873801.470000021</v>
      </c>
      <c r="R150" s="2">
        <f>TBL_Employees[[#This Row],[Column1]]+TBL_Employees[[#This Row],[Annual Salary]]</f>
        <v>83639</v>
      </c>
    </row>
    <row r="151" spans="1:18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 s="9" t="e">
        <f>_xlfn.DAYS(TBL_Employees[[#This Row],[Exit Date]],TBL_Employees[[#This Row],[Hire Date]])</f>
        <v>#VALUE!</v>
      </c>
      <c r="P151">
        <f>TBL_Employees[[#This Row],[Annual Salary]]*TBL_Employees[[#This Row],[Bonus %]]</f>
        <v>0</v>
      </c>
      <c r="Q151">
        <f>SUM(TBL_Employees[Column1])</f>
        <v>15873801.470000021</v>
      </c>
      <c r="R151" s="2">
        <f>TBL_Employees[[#This Row],[Column1]]+TBL_Employees[[#This Row],[Annual Salary]]</f>
        <v>68268</v>
      </c>
    </row>
    <row r="152" spans="1:18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 s="9" t="e">
        <f>_xlfn.DAYS(TBL_Employees[[#This Row],[Exit Date]],TBL_Employees[[#This Row],[Hire Date]])</f>
        <v>#VALUE!</v>
      </c>
      <c r="P152">
        <f>TBL_Employees[[#This Row],[Annual Salary]]*TBL_Employees[[#This Row],[Bonus %]]</f>
        <v>0</v>
      </c>
      <c r="Q152">
        <f>SUM(TBL_Employees[Column1])</f>
        <v>15873801.470000021</v>
      </c>
      <c r="R152" s="2">
        <f>TBL_Employees[[#This Row],[Column1]]+TBL_Employees[[#This Row],[Annual Salary]]</f>
        <v>75819</v>
      </c>
    </row>
    <row r="153" spans="1:18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 s="9" t="e">
        <f>_xlfn.DAYS(TBL_Employees[[#This Row],[Exit Date]],TBL_Employees[[#This Row],[Hire Date]])</f>
        <v>#VALUE!</v>
      </c>
      <c r="P153">
        <f>TBL_Employees[[#This Row],[Annual Salary]]*TBL_Employees[[#This Row],[Bonus %]]</f>
        <v>0</v>
      </c>
      <c r="Q153">
        <f>SUM(TBL_Employees[Column1])</f>
        <v>15873801.470000021</v>
      </c>
      <c r="R153" s="2">
        <f>TBL_Employees[[#This Row],[Column1]]+TBL_Employees[[#This Row],[Annual Salary]]</f>
        <v>86658</v>
      </c>
    </row>
    <row r="154" spans="1:18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 s="9" t="e">
        <f>_xlfn.DAYS(TBL_Employees[[#This Row],[Exit Date]],TBL_Employees[[#This Row],[Hire Date]])</f>
        <v>#VALUE!</v>
      </c>
      <c r="P154">
        <f>TBL_Employees[[#This Row],[Annual Salary]]*TBL_Employees[[#This Row],[Bonus %]]</f>
        <v>0</v>
      </c>
      <c r="Q154">
        <f>SUM(TBL_Employees[Column1])</f>
        <v>15873801.470000021</v>
      </c>
      <c r="R154" s="2">
        <f>TBL_Employees[[#This Row],[Column1]]+TBL_Employees[[#This Row],[Annual Salary]]</f>
        <v>74552</v>
      </c>
    </row>
    <row r="155" spans="1:18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 s="9" t="e">
        <f>_xlfn.DAYS(TBL_Employees[[#This Row],[Exit Date]],TBL_Employees[[#This Row],[Hire Date]])</f>
        <v>#VALUE!</v>
      </c>
      <c r="P155">
        <f>TBL_Employees[[#This Row],[Annual Salary]]*TBL_Employees[[#This Row],[Bonus %]]</f>
        <v>0</v>
      </c>
      <c r="Q155">
        <f>SUM(TBL_Employees[Column1])</f>
        <v>15873801.470000021</v>
      </c>
      <c r="R155" s="2">
        <f>TBL_Employees[[#This Row],[Column1]]+TBL_Employees[[#This Row],[Annual Salary]]</f>
        <v>82839</v>
      </c>
    </row>
    <row r="156" spans="1:18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 s="9" t="e">
        <f>_xlfn.DAYS(TBL_Employees[[#This Row],[Exit Date]],TBL_Employees[[#This Row],[Hire Date]])</f>
        <v>#VALUE!</v>
      </c>
      <c r="P156">
        <f>TBL_Employees[[#This Row],[Annual Salary]]*TBL_Employees[[#This Row],[Bonus %]]</f>
        <v>0</v>
      </c>
      <c r="Q156">
        <f>SUM(TBL_Employees[Column1])</f>
        <v>15873801.470000021</v>
      </c>
      <c r="R156" s="2">
        <f>TBL_Employees[[#This Row],[Column1]]+TBL_Employees[[#This Row],[Annual Salary]]</f>
        <v>64475</v>
      </c>
    </row>
    <row r="157" spans="1:18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 s="9" t="e">
        <f>_xlfn.DAYS(TBL_Employees[[#This Row],[Exit Date]],TBL_Employees[[#This Row],[Hire Date]])</f>
        <v>#VALUE!</v>
      </c>
      <c r="P157">
        <f>TBL_Employees[[#This Row],[Annual Salary]]*TBL_Employees[[#This Row],[Bonus %]]</f>
        <v>0</v>
      </c>
      <c r="Q157">
        <f>SUM(TBL_Employees[Column1])</f>
        <v>15873801.470000021</v>
      </c>
      <c r="R157" s="2">
        <f>TBL_Employees[[#This Row],[Column1]]+TBL_Employees[[#This Row],[Annual Salary]]</f>
        <v>69453</v>
      </c>
    </row>
    <row r="158" spans="1:18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 s="9" t="e">
        <f>_xlfn.DAYS(TBL_Employees[[#This Row],[Exit Date]],TBL_Employees[[#This Row],[Hire Date]])</f>
        <v>#VALUE!</v>
      </c>
      <c r="P158">
        <f>TBL_Employees[[#This Row],[Annual Salary]]*TBL_Employees[[#This Row],[Bonus %]]</f>
        <v>12714.800000000001</v>
      </c>
      <c r="Q158">
        <f>SUM(TBL_Employees[Column1])</f>
        <v>15873801.470000021</v>
      </c>
      <c r="R158" s="2">
        <f>TBL_Employees[[#This Row],[Column1]]+TBL_Employees[[#This Row],[Annual Salary]]</f>
        <v>139862.79999999999</v>
      </c>
    </row>
    <row r="159" spans="1:18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 s="9" t="e">
        <f>_xlfn.DAYS(TBL_Employees[[#This Row],[Exit Date]],TBL_Employees[[#This Row],[Hire Date]])</f>
        <v>#VALUE!</v>
      </c>
      <c r="P159">
        <f>TBL_Employees[[#This Row],[Annual Salary]]*TBL_Employees[[#This Row],[Bonus %]]</f>
        <v>62783.490000000005</v>
      </c>
      <c r="Q159">
        <f>SUM(TBL_Employees[Column1])</f>
        <v>15873801.470000021</v>
      </c>
      <c r="R159" s="2">
        <f>TBL_Employees[[#This Row],[Column1]]+TBL_Employees[[#This Row],[Annual Salary]]</f>
        <v>253036.49</v>
      </c>
    </row>
    <row r="160" spans="1:18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 s="9" t="e">
        <f>_xlfn.DAYS(TBL_Employees[[#This Row],[Exit Date]],TBL_Employees[[#This Row],[Hire Date]])</f>
        <v>#VALUE!</v>
      </c>
      <c r="P160">
        <f>TBL_Employees[[#This Row],[Annual Salary]]*TBL_Employees[[#This Row],[Bonus %]]</f>
        <v>5789.9000000000005</v>
      </c>
      <c r="Q160">
        <f>SUM(TBL_Employees[Column1])</f>
        <v>15873801.470000021</v>
      </c>
      <c r="R160" s="2">
        <f>TBL_Employees[[#This Row],[Column1]]+TBL_Employees[[#This Row],[Annual Salary]]</f>
        <v>121587.9</v>
      </c>
    </row>
    <row r="161" spans="1:18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9">
        <f>_xlfn.DAYS(TBL_Employees[[#This Row],[Exit Date]],TBL_Employees[[#This Row],[Hire Date]])</f>
        <v>7054</v>
      </c>
      <c r="P161">
        <f>TBL_Employees[[#This Row],[Annual Salary]]*TBL_Employees[[#This Row],[Bonus %]]</f>
        <v>0</v>
      </c>
      <c r="Q161">
        <f>SUM(TBL_Employees[Column1])</f>
        <v>15873801.470000021</v>
      </c>
      <c r="R161" s="2">
        <f>TBL_Employees[[#This Row],[Column1]]+TBL_Employees[[#This Row],[Annual Salary]]</f>
        <v>93102</v>
      </c>
    </row>
    <row r="162" spans="1:18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 s="9" t="e">
        <f>_xlfn.DAYS(TBL_Employees[[#This Row],[Exit Date]],TBL_Employees[[#This Row],[Hire Date]])</f>
        <v>#VALUE!</v>
      </c>
      <c r="P162">
        <f>TBL_Employees[[#This Row],[Annual Salary]]*TBL_Employees[[#This Row],[Bonus %]]</f>
        <v>16508.099999999999</v>
      </c>
      <c r="Q162">
        <f>SUM(TBL_Employees[Column1])</f>
        <v>15873801.470000021</v>
      </c>
      <c r="R162" s="2">
        <f>TBL_Employees[[#This Row],[Column1]]+TBL_Employees[[#This Row],[Annual Salary]]</f>
        <v>126562.1</v>
      </c>
    </row>
    <row r="163" spans="1:18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 s="9" t="e">
        <f>_xlfn.DAYS(TBL_Employees[[#This Row],[Exit Date]],TBL_Employees[[#This Row],[Hire Date]])</f>
        <v>#VALUE!</v>
      </c>
      <c r="P163">
        <f>TBL_Employees[[#This Row],[Annual Salary]]*TBL_Employees[[#This Row],[Bonus %]]</f>
        <v>0</v>
      </c>
      <c r="Q163">
        <f>SUM(TBL_Employees[Column1])</f>
        <v>15873801.470000021</v>
      </c>
      <c r="R163" s="2">
        <f>TBL_Employees[[#This Row],[Column1]]+TBL_Employees[[#This Row],[Annual Salary]]</f>
        <v>95786</v>
      </c>
    </row>
    <row r="164" spans="1:18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 s="9" t="e">
        <f>_xlfn.DAYS(TBL_Employees[[#This Row],[Exit Date]],TBL_Employees[[#This Row],[Hire Date]])</f>
        <v>#VALUE!</v>
      </c>
      <c r="P164">
        <f>TBL_Employees[[#This Row],[Annual Salary]]*TBL_Employees[[#This Row],[Bonus %]]</f>
        <v>0</v>
      </c>
      <c r="Q164">
        <f>SUM(TBL_Employees[Column1])</f>
        <v>15873801.470000021</v>
      </c>
      <c r="R164" s="2">
        <f>TBL_Employees[[#This Row],[Column1]]+TBL_Employees[[#This Row],[Annual Salary]]</f>
        <v>90855</v>
      </c>
    </row>
    <row r="165" spans="1:18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 s="9" t="e">
        <f>_xlfn.DAYS(TBL_Employees[[#This Row],[Exit Date]],TBL_Employees[[#This Row],[Hire Date]])</f>
        <v>#VALUE!</v>
      </c>
      <c r="P165">
        <f>TBL_Employees[[#This Row],[Annual Salary]]*TBL_Employees[[#This Row],[Bonus %]]</f>
        <v>0</v>
      </c>
      <c r="Q165">
        <f>SUM(TBL_Employees[Column1])</f>
        <v>15873801.470000021</v>
      </c>
      <c r="R165" s="2">
        <f>TBL_Employees[[#This Row],[Column1]]+TBL_Employees[[#This Row],[Annual Salary]]</f>
        <v>92897</v>
      </c>
    </row>
    <row r="166" spans="1:18" hidden="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 s="9" t="e">
        <f>_xlfn.DAYS(TBL_Employees[[#This Row],[Exit Date]],TBL_Employees[[#This Row],[Hire Date]])</f>
        <v>#VALUE!</v>
      </c>
      <c r="P166">
        <f>TBL_Employees[[#This Row],[Annual Salary]]*TBL_Employees[[#This Row],[Bonus %]]</f>
        <v>75304.89</v>
      </c>
      <c r="Q166">
        <f>SUM(TBL_Employees[Column1])</f>
        <v>15873801.470000021</v>
      </c>
      <c r="R166" s="2">
        <f>TBL_Employees[[#This Row],[Column1]]+TBL_Employees[[#This Row],[Annual Salary]]</f>
        <v>318223.89</v>
      </c>
    </row>
    <row r="167" spans="1:18" hidden="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 s="9" t="e">
        <f>_xlfn.DAYS(TBL_Employees[[#This Row],[Exit Date]],TBL_Employees[[#This Row],[Hire Date]])</f>
        <v>#VALUE!</v>
      </c>
      <c r="P167">
        <f>TBL_Employees[[#This Row],[Annual Salary]]*TBL_Employees[[#This Row],[Bonus %]]</f>
        <v>53466.719999999994</v>
      </c>
      <c r="Q167">
        <f>SUM(TBL_Employees[Column1])</f>
        <v>15873801.470000021</v>
      </c>
      <c r="R167" s="2">
        <f>TBL_Employees[[#This Row],[Column1]]+TBL_Employees[[#This Row],[Annual Salary]]</f>
        <v>237834.72</v>
      </c>
    </row>
    <row r="168" spans="1:18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 s="9" t="e">
        <f>_xlfn.DAYS(TBL_Employees[[#This Row],[Exit Date]],TBL_Employees[[#This Row],[Hire Date]])</f>
        <v>#VALUE!</v>
      </c>
      <c r="P168">
        <f>TBL_Employees[[#This Row],[Annual Salary]]*TBL_Employees[[#This Row],[Bonus %]]</f>
        <v>21713.1</v>
      </c>
      <c r="Q168">
        <f>SUM(TBL_Employees[Column1])</f>
        <v>15873801.470000021</v>
      </c>
      <c r="R168" s="2">
        <f>TBL_Employees[[#This Row],[Column1]]+TBL_Employees[[#This Row],[Annual Salary]]</f>
        <v>166467.1</v>
      </c>
    </row>
    <row r="169" spans="1:18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 s="9" t="e">
        <f>_xlfn.DAYS(TBL_Employees[[#This Row],[Exit Date]],TBL_Employees[[#This Row],[Hire Date]])</f>
        <v>#VALUE!</v>
      </c>
      <c r="P169">
        <f>TBL_Employees[[#This Row],[Annual Salary]]*TBL_Employees[[#This Row],[Bonus %]]</f>
        <v>0</v>
      </c>
      <c r="Q169">
        <f>SUM(TBL_Employees[Column1])</f>
        <v>15873801.470000021</v>
      </c>
      <c r="R169" s="2">
        <f>TBL_Employees[[#This Row],[Column1]]+TBL_Employees[[#This Row],[Annual Salary]]</f>
        <v>89458</v>
      </c>
    </row>
    <row r="170" spans="1:18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 s="9" t="e">
        <f>_xlfn.DAYS(TBL_Employees[[#This Row],[Exit Date]],TBL_Employees[[#This Row],[Hire Date]])</f>
        <v>#VALUE!</v>
      </c>
      <c r="P170">
        <f>TBL_Employees[[#This Row],[Annual Salary]]*TBL_Employees[[#This Row],[Bonus %]]</f>
        <v>76326</v>
      </c>
      <c r="Q170">
        <f>SUM(TBL_Employees[Column1])</f>
        <v>15873801.470000021</v>
      </c>
      <c r="R170" s="2">
        <f>TBL_Employees[[#This Row],[Column1]]+TBL_Employees[[#This Row],[Annual Salary]]</f>
        <v>267141</v>
      </c>
    </row>
    <row r="171" spans="1:18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 s="9" t="e">
        <f>_xlfn.DAYS(TBL_Employees[[#This Row],[Exit Date]],TBL_Employees[[#This Row],[Hire Date]])</f>
        <v>#VALUE!</v>
      </c>
      <c r="P171">
        <f>TBL_Employees[[#This Row],[Annual Salary]]*TBL_Employees[[#This Row],[Bonus %]]</f>
        <v>19319.300000000003</v>
      </c>
      <c r="Q171">
        <f>SUM(TBL_Employees[Column1])</f>
        <v>15873801.470000021</v>
      </c>
      <c r="R171" s="2">
        <f>TBL_Employees[[#This Row],[Column1]]+TBL_Employees[[#This Row],[Annual Salary]]</f>
        <v>157314.29999999999</v>
      </c>
    </row>
    <row r="172" spans="1:18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 s="9" t="e">
        <f>_xlfn.DAYS(TBL_Employees[[#This Row],[Exit Date]],TBL_Employees[[#This Row],[Hire Date]])</f>
        <v>#VALUE!</v>
      </c>
      <c r="P172">
        <f>TBL_Employees[[#This Row],[Annual Salary]]*TBL_Employees[[#This Row],[Bonus %]]</f>
        <v>0</v>
      </c>
      <c r="Q172">
        <f>SUM(TBL_Employees[Column1])</f>
        <v>15873801.470000021</v>
      </c>
      <c r="R172" s="2">
        <f>TBL_Employees[[#This Row],[Column1]]+TBL_Employees[[#This Row],[Annual Salary]]</f>
        <v>93840</v>
      </c>
    </row>
    <row r="173" spans="1:18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 s="9" t="e">
        <f>_xlfn.DAYS(TBL_Employees[[#This Row],[Exit Date]],TBL_Employees[[#This Row],[Hire Date]])</f>
        <v>#VALUE!</v>
      </c>
      <c r="P173">
        <f>TBL_Employees[[#This Row],[Annual Salary]]*TBL_Employees[[#This Row],[Bonus %]]</f>
        <v>0</v>
      </c>
      <c r="Q173">
        <f>SUM(TBL_Employees[Column1])</f>
        <v>15873801.470000021</v>
      </c>
      <c r="R173" s="2">
        <f>TBL_Employees[[#This Row],[Column1]]+TBL_Employees[[#This Row],[Annual Salary]]</f>
        <v>94790</v>
      </c>
    </row>
    <row r="174" spans="1:18" hidden="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 s="9" t="e">
        <f>_xlfn.DAYS(TBL_Employees[[#This Row],[Exit Date]],TBL_Employees[[#This Row],[Hire Date]])</f>
        <v>#VALUE!</v>
      </c>
      <c r="P174">
        <f>TBL_Employees[[#This Row],[Annual Salary]]*TBL_Employees[[#This Row],[Bonus %]]</f>
        <v>76973.13</v>
      </c>
      <c r="Q174">
        <f>SUM(TBL_Employees[Column1])</f>
        <v>15873801.470000021</v>
      </c>
      <c r="R174" s="2">
        <f>TBL_Employees[[#This Row],[Column1]]+TBL_Employees[[#This Row],[Annual Salary]]</f>
        <v>274340.13</v>
      </c>
    </row>
    <row r="175" spans="1:18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 s="9" t="e">
        <f>_xlfn.DAYS(TBL_Employees[[#This Row],[Exit Date]],TBL_Employees[[#This Row],[Hire Date]])</f>
        <v>#VALUE!</v>
      </c>
      <c r="P175">
        <f>TBL_Employees[[#This Row],[Annual Salary]]*TBL_Employees[[#This Row],[Bonus %]]</f>
        <v>36560.369999999995</v>
      </c>
      <c r="Q175">
        <f>SUM(TBL_Employees[Column1])</f>
        <v>15873801.470000021</v>
      </c>
      <c r="R175" s="2">
        <f>TBL_Employees[[#This Row],[Column1]]+TBL_Employees[[#This Row],[Annual Salary]]</f>
        <v>210657.37</v>
      </c>
    </row>
    <row r="176" spans="1:18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 s="9" t="e">
        <f>_xlfn.DAYS(TBL_Employees[[#This Row],[Exit Date]],TBL_Employees[[#This Row],[Hire Date]])</f>
        <v>#VALUE!</v>
      </c>
      <c r="P176">
        <f>TBL_Employees[[#This Row],[Annual Salary]]*TBL_Employees[[#This Row],[Bonus %]]</f>
        <v>12012.800000000001</v>
      </c>
      <c r="Q176">
        <f>SUM(TBL_Employees[Column1])</f>
        <v>15873801.470000021</v>
      </c>
      <c r="R176" s="2">
        <f>TBL_Employees[[#This Row],[Column1]]+TBL_Employees[[#This Row],[Annual Salary]]</f>
        <v>132140.79999999999</v>
      </c>
    </row>
    <row r="177" spans="1:18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 s="9" t="e">
        <f>_xlfn.DAYS(TBL_Employees[[#This Row],[Exit Date]],TBL_Employees[[#This Row],[Hire Date]])</f>
        <v>#VALUE!</v>
      </c>
      <c r="P177">
        <f>TBL_Employees[[#This Row],[Annual Salary]]*TBL_Employees[[#This Row],[Bonus %]]</f>
        <v>6485.4000000000005</v>
      </c>
      <c r="Q177">
        <f>SUM(TBL_Employees[Column1])</f>
        <v>15873801.470000021</v>
      </c>
      <c r="R177" s="2">
        <f>TBL_Employees[[#This Row],[Column1]]+TBL_Employees[[#This Row],[Annual Salary]]</f>
        <v>136193.4</v>
      </c>
    </row>
    <row r="178" spans="1:18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 s="9" t="e">
        <f>_xlfn.DAYS(TBL_Employees[[#This Row],[Exit Date]],TBL_Employees[[#This Row],[Hire Date]])</f>
        <v>#VALUE!</v>
      </c>
      <c r="P178">
        <f>TBL_Employees[[#This Row],[Annual Salary]]*TBL_Employees[[#This Row],[Bonus %]]</f>
        <v>10227</v>
      </c>
      <c r="Q178">
        <f>SUM(TBL_Employees[Column1])</f>
        <v>15873801.470000021</v>
      </c>
      <c r="R178" s="2">
        <f>TBL_Employees[[#This Row],[Column1]]+TBL_Employees[[#This Row],[Annual Salary]]</f>
        <v>112497</v>
      </c>
    </row>
    <row r="179" spans="1:18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 s="9" t="e">
        <f>_xlfn.DAYS(TBL_Employees[[#This Row],[Exit Date]],TBL_Employees[[#This Row],[Hire Date]])</f>
        <v>#VALUE!</v>
      </c>
      <c r="P179">
        <f>TBL_Employees[[#This Row],[Annual Salary]]*TBL_Employees[[#This Row],[Bonus %]]</f>
        <v>77402.66</v>
      </c>
      <c r="Q179">
        <f>SUM(TBL_Employees[Column1])</f>
        <v>15873801.470000021</v>
      </c>
      <c r="R179" s="2">
        <f>TBL_Employees[[#This Row],[Column1]]+TBL_Employees[[#This Row],[Annual Salary]]</f>
        <v>327088.66000000003</v>
      </c>
    </row>
    <row r="180" spans="1:18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 s="9" t="e">
        <f>_xlfn.DAYS(TBL_Employees[[#This Row],[Exit Date]],TBL_Employees[[#This Row],[Hire Date]])</f>
        <v>#VALUE!</v>
      </c>
      <c r="P180">
        <f>TBL_Employees[[#This Row],[Annual Salary]]*TBL_Employees[[#This Row],[Bonus %]]</f>
        <v>0</v>
      </c>
      <c r="Q180">
        <f>SUM(TBL_Employees[Column1])</f>
        <v>15873801.470000021</v>
      </c>
      <c r="R180" s="2">
        <f>TBL_Employees[[#This Row],[Column1]]+TBL_Employees[[#This Row],[Annual Salary]]</f>
        <v>50475</v>
      </c>
    </row>
    <row r="181" spans="1:18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 s="9" t="e">
        <f>_xlfn.DAYS(TBL_Employees[[#This Row],[Exit Date]],TBL_Employees[[#This Row],[Hire Date]])</f>
        <v>#VALUE!</v>
      </c>
      <c r="P181">
        <f>TBL_Employees[[#This Row],[Annual Salary]]*TBL_Employees[[#This Row],[Bonus %]]</f>
        <v>8007.92</v>
      </c>
      <c r="Q181">
        <f>SUM(TBL_Employees[Column1])</f>
        <v>15873801.470000021</v>
      </c>
      <c r="R181" s="2">
        <f>TBL_Employees[[#This Row],[Column1]]+TBL_Employees[[#This Row],[Annual Salary]]</f>
        <v>108106.92</v>
      </c>
    </row>
    <row r="182" spans="1:18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 s="9" t="e">
        <f>_xlfn.DAYS(TBL_Employees[[#This Row],[Exit Date]],TBL_Employees[[#This Row],[Hire Date]])</f>
        <v>#VALUE!</v>
      </c>
      <c r="P182">
        <f>TBL_Employees[[#This Row],[Annual Salary]]*TBL_Employees[[#This Row],[Bonus %]]</f>
        <v>0</v>
      </c>
      <c r="Q182">
        <f>SUM(TBL_Employees[Column1])</f>
        <v>15873801.470000021</v>
      </c>
      <c r="R182" s="2">
        <f>TBL_Employees[[#This Row],[Column1]]+TBL_Employees[[#This Row],[Annual Salary]]</f>
        <v>41673</v>
      </c>
    </row>
    <row r="183" spans="1:18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 s="9" t="e">
        <f>_xlfn.DAYS(TBL_Employees[[#This Row],[Exit Date]],TBL_Employees[[#This Row],[Hire Date]])</f>
        <v>#VALUE!</v>
      </c>
      <c r="P183">
        <f>TBL_Employees[[#This Row],[Annual Salary]]*TBL_Employees[[#This Row],[Bonus %]]</f>
        <v>0</v>
      </c>
      <c r="Q183">
        <f>SUM(TBL_Employees[Column1])</f>
        <v>15873801.470000021</v>
      </c>
      <c r="R183" s="2">
        <f>TBL_Employees[[#This Row],[Column1]]+TBL_Employees[[#This Row],[Annual Salary]]</f>
        <v>70996</v>
      </c>
    </row>
    <row r="184" spans="1:18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 s="9" t="e">
        <f>_xlfn.DAYS(TBL_Employees[[#This Row],[Exit Date]],TBL_Employees[[#This Row],[Hire Date]])</f>
        <v>#VALUE!</v>
      </c>
      <c r="P184">
        <f>TBL_Employees[[#This Row],[Annual Salary]]*TBL_Employees[[#This Row],[Bonus %]]</f>
        <v>0</v>
      </c>
      <c r="Q184">
        <f>SUM(TBL_Employees[Column1])</f>
        <v>15873801.470000021</v>
      </c>
      <c r="R184" s="2">
        <f>TBL_Employees[[#This Row],[Column1]]+TBL_Employees[[#This Row],[Annual Salary]]</f>
        <v>40752</v>
      </c>
    </row>
    <row r="185" spans="1:18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 s="9" t="e">
        <f>_xlfn.DAYS(TBL_Employees[[#This Row],[Exit Date]],TBL_Employees[[#This Row],[Hire Date]])</f>
        <v>#VALUE!</v>
      </c>
      <c r="P185">
        <f>TBL_Employees[[#This Row],[Annual Salary]]*TBL_Employees[[#This Row],[Bonus %]]</f>
        <v>0</v>
      </c>
      <c r="Q185">
        <f>SUM(TBL_Employees[Column1])</f>
        <v>15873801.470000021</v>
      </c>
      <c r="R185" s="2">
        <f>TBL_Employees[[#This Row],[Column1]]+TBL_Employees[[#This Row],[Annual Salary]]</f>
        <v>97537</v>
      </c>
    </row>
    <row r="186" spans="1:18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 s="9" t="e">
        <f>_xlfn.DAYS(TBL_Employees[[#This Row],[Exit Date]],TBL_Employees[[#This Row],[Hire Date]])</f>
        <v>#VALUE!</v>
      </c>
      <c r="P186">
        <f>TBL_Employees[[#This Row],[Annual Salary]]*TBL_Employees[[#This Row],[Bonus %]]</f>
        <v>0</v>
      </c>
      <c r="Q186">
        <f>SUM(TBL_Employees[Column1])</f>
        <v>15873801.470000021</v>
      </c>
      <c r="R186" s="2">
        <f>TBL_Employees[[#This Row],[Column1]]+TBL_Employees[[#This Row],[Annual Salary]]</f>
        <v>96567</v>
      </c>
    </row>
    <row r="187" spans="1:18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 s="9" t="e">
        <f>_xlfn.DAYS(TBL_Employees[[#This Row],[Exit Date]],TBL_Employees[[#This Row],[Hire Date]])</f>
        <v>#VALUE!</v>
      </c>
      <c r="P187">
        <f>TBL_Employees[[#This Row],[Annual Salary]]*TBL_Employees[[#This Row],[Bonus %]]</f>
        <v>0</v>
      </c>
      <c r="Q187">
        <f>SUM(TBL_Employees[Column1])</f>
        <v>15873801.470000021</v>
      </c>
      <c r="R187" s="2">
        <f>TBL_Employees[[#This Row],[Column1]]+TBL_Employees[[#This Row],[Annual Salary]]</f>
        <v>49404</v>
      </c>
    </row>
    <row r="188" spans="1:18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 s="9" t="e">
        <f>_xlfn.DAYS(TBL_Employees[[#This Row],[Exit Date]],TBL_Employees[[#This Row],[Hire Date]])</f>
        <v>#VALUE!</v>
      </c>
      <c r="P188">
        <f>TBL_Employees[[#This Row],[Annual Salary]]*TBL_Employees[[#This Row],[Bonus %]]</f>
        <v>0</v>
      </c>
      <c r="Q188">
        <f>SUM(TBL_Employees[Column1])</f>
        <v>15873801.470000021</v>
      </c>
      <c r="R188" s="2">
        <f>TBL_Employees[[#This Row],[Column1]]+TBL_Employees[[#This Row],[Annual Salary]]</f>
        <v>66819</v>
      </c>
    </row>
    <row r="189" spans="1:18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 s="9" t="e">
        <f>_xlfn.DAYS(TBL_Employees[[#This Row],[Exit Date]],TBL_Employees[[#This Row],[Hire Date]])</f>
        <v>#VALUE!</v>
      </c>
      <c r="P189">
        <f>TBL_Employees[[#This Row],[Annual Salary]]*TBL_Employees[[#This Row],[Bonus %]]</f>
        <v>0</v>
      </c>
      <c r="Q189">
        <f>SUM(TBL_Employees[Column1])</f>
        <v>15873801.470000021</v>
      </c>
      <c r="R189" s="2">
        <f>TBL_Employees[[#This Row],[Column1]]+TBL_Employees[[#This Row],[Annual Salary]]</f>
        <v>50784</v>
      </c>
    </row>
    <row r="190" spans="1:18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 s="9" t="e">
        <f>_xlfn.DAYS(TBL_Employees[[#This Row],[Exit Date]],TBL_Employees[[#This Row],[Hire Date]])</f>
        <v>#VALUE!</v>
      </c>
      <c r="P190">
        <f>TBL_Employees[[#This Row],[Annual Salary]]*TBL_Employees[[#This Row],[Bonus %]]</f>
        <v>18874.2</v>
      </c>
      <c r="Q190">
        <f>SUM(TBL_Employees[Column1])</f>
        <v>15873801.470000021</v>
      </c>
      <c r="R190" s="2">
        <f>TBL_Employees[[#This Row],[Column1]]+TBL_Employees[[#This Row],[Annual Salary]]</f>
        <v>144702.20000000001</v>
      </c>
    </row>
    <row r="191" spans="1:18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 s="9" t="e">
        <f>_xlfn.DAYS(TBL_Employees[[#This Row],[Exit Date]],TBL_Employees[[#This Row],[Hire Date]])</f>
        <v>#VALUE!</v>
      </c>
      <c r="P191">
        <f>TBL_Employees[[#This Row],[Annual Salary]]*TBL_Employees[[#This Row],[Bonus %]]</f>
        <v>0</v>
      </c>
      <c r="Q191">
        <f>SUM(TBL_Employees[Column1])</f>
        <v>15873801.470000021</v>
      </c>
      <c r="R191" s="2">
        <f>TBL_Employees[[#This Row],[Column1]]+TBL_Employees[[#This Row],[Annual Salary]]</f>
        <v>92610</v>
      </c>
    </row>
    <row r="192" spans="1:18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 s="9" t="e">
        <f>_xlfn.DAYS(TBL_Employees[[#This Row],[Exit Date]],TBL_Employees[[#This Row],[Hire Date]])</f>
        <v>#VALUE!</v>
      </c>
      <c r="P192">
        <f>TBL_Employees[[#This Row],[Annual Salary]]*TBL_Employees[[#This Row],[Bonus %]]</f>
        <v>16042.650000000001</v>
      </c>
      <c r="Q192">
        <f>SUM(TBL_Employees[Column1])</f>
        <v>15873801.470000021</v>
      </c>
      <c r="R192" s="2">
        <f>TBL_Employees[[#This Row],[Column1]]+TBL_Employees[[#This Row],[Annual Salary]]</f>
        <v>139447.65</v>
      </c>
    </row>
    <row r="193" spans="1:18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 s="9" t="e">
        <f>_xlfn.DAYS(TBL_Employees[[#This Row],[Exit Date]],TBL_Employees[[#This Row],[Hire Date]])</f>
        <v>#VALUE!</v>
      </c>
      <c r="P193">
        <f>TBL_Employees[[#This Row],[Annual Salary]]*TBL_Employees[[#This Row],[Bonus %]]</f>
        <v>0</v>
      </c>
      <c r="Q193">
        <f>SUM(TBL_Employees[Column1])</f>
        <v>15873801.470000021</v>
      </c>
      <c r="R193" s="2">
        <f>TBL_Employees[[#This Row],[Column1]]+TBL_Employees[[#This Row],[Annual Salary]]</f>
        <v>73004</v>
      </c>
    </row>
    <row r="194" spans="1:18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 s="9" t="e">
        <f>_xlfn.DAYS(TBL_Employees[[#This Row],[Exit Date]],TBL_Employees[[#This Row],[Hire Date]])</f>
        <v>#VALUE!</v>
      </c>
      <c r="P194">
        <f>TBL_Employees[[#This Row],[Annual Salary]]*TBL_Employees[[#This Row],[Bonus %]]</f>
        <v>9506.1</v>
      </c>
      <c r="Q194">
        <f>SUM(TBL_Employees[Column1])</f>
        <v>15873801.470000021</v>
      </c>
      <c r="R194" s="2">
        <f>TBL_Employees[[#This Row],[Column1]]+TBL_Employees[[#This Row],[Annual Salary]]</f>
        <v>104567.1</v>
      </c>
    </row>
    <row r="195" spans="1:18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 s="9" t="e">
        <f>_xlfn.DAYS(TBL_Employees[[#This Row],[Exit Date]],TBL_Employees[[#This Row],[Hire Date]])</f>
        <v>#VALUE!</v>
      </c>
      <c r="P195">
        <f>TBL_Employees[[#This Row],[Annual Salary]]*TBL_Employees[[#This Row],[Bonus %]]</f>
        <v>48249.599999999999</v>
      </c>
      <c r="Q195">
        <f>SUM(TBL_Employees[Column1])</f>
        <v>15873801.470000021</v>
      </c>
      <c r="R195" s="2">
        <f>TBL_Employees[[#This Row],[Column1]]+TBL_Employees[[#This Row],[Annual Salary]]</f>
        <v>209081.60000000001</v>
      </c>
    </row>
    <row r="196" spans="1:18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 s="9" t="e">
        <f>_xlfn.DAYS(TBL_Employees[[#This Row],[Exit Date]],TBL_Employees[[#This Row],[Hire Date]])</f>
        <v>#VALUE!</v>
      </c>
      <c r="P196">
        <f>TBL_Employees[[#This Row],[Annual Salary]]*TBL_Employees[[#This Row],[Bonus %]]</f>
        <v>0</v>
      </c>
      <c r="Q196">
        <f>SUM(TBL_Employees[Column1])</f>
        <v>15873801.470000021</v>
      </c>
      <c r="R196" s="2">
        <f>TBL_Employees[[#This Row],[Column1]]+TBL_Employees[[#This Row],[Annual Salary]]</f>
        <v>64417</v>
      </c>
    </row>
    <row r="197" spans="1:18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 s="9" t="e">
        <f>_xlfn.DAYS(TBL_Employees[[#This Row],[Exit Date]],TBL_Employees[[#This Row],[Hire Date]])</f>
        <v>#VALUE!</v>
      </c>
      <c r="P197">
        <f>TBL_Employees[[#This Row],[Annual Salary]]*TBL_Employees[[#This Row],[Bonus %]]</f>
        <v>7652.58</v>
      </c>
      <c r="Q197">
        <f>SUM(TBL_Employees[Column1])</f>
        <v>15873801.470000021</v>
      </c>
      <c r="R197" s="2">
        <f>TBL_Employees[[#This Row],[Column1]]+TBL_Employees[[#This Row],[Annual Salary]]</f>
        <v>135195.57999999999</v>
      </c>
    </row>
    <row r="198" spans="1:18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 s="9" t="e">
        <f>_xlfn.DAYS(TBL_Employees[[#This Row],[Exit Date]],TBL_Employees[[#This Row],[Hire Date]])</f>
        <v>#VALUE!</v>
      </c>
      <c r="P198">
        <f>TBL_Employees[[#This Row],[Annual Salary]]*TBL_Employees[[#This Row],[Bonus %]]</f>
        <v>0</v>
      </c>
      <c r="Q198">
        <f>SUM(TBL_Employees[Column1])</f>
        <v>15873801.470000021</v>
      </c>
      <c r="R198" s="2">
        <f>TBL_Employees[[#This Row],[Column1]]+TBL_Employees[[#This Row],[Annual Salary]]</f>
        <v>56154</v>
      </c>
    </row>
    <row r="199" spans="1:18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 s="9" t="e">
        <f>_xlfn.DAYS(TBL_Employees[[#This Row],[Exit Date]],TBL_Employees[[#This Row],[Hire Date]])</f>
        <v>#VALUE!</v>
      </c>
      <c r="P199">
        <f>TBL_Employees[[#This Row],[Annual Salary]]*TBL_Employees[[#This Row],[Bonus %]]</f>
        <v>65559</v>
      </c>
      <c r="Q199">
        <f>SUM(TBL_Employees[Column1])</f>
        <v>15873801.470000021</v>
      </c>
      <c r="R199" s="2">
        <f>TBL_Employees[[#This Row],[Column1]]+TBL_Employees[[#This Row],[Annual Salary]]</f>
        <v>284089</v>
      </c>
    </row>
    <row r="200" spans="1:18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 s="9" t="e">
        <f>_xlfn.DAYS(TBL_Employees[[#This Row],[Exit Date]],TBL_Employees[[#This Row],[Hire Date]])</f>
        <v>#VALUE!</v>
      </c>
      <c r="P200">
        <f>TBL_Employees[[#This Row],[Annual Salary]]*TBL_Employees[[#This Row],[Bonus %]]</f>
        <v>0</v>
      </c>
      <c r="Q200">
        <f>SUM(TBL_Employees[Column1])</f>
        <v>15873801.470000021</v>
      </c>
      <c r="R200" s="2">
        <f>TBL_Employees[[#This Row],[Column1]]+TBL_Employees[[#This Row],[Annual Salary]]</f>
        <v>91954</v>
      </c>
    </row>
    <row r="201" spans="1:18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9">
        <f>_xlfn.DAYS(TBL_Employees[[#This Row],[Exit Date]],TBL_Employees[[#This Row],[Hire Date]])</f>
        <v>369</v>
      </c>
      <c r="P201">
        <f>TBL_Employees[[#This Row],[Annual Salary]]*TBL_Employees[[#This Row],[Bonus %]]</f>
        <v>70789.440000000002</v>
      </c>
      <c r="Q201">
        <f>SUM(TBL_Employees[Column1])</f>
        <v>15873801.470000021</v>
      </c>
      <c r="R201" s="2">
        <f>TBL_Employees[[#This Row],[Column1]]+TBL_Employees[[#This Row],[Annual Salary]]</f>
        <v>292006.44</v>
      </c>
    </row>
    <row r="202" spans="1:18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 s="9" t="e">
        <f>_xlfn.DAYS(TBL_Employees[[#This Row],[Exit Date]],TBL_Employees[[#This Row],[Hire Date]])</f>
        <v>#VALUE!</v>
      </c>
      <c r="P202">
        <f>TBL_Employees[[#This Row],[Annual Salary]]*TBL_Employees[[#This Row],[Bonus %]]</f>
        <v>0</v>
      </c>
      <c r="Q202">
        <f>SUM(TBL_Employees[Column1])</f>
        <v>15873801.470000021</v>
      </c>
      <c r="R202" s="2">
        <f>TBL_Employees[[#This Row],[Column1]]+TBL_Employees[[#This Row],[Annual Salary]]</f>
        <v>87536</v>
      </c>
    </row>
    <row r="203" spans="1:18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 s="9" t="e">
        <f>_xlfn.DAYS(TBL_Employees[[#This Row],[Exit Date]],TBL_Employees[[#This Row],[Hire Date]])</f>
        <v>#VALUE!</v>
      </c>
      <c r="P203">
        <f>TBL_Employees[[#This Row],[Annual Salary]]*TBL_Employees[[#This Row],[Bonus %]]</f>
        <v>0</v>
      </c>
      <c r="Q203">
        <f>SUM(TBL_Employees[Column1])</f>
        <v>15873801.470000021</v>
      </c>
      <c r="R203" s="2">
        <f>TBL_Employees[[#This Row],[Column1]]+TBL_Employees[[#This Row],[Annual Salary]]</f>
        <v>41429</v>
      </c>
    </row>
    <row r="204" spans="1:18" hidden="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 s="9" t="e">
        <f>_xlfn.DAYS(TBL_Employees[[#This Row],[Exit Date]],TBL_Employees[[#This Row],[Hire Date]])</f>
        <v>#VALUE!</v>
      </c>
      <c r="P204">
        <f>TBL_Employees[[#This Row],[Annual Salary]]*TBL_Employees[[#This Row],[Bonus %]]</f>
        <v>95737.98000000001</v>
      </c>
      <c r="Q204">
        <f>SUM(TBL_Employees[Column1])</f>
        <v>15873801.470000021</v>
      </c>
      <c r="R204" s="2">
        <f>TBL_Employees[[#This Row],[Column1]]+TBL_Employees[[#This Row],[Annual Salary]]</f>
        <v>341219.98</v>
      </c>
    </row>
    <row r="205" spans="1:18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 s="9" t="e">
        <f>_xlfn.DAYS(TBL_Employees[[#This Row],[Exit Date]],TBL_Employees[[#This Row],[Hire Date]])</f>
        <v>#VALUE!</v>
      </c>
      <c r="P205">
        <f>TBL_Employees[[#This Row],[Annual Salary]]*TBL_Employees[[#This Row],[Bonus %]]</f>
        <v>0</v>
      </c>
      <c r="Q205">
        <f>SUM(TBL_Employees[Column1])</f>
        <v>15873801.470000021</v>
      </c>
      <c r="R205" s="2">
        <f>TBL_Employees[[#This Row],[Column1]]+TBL_Employees[[#This Row],[Annual Salary]]</f>
        <v>71359</v>
      </c>
    </row>
    <row r="206" spans="1:18" hidden="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 s="9" t="e">
        <f>_xlfn.DAYS(TBL_Employees[[#This Row],[Exit Date]],TBL_Employees[[#This Row],[Hire Date]])</f>
        <v>#VALUE!</v>
      </c>
      <c r="P206">
        <f>TBL_Employees[[#This Row],[Annual Salary]]*TBL_Employees[[#This Row],[Bonus %]]</f>
        <v>40295.42</v>
      </c>
      <c r="Q206">
        <f>SUM(TBL_Employees[Column1])</f>
        <v>15873801.470000021</v>
      </c>
      <c r="R206" s="2">
        <f>TBL_Employees[[#This Row],[Column1]]+TBL_Employees[[#This Row],[Annual Salary]]</f>
        <v>223456.41999999998</v>
      </c>
    </row>
    <row r="207" spans="1:18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 s="9" t="e">
        <f>_xlfn.DAYS(TBL_Employees[[#This Row],[Exit Date]],TBL_Employees[[#This Row],[Hire Date]])</f>
        <v>#VALUE!</v>
      </c>
      <c r="P207">
        <f>TBL_Employees[[#This Row],[Annual Salary]]*TBL_Employees[[#This Row],[Bonus %]]</f>
        <v>0</v>
      </c>
      <c r="Q207">
        <f>SUM(TBL_Employees[Column1])</f>
        <v>15873801.470000021</v>
      </c>
      <c r="R207" s="2">
        <f>TBL_Employees[[#This Row],[Column1]]+TBL_Employees[[#This Row],[Annual Salary]]</f>
        <v>69260</v>
      </c>
    </row>
    <row r="208" spans="1:18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 s="9" t="e">
        <f>_xlfn.DAYS(TBL_Employees[[#This Row],[Exit Date]],TBL_Employees[[#This Row],[Hire Date]])</f>
        <v>#VALUE!</v>
      </c>
      <c r="P208">
        <f>TBL_Employees[[#This Row],[Annual Salary]]*TBL_Employees[[#This Row],[Bonus %]]</f>
        <v>0</v>
      </c>
      <c r="Q208">
        <f>SUM(TBL_Employees[Column1])</f>
        <v>15873801.470000021</v>
      </c>
      <c r="R208" s="2">
        <f>TBL_Employees[[#This Row],[Column1]]+TBL_Employees[[#This Row],[Annual Salary]]</f>
        <v>95639</v>
      </c>
    </row>
    <row r="209" spans="1:18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 s="9" t="e">
        <f>_xlfn.DAYS(TBL_Employees[[#This Row],[Exit Date]],TBL_Employees[[#This Row],[Hire Date]])</f>
        <v>#VALUE!</v>
      </c>
      <c r="P209">
        <f>TBL_Employees[[#This Row],[Annual Salary]]*TBL_Employees[[#This Row],[Bonus %]]</f>
        <v>8446.2000000000007</v>
      </c>
      <c r="Q209">
        <f>SUM(TBL_Employees[Column1])</f>
        <v>15873801.470000021</v>
      </c>
      <c r="R209" s="2">
        <f>TBL_Employees[[#This Row],[Column1]]+TBL_Employees[[#This Row],[Annual Salary]]</f>
        <v>129106.2</v>
      </c>
    </row>
    <row r="210" spans="1:18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 s="9" t="e">
        <f>_xlfn.DAYS(TBL_Employees[[#This Row],[Exit Date]],TBL_Employees[[#This Row],[Hire Date]])</f>
        <v>#VALUE!</v>
      </c>
      <c r="P210">
        <f>TBL_Employees[[#This Row],[Annual Salary]]*TBL_Employees[[#This Row],[Bonus %]]</f>
        <v>0</v>
      </c>
      <c r="Q210">
        <f>SUM(TBL_Employees[Column1])</f>
        <v>15873801.470000021</v>
      </c>
      <c r="R210" s="2">
        <f>TBL_Employees[[#This Row],[Column1]]+TBL_Employees[[#This Row],[Annual Salary]]</f>
        <v>75119</v>
      </c>
    </row>
    <row r="211" spans="1:18" hidden="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 s="9" t="e">
        <f>_xlfn.DAYS(TBL_Employees[[#This Row],[Exit Date]],TBL_Employees[[#This Row],[Hire Date]])</f>
        <v>#VALUE!</v>
      </c>
      <c r="P211">
        <f>TBL_Employees[[#This Row],[Annual Salary]]*TBL_Employees[[#This Row],[Bonus %]]</f>
        <v>76885.2</v>
      </c>
      <c r="Q211">
        <f>SUM(TBL_Employees[Column1])</f>
        <v>15873801.470000021</v>
      </c>
      <c r="R211" s="2">
        <f>TBL_Employees[[#This Row],[Column1]]+TBL_Employees[[#This Row],[Annual Salary]]</f>
        <v>269098.2</v>
      </c>
    </row>
    <row r="212" spans="1:18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 s="9" t="e">
        <f>_xlfn.DAYS(TBL_Employees[[#This Row],[Exit Date]],TBL_Employees[[#This Row],[Hire Date]])</f>
        <v>#VALUE!</v>
      </c>
      <c r="P212">
        <f>TBL_Employees[[#This Row],[Annual Salary]]*TBL_Employees[[#This Row],[Bonus %]]</f>
        <v>0</v>
      </c>
      <c r="Q212">
        <f>SUM(TBL_Employees[Column1])</f>
        <v>15873801.470000021</v>
      </c>
      <c r="R212" s="2">
        <f>TBL_Employees[[#This Row],[Column1]]+TBL_Employees[[#This Row],[Annual Salary]]</f>
        <v>65047</v>
      </c>
    </row>
    <row r="213" spans="1:18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 s="9" t="e">
        <f>_xlfn.DAYS(TBL_Employees[[#This Row],[Exit Date]],TBL_Employees[[#This Row],[Hire Date]])</f>
        <v>#VALUE!</v>
      </c>
      <c r="P213">
        <f>TBL_Employees[[#This Row],[Annual Salary]]*TBL_Employees[[#This Row],[Bonus %]]</f>
        <v>22711.95</v>
      </c>
      <c r="Q213">
        <f>SUM(TBL_Employees[Column1])</f>
        <v>15873801.470000021</v>
      </c>
      <c r="R213" s="2">
        <f>TBL_Employees[[#This Row],[Column1]]+TBL_Employees[[#This Row],[Annual Salary]]</f>
        <v>174124.95</v>
      </c>
    </row>
    <row r="214" spans="1:18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 s="9" t="e">
        <f>_xlfn.DAYS(TBL_Employees[[#This Row],[Exit Date]],TBL_Employees[[#This Row],[Hire Date]])</f>
        <v>#VALUE!</v>
      </c>
      <c r="P214">
        <f>TBL_Employees[[#This Row],[Annual Salary]]*TBL_Employees[[#This Row],[Bonus %]]</f>
        <v>0</v>
      </c>
      <c r="Q214">
        <f>SUM(TBL_Employees[Column1])</f>
        <v>15873801.470000021</v>
      </c>
      <c r="R214" s="2">
        <f>TBL_Employees[[#This Row],[Column1]]+TBL_Employees[[#This Row],[Annual Salary]]</f>
        <v>76906</v>
      </c>
    </row>
    <row r="215" spans="1:18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 s="9" t="e">
        <f>_xlfn.DAYS(TBL_Employees[[#This Row],[Exit Date]],TBL_Employees[[#This Row],[Hire Date]])</f>
        <v>#VALUE!</v>
      </c>
      <c r="P215">
        <f>TBL_Employees[[#This Row],[Annual Salary]]*TBL_Employees[[#This Row],[Bonus %]]</f>
        <v>6140.1</v>
      </c>
      <c r="Q215">
        <f>SUM(TBL_Employees[Column1])</f>
        <v>15873801.470000021</v>
      </c>
      <c r="R215" s="2">
        <f>TBL_Employees[[#This Row],[Column1]]+TBL_Employees[[#This Row],[Annual Salary]]</f>
        <v>128942.1</v>
      </c>
    </row>
    <row r="216" spans="1:18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 s="9" t="e">
        <f>_xlfn.DAYS(TBL_Employees[[#This Row],[Exit Date]],TBL_Employees[[#This Row],[Hire Date]])</f>
        <v>#VALUE!</v>
      </c>
      <c r="P216">
        <f>TBL_Employees[[#This Row],[Annual Salary]]*TBL_Employees[[#This Row],[Bonus %]]</f>
        <v>0</v>
      </c>
      <c r="Q216">
        <f>SUM(TBL_Employees[Column1])</f>
        <v>15873801.470000021</v>
      </c>
      <c r="R216" s="2">
        <f>TBL_Employees[[#This Row],[Column1]]+TBL_Employees[[#This Row],[Annual Salary]]</f>
        <v>99091</v>
      </c>
    </row>
    <row r="217" spans="1:18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 s="9" t="e">
        <f>_xlfn.DAYS(TBL_Employees[[#This Row],[Exit Date]],TBL_Employees[[#This Row],[Hire Date]])</f>
        <v>#VALUE!</v>
      </c>
      <c r="P217">
        <f>TBL_Employees[[#This Row],[Annual Salary]]*TBL_Employees[[#This Row],[Bonus %]]</f>
        <v>0</v>
      </c>
      <c r="Q217">
        <f>SUM(TBL_Employees[Column1])</f>
        <v>15873801.470000021</v>
      </c>
      <c r="R217" s="2">
        <f>TBL_Employees[[#This Row],[Column1]]+TBL_Employees[[#This Row],[Annual Salary]]</f>
        <v>113987</v>
      </c>
    </row>
    <row r="218" spans="1:18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 s="9" t="e">
        <f>_xlfn.DAYS(TBL_Employees[[#This Row],[Exit Date]],TBL_Employees[[#This Row],[Hire Date]])</f>
        <v>#VALUE!</v>
      </c>
      <c r="P218">
        <f>TBL_Employees[[#This Row],[Annual Salary]]*TBL_Employees[[#This Row],[Bonus %]]</f>
        <v>0</v>
      </c>
      <c r="Q218">
        <f>SUM(TBL_Employees[Column1])</f>
        <v>15873801.470000021</v>
      </c>
      <c r="R218" s="2">
        <f>TBL_Employees[[#This Row],[Column1]]+TBL_Employees[[#This Row],[Annual Salary]]</f>
        <v>95045</v>
      </c>
    </row>
    <row r="219" spans="1:18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 s="9" t="e">
        <f>_xlfn.DAYS(TBL_Employees[[#This Row],[Exit Date]],TBL_Employees[[#This Row],[Hire Date]])</f>
        <v>#VALUE!</v>
      </c>
      <c r="P219">
        <f>TBL_Employees[[#This Row],[Annual Salary]]*TBL_Employees[[#This Row],[Bonus %]]</f>
        <v>70448.37</v>
      </c>
      <c r="Q219">
        <f>SUM(TBL_Employees[Column1])</f>
        <v>15873801.470000021</v>
      </c>
      <c r="R219" s="2">
        <f>TBL_Employees[[#This Row],[Column1]]+TBL_Employees[[#This Row],[Annual Salary]]</f>
        <v>260849.37</v>
      </c>
    </row>
    <row r="220" spans="1:18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 s="9" t="e">
        <f>_xlfn.DAYS(TBL_Employees[[#This Row],[Exit Date]],TBL_Employees[[#This Row],[Hire Date]])</f>
        <v>#VALUE!</v>
      </c>
      <c r="P220">
        <f>TBL_Employees[[#This Row],[Annual Salary]]*TBL_Employees[[#This Row],[Bonus %]]</f>
        <v>0</v>
      </c>
      <c r="Q220">
        <f>SUM(TBL_Employees[Column1])</f>
        <v>15873801.470000021</v>
      </c>
      <c r="R220" s="2">
        <f>TBL_Employees[[#This Row],[Column1]]+TBL_Employees[[#This Row],[Annual Salary]]</f>
        <v>86061</v>
      </c>
    </row>
    <row r="221" spans="1:18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 s="9" t="e">
        <f>_xlfn.DAYS(TBL_Employees[[#This Row],[Exit Date]],TBL_Employees[[#This Row],[Hire Date]])</f>
        <v>#VALUE!</v>
      </c>
      <c r="P221">
        <f>TBL_Employees[[#This Row],[Annual Salary]]*TBL_Employees[[#This Row],[Bonus %]]</f>
        <v>0</v>
      </c>
      <c r="Q221">
        <f>SUM(TBL_Employees[Column1])</f>
        <v>15873801.470000021</v>
      </c>
      <c r="R221" s="2">
        <f>TBL_Employees[[#This Row],[Column1]]+TBL_Employees[[#This Row],[Annual Salary]]</f>
        <v>79882</v>
      </c>
    </row>
    <row r="222" spans="1:18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 s="9" t="e">
        <f>_xlfn.DAYS(TBL_Employees[[#This Row],[Exit Date]],TBL_Employees[[#This Row],[Hire Date]])</f>
        <v>#VALUE!</v>
      </c>
      <c r="P222">
        <f>TBL_Employees[[#This Row],[Annual Salary]]*TBL_Employees[[#This Row],[Bonus %]]</f>
        <v>91955.16</v>
      </c>
      <c r="Q222">
        <f>SUM(TBL_Employees[Column1])</f>
        <v>15873801.470000021</v>
      </c>
      <c r="R222" s="2">
        <f>TBL_Employees[[#This Row],[Column1]]+TBL_Employees[[#This Row],[Annual Salary]]</f>
        <v>347386.16000000003</v>
      </c>
    </row>
    <row r="223" spans="1:18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 s="9" t="e">
        <f>_xlfn.DAYS(TBL_Employees[[#This Row],[Exit Date]],TBL_Employees[[#This Row],[Hire Date]])</f>
        <v>#VALUE!</v>
      </c>
      <c r="P223">
        <f>TBL_Employees[[#This Row],[Annual Salary]]*TBL_Employees[[#This Row],[Bonus %]]</f>
        <v>0</v>
      </c>
      <c r="Q223">
        <f>SUM(TBL_Employees[Column1])</f>
        <v>15873801.470000021</v>
      </c>
      <c r="R223" s="2">
        <f>TBL_Employees[[#This Row],[Column1]]+TBL_Employees[[#This Row],[Annual Salary]]</f>
        <v>82017</v>
      </c>
    </row>
    <row r="224" spans="1:18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 s="9" t="e">
        <f>_xlfn.DAYS(TBL_Employees[[#This Row],[Exit Date]],TBL_Employees[[#This Row],[Hire Date]])</f>
        <v>#VALUE!</v>
      </c>
      <c r="P224">
        <f>TBL_Employees[[#This Row],[Annual Salary]]*TBL_Employees[[#This Row],[Bonus %]]</f>
        <v>0</v>
      </c>
      <c r="Q224">
        <f>SUM(TBL_Employees[Column1])</f>
        <v>15873801.470000021</v>
      </c>
      <c r="R224" s="2">
        <f>TBL_Employees[[#This Row],[Column1]]+TBL_Employees[[#This Row],[Annual Salary]]</f>
        <v>53799</v>
      </c>
    </row>
    <row r="225" spans="1:18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 s="9" t="e">
        <f>_xlfn.DAYS(TBL_Employees[[#This Row],[Exit Date]],TBL_Employees[[#This Row],[Hire Date]])</f>
        <v>#VALUE!</v>
      </c>
      <c r="P225">
        <f>TBL_Employees[[#This Row],[Annual Salary]]*TBL_Employees[[#This Row],[Bonus %]]</f>
        <v>0</v>
      </c>
      <c r="Q225">
        <f>SUM(TBL_Employees[Column1])</f>
        <v>15873801.470000021</v>
      </c>
      <c r="R225" s="2">
        <f>TBL_Employees[[#This Row],[Column1]]+TBL_Employees[[#This Row],[Annual Salary]]</f>
        <v>82739</v>
      </c>
    </row>
    <row r="226" spans="1:18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 s="9" t="e">
        <f>_xlfn.DAYS(TBL_Employees[[#This Row],[Exit Date]],TBL_Employees[[#This Row],[Hire Date]])</f>
        <v>#VALUE!</v>
      </c>
      <c r="P226">
        <f>TBL_Employees[[#This Row],[Annual Salary]]*TBL_Employees[[#This Row],[Bonus %]]</f>
        <v>0</v>
      </c>
      <c r="Q226">
        <f>SUM(TBL_Employees[Column1])</f>
        <v>15873801.470000021</v>
      </c>
      <c r="R226" s="2">
        <f>TBL_Employees[[#This Row],[Column1]]+TBL_Employees[[#This Row],[Annual Salary]]</f>
        <v>99080</v>
      </c>
    </row>
    <row r="227" spans="1:18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 s="9" t="e">
        <f>_xlfn.DAYS(TBL_Employees[[#This Row],[Exit Date]],TBL_Employees[[#This Row],[Hire Date]])</f>
        <v>#VALUE!</v>
      </c>
      <c r="P227">
        <f>TBL_Employees[[#This Row],[Annual Salary]]*TBL_Employees[[#This Row],[Bonus %]]</f>
        <v>0</v>
      </c>
      <c r="Q227">
        <f>SUM(TBL_Employees[Column1])</f>
        <v>15873801.470000021</v>
      </c>
      <c r="R227" s="2">
        <f>TBL_Employees[[#This Row],[Column1]]+TBL_Employees[[#This Row],[Annual Salary]]</f>
        <v>96719</v>
      </c>
    </row>
    <row r="228" spans="1:18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 s="9" t="e">
        <f>_xlfn.DAYS(TBL_Employees[[#This Row],[Exit Date]],TBL_Employees[[#This Row],[Hire Date]])</f>
        <v>#VALUE!</v>
      </c>
      <c r="P228">
        <f>TBL_Employees[[#This Row],[Annual Salary]]*TBL_Employees[[#This Row],[Bonus %]]</f>
        <v>34330.53</v>
      </c>
      <c r="Q228">
        <f>SUM(TBL_Employees[Column1])</f>
        <v>15873801.470000021</v>
      </c>
      <c r="R228" s="2">
        <f>TBL_Employees[[#This Row],[Column1]]+TBL_Employees[[#This Row],[Annual Salary]]</f>
        <v>215017.53</v>
      </c>
    </row>
    <row r="229" spans="1:18" hidden="1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9">
        <f>_xlfn.DAYS(TBL_Employees[[#This Row],[Exit Date]],TBL_Employees[[#This Row],[Hire Date]])</f>
        <v>3200</v>
      </c>
      <c r="P229">
        <f>TBL_Employees[[#This Row],[Annual Salary]]*TBL_Employees[[#This Row],[Bonus %]]</f>
        <v>14361.449999999999</v>
      </c>
      <c r="Q229">
        <f>SUM(TBL_Employees[Column1])</f>
        <v>15873801.470000021</v>
      </c>
      <c r="R229" s="2">
        <f>TBL_Employees[[#This Row],[Column1]]+TBL_Employees[[#This Row],[Annual Salary]]</f>
        <v>110104.45</v>
      </c>
    </row>
    <row r="230" spans="1:18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 s="9" t="e">
        <f>_xlfn.DAYS(TBL_Employees[[#This Row],[Exit Date]],TBL_Employees[[#This Row],[Hire Date]])</f>
        <v>#VALUE!</v>
      </c>
      <c r="P230">
        <f>TBL_Employees[[#This Row],[Annual Salary]]*TBL_Employees[[#This Row],[Bonus %]]</f>
        <v>0</v>
      </c>
      <c r="Q230">
        <f>SUM(TBL_Employees[Column1])</f>
        <v>15873801.470000021</v>
      </c>
      <c r="R230" s="2">
        <f>TBL_Employees[[#This Row],[Column1]]+TBL_Employees[[#This Row],[Annual Salary]]</f>
        <v>89695</v>
      </c>
    </row>
    <row r="231" spans="1:18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 s="9" t="e">
        <f>_xlfn.DAYS(TBL_Employees[[#This Row],[Exit Date]],TBL_Employees[[#This Row],[Hire Date]])</f>
        <v>#VALUE!</v>
      </c>
      <c r="P231">
        <f>TBL_Employees[[#This Row],[Annual Salary]]*TBL_Employees[[#This Row],[Bonus %]]</f>
        <v>11047.77</v>
      </c>
      <c r="Q231">
        <f>SUM(TBL_Employees[Column1])</f>
        <v>15873801.470000021</v>
      </c>
      <c r="R231" s="2">
        <f>TBL_Employees[[#This Row],[Column1]]+TBL_Employees[[#This Row],[Annual Salary]]</f>
        <v>133800.76999999999</v>
      </c>
    </row>
    <row r="232" spans="1:18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 s="9" t="e">
        <f>_xlfn.DAYS(TBL_Employees[[#This Row],[Exit Date]],TBL_Employees[[#This Row],[Hire Date]])</f>
        <v>#VALUE!</v>
      </c>
      <c r="P232">
        <f>TBL_Employees[[#This Row],[Annual Salary]]*TBL_Employees[[#This Row],[Bonus %]]</f>
        <v>0</v>
      </c>
      <c r="Q232">
        <f>SUM(TBL_Employees[Column1])</f>
        <v>15873801.470000021</v>
      </c>
      <c r="R232" s="2">
        <f>TBL_Employees[[#This Row],[Column1]]+TBL_Employees[[#This Row],[Annual Salary]]</f>
        <v>93734</v>
      </c>
    </row>
    <row r="233" spans="1:18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 s="9" t="e">
        <f>_xlfn.DAYS(TBL_Employees[[#This Row],[Exit Date]],TBL_Employees[[#This Row],[Hire Date]])</f>
        <v>#VALUE!</v>
      </c>
      <c r="P233">
        <f>TBL_Employees[[#This Row],[Annual Salary]]*TBL_Employees[[#This Row],[Bonus %]]</f>
        <v>0</v>
      </c>
      <c r="Q233">
        <f>SUM(TBL_Employees[Column1])</f>
        <v>15873801.470000021</v>
      </c>
      <c r="R233" s="2">
        <f>TBL_Employees[[#This Row],[Column1]]+TBL_Employees[[#This Row],[Annual Salary]]</f>
        <v>52069</v>
      </c>
    </row>
    <row r="234" spans="1:18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 s="9" t="e">
        <f>_xlfn.DAYS(TBL_Employees[[#This Row],[Exit Date]],TBL_Employees[[#This Row],[Hire Date]])</f>
        <v>#VALUE!</v>
      </c>
      <c r="P234">
        <f>TBL_Employees[[#This Row],[Annual Salary]]*TBL_Employees[[#This Row],[Bonus %]]</f>
        <v>103370.40000000001</v>
      </c>
      <c r="Q234">
        <f>SUM(TBL_Employees[Column1])</f>
        <v>15873801.470000021</v>
      </c>
      <c r="R234" s="2">
        <f>TBL_Employees[[#This Row],[Column1]]+TBL_Employees[[#This Row],[Annual Salary]]</f>
        <v>361796.4</v>
      </c>
    </row>
    <row r="235" spans="1:18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 s="9" t="e">
        <f>_xlfn.DAYS(TBL_Employees[[#This Row],[Exit Date]],TBL_Employees[[#This Row],[Hire Date]])</f>
        <v>#VALUE!</v>
      </c>
      <c r="P235">
        <f>TBL_Employees[[#This Row],[Annual Salary]]*TBL_Employees[[#This Row],[Bonus %]]</f>
        <v>11283.75</v>
      </c>
      <c r="Q235">
        <f>SUM(TBL_Employees[Column1])</f>
        <v>15873801.470000021</v>
      </c>
      <c r="R235" s="2">
        <f>TBL_Employees[[#This Row],[Column1]]+TBL_Employees[[#This Row],[Annual Salary]]</f>
        <v>136658.75</v>
      </c>
    </row>
    <row r="236" spans="1:18" hidden="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 s="9" t="e">
        <f>_xlfn.DAYS(TBL_Employees[[#This Row],[Exit Date]],TBL_Employees[[#This Row],[Hire Date]])</f>
        <v>#VALUE!</v>
      </c>
      <c r="P236">
        <f>TBL_Employees[[#This Row],[Annual Salary]]*TBL_Employees[[#This Row],[Bonus %]]</f>
        <v>61455.33</v>
      </c>
      <c r="Q236">
        <f>SUM(TBL_Employees[Column1])</f>
        <v>15873801.470000021</v>
      </c>
      <c r="R236" s="2">
        <f>TBL_Employees[[#This Row],[Column1]]+TBL_Employees[[#This Row],[Annual Salary]]</f>
        <v>259698.33000000002</v>
      </c>
    </row>
    <row r="237" spans="1:18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 s="9" t="e">
        <f>_xlfn.DAYS(TBL_Employees[[#This Row],[Exit Date]],TBL_Employees[[#This Row],[Hire Date]])</f>
        <v>#VALUE!</v>
      </c>
      <c r="P237">
        <f>TBL_Employees[[#This Row],[Annual Salary]]*TBL_Employees[[#This Row],[Bonus %]]</f>
        <v>0</v>
      </c>
      <c r="Q237">
        <f>SUM(TBL_Employees[Column1])</f>
        <v>15873801.470000021</v>
      </c>
      <c r="R237" s="2">
        <f>TBL_Employees[[#This Row],[Column1]]+TBL_Employees[[#This Row],[Annual Salary]]</f>
        <v>96023</v>
      </c>
    </row>
    <row r="238" spans="1:18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9">
        <f>_xlfn.DAYS(TBL_Employees[[#This Row],[Exit Date]],TBL_Employees[[#This Row],[Hire Date]])</f>
        <v>345</v>
      </c>
      <c r="P238">
        <f>TBL_Employees[[#This Row],[Annual Salary]]*TBL_Employees[[#This Row],[Bonus %]]</f>
        <v>0</v>
      </c>
      <c r="Q238">
        <f>SUM(TBL_Employees[Column1])</f>
        <v>15873801.470000021</v>
      </c>
      <c r="R238" s="2">
        <f>TBL_Employees[[#This Row],[Column1]]+TBL_Employees[[#This Row],[Annual Salary]]</f>
        <v>83066</v>
      </c>
    </row>
    <row r="239" spans="1:18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 s="9" t="e">
        <f>_xlfn.DAYS(TBL_Employees[[#This Row],[Exit Date]],TBL_Employees[[#This Row],[Hire Date]])</f>
        <v>#VALUE!</v>
      </c>
      <c r="P239">
        <f>TBL_Employees[[#This Row],[Annual Salary]]*TBL_Employees[[#This Row],[Bonus %]]</f>
        <v>0</v>
      </c>
      <c r="Q239">
        <f>SUM(TBL_Employees[Column1])</f>
        <v>15873801.470000021</v>
      </c>
      <c r="R239" s="2">
        <f>TBL_Employees[[#This Row],[Column1]]+TBL_Employees[[#This Row],[Annual Salary]]</f>
        <v>61216</v>
      </c>
    </row>
    <row r="240" spans="1:18" hidden="1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9">
        <f>_xlfn.DAYS(TBL_Employees[[#This Row],[Exit Date]],TBL_Employees[[#This Row],[Hire Date]])</f>
        <v>2714</v>
      </c>
      <c r="P240">
        <f>TBL_Employees[[#This Row],[Annual Salary]]*TBL_Employees[[#This Row],[Bonus %]]</f>
        <v>20192.34</v>
      </c>
      <c r="Q240">
        <f>SUM(TBL_Employees[Column1])</f>
        <v>15873801.470000021</v>
      </c>
      <c r="R240" s="2">
        <f>TBL_Employees[[#This Row],[Column1]]+TBL_Employees[[#This Row],[Annual Salary]]</f>
        <v>164423.34</v>
      </c>
    </row>
    <row r="241" spans="1:18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 s="9" t="e">
        <f>_xlfn.DAYS(TBL_Employees[[#This Row],[Exit Date]],TBL_Employees[[#This Row],[Hire Date]])</f>
        <v>#VALUE!</v>
      </c>
      <c r="P241">
        <f>TBL_Employees[[#This Row],[Annual Salary]]*TBL_Employees[[#This Row],[Bonus %]]</f>
        <v>0</v>
      </c>
      <c r="Q241">
        <f>SUM(TBL_Employees[Column1])</f>
        <v>15873801.470000021</v>
      </c>
      <c r="R241" s="2">
        <f>TBL_Employees[[#This Row],[Column1]]+TBL_Employees[[#This Row],[Annual Salary]]</f>
        <v>51630</v>
      </c>
    </row>
    <row r="242" spans="1:18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 s="9" t="e">
        <f>_xlfn.DAYS(TBL_Employees[[#This Row],[Exit Date]],TBL_Employees[[#This Row],[Hire Date]])</f>
        <v>#VALUE!</v>
      </c>
      <c r="P242">
        <f>TBL_Employees[[#This Row],[Annual Salary]]*TBL_Employees[[#This Row],[Bonus %]]</f>
        <v>18619.349999999999</v>
      </c>
      <c r="Q242">
        <f>SUM(TBL_Employees[Column1])</f>
        <v>15873801.470000021</v>
      </c>
      <c r="R242" s="2">
        <f>TBL_Employees[[#This Row],[Column1]]+TBL_Employees[[#This Row],[Annual Salary]]</f>
        <v>142748.35</v>
      </c>
    </row>
    <row r="243" spans="1:18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 s="9" t="e">
        <f>_xlfn.DAYS(TBL_Employees[[#This Row],[Exit Date]],TBL_Employees[[#This Row],[Hire Date]])</f>
        <v>#VALUE!</v>
      </c>
      <c r="P243">
        <f>TBL_Employees[[#This Row],[Annual Salary]]*TBL_Employees[[#This Row],[Bonus %]]</f>
        <v>0</v>
      </c>
      <c r="Q243">
        <f>SUM(TBL_Employees[Column1])</f>
        <v>15873801.470000021</v>
      </c>
      <c r="R243" s="2">
        <f>TBL_Employees[[#This Row],[Column1]]+TBL_Employees[[#This Row],[Annual Salary]]</f>
        <v>60055</v>
      </c>
    </row>
    <row r="244" spans="1:18" hidden="1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9">
        <f>_xlfn.DAYS(TBL_Employees[[#This Row],[Exit Date]],TBL_Employees[[#This Row],[Hire Date]])</f>
        <v>30</v>
      </c>
      <c r="P244">
        <f>TBL_Employees[[#This Row],[Annual Salary]]*TBL_Employees[[#This Row],[Bonus %]]</f>
        <v>41643.800000000003</v>
      </c>
      <c r="Q244">
        <f>SUM(TBL_Employees[Column1])</f>
        <v>15873801.470000021</v>
      </c>
      <c r="R244" s="2">
        <f>TBL_Employees[[#This Row],[Column1]]+TBL_Employees[[#This Row],[Annual Salary]]</f>
        <v>230933.8</v>
      </c>
    </row>
    <row r="245" spans="1:18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 s="9" t="e">
        <f>_xlfn.DAYS(TBL_Employees[[#This Row],[Exit Date]],TBL_Employees[[#This Row],[Hire Date]])</f>
        <v>#VALUE!</v>
      </c>
      <c r="P245">
        <f>TBL_Employees[[#This Row],[Annual Salary]]*TBL_Employees[[#This Row],[Bonus %]]</f>
        <v>54660.6</v>
      </c>
      <c r="Q245">
        <f>SUM(TBL_Employees[Column1])</f>
        <v>15873801.470000021</v>
      </c>
      <c r="R245" s="2">
        <f>TBL_Employees[[#This Row],[Column1]]+TBL_Employees[[#This Row],[Annual Salary]]</f>
        <v>236862.6</v>
      </c>
    </row>
    <row r="246" spans="1:18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 s="9" t="e">
        <f>_xlfn.DAYS(TBL_Employees[[#This Row],[Exit Date]],TBL_Employees[[#This Row],[Hire Date]])</f>
        <v>#VALUE!</v>
      </c>
      <c r="P246">
        <f>TBL_Employees[[#This Row],[Annual Salary]]*TBL_Employees[[#This Row],[Bonus %]]</f>
        <v>8226.26</v>
      </c>
      <c r="Q246">
        <f>SUM(TBL_Employees[Column1])</f>
        <v>15873801.470000021</v>
      </c>
      <c r="R246" s="2">
        <f>TBL_Employees[[#This Row],[Column1]]+TBL_Employees[[#This Row],[Annual Salary]]</f>
        <v>125744.26</v>
      </c>
    </row>
    <row r="247" spans="1:18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 s="9" t="e">
        <f>_xlfn.DAYS(TBL_Employees[[#This Row],[Exit Date]],TBL_Employees[[#This Row],[Hire Date]])</f>
        <v>#VALUE!</v>
      </c>
      <c r="P247">
        <f>TBL_Employees[[#This Row],[Annual Salary]]*TBL_Employees[[#This Row],[Bonus %]]</f>
        <v>17322.14</v>
      </c>
      <c r="Q247">
        <f>SUM(TBL_Employees[Column1])</f>
        <v>15873801.470000021</v>
      </c>
      <c r="R247" s="2">
        <f>TBL_Employees[[#This Row],[Column1]]+TBL_Employees[[#This Row],[Annual Salary]]</f>
        <v>174796.14</v>
      </c>
    </row>
    <row r="248" spans="1:18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 s="9" t="e">
        <f>_xlfn.DAYS(TBL_Employees[[#This Row],[Exit Date]],TBL_Employees[[#This Row],[Hire Date]])</f>
        <v>#VALUE!</v>
      </c>
      <c r="P248">
        <f>TBL_Employees[[#This Row],[Annual Salary]]*TBL_Employees[[#This Row],[Bonus %]]</f>
        <v>7611.36</v>
      </c>
      <c r="Q248">
        <f>SUM(TBL_Employees[Column1])</f>
        <v>15873801.470000021</v>
      </c>
      <c r="R248" s="2">
        <f>TBL_Employees[[#This Row],[Column1]]+TBL_Employees[[#This Row],[Annual Salary]]</f>
        <v>134467.35999999999</v>
      </c>
    </row>
    <row r="249" spans="1:18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 s="9" t="e">
        <f>_xlfn.DAYS(TBL_Employees[[#This Row],[Exit Date]],TBL_Employees[[#This Row],[Hire Date]])</f>
        <v>#VALUE!</v>
      </c>
      <c r="P249">
        <f>TBL_Employees[[#This Row],[Annual Salary]]*TBL_Employees[[#This Row],[Bonus %]]</f>
        <v>15494.88</v>
      </c>
      <c r="Q249">
        <f>SUM(TBL_Employees[Column1])</f>
        <v>15873801.470000021</v>
      </c>
      <c r="R249" s="2">
        <f>TBL_Employees[[#This Row],[Column1]]+TBL_Employees[[#This Row],[Annual Salary]]</f>
        <v>144618.88</v>
      </c>
    </row>
    <row r="250" spans="1:18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 s="9" t="e">
        <f>_xlfn.DAYS(TBL_Employees[[#This Row],[Exit Date]],TBL_Employees[[#This Row],[Hire Date]])</f>
        <v>#VALUE!</v>
      </c>
      <c r="P250">
        <f>TBL_Employees[[#This Row],[Annual Salary]]*TBL_Employees[[#This Row],[Bonus %]]</f>
        <v>26428.959999999999</v>
      </c>
      <c r="Q250">
        <f>SUM(TBL_Employees[Column1])</f>
        <v>15873801.470000021</v>
      </c>
      <c r="R250" s="2">
        <f>TBL_Employees[[#This Row],[Column1]]+TBL_Employees[[#This Row],[Annual Salary]]</f>
        <v>191609.96</v>
      </c>
    </row>
    <row r="251" spans="1:18" hidden="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 s="9" t="e">
        <f>_xlfn.DAYS(TBL_Employees[[#This Row],[Exit Date]],TBL_Employees[[#This Row],[Hire Date]])</f>
        <v>#VALUE!</v>
      </c>
      <c r="P251">
        <f>TBL_Employees[[#This Row],[Annual Salary]]*TBL_Employees[[#This Row],[Bonus %]]</f>
        <v>86778.65</v>
      </c>
      <c r="Q251">
        <f>SUM(TBL_Employees[Column1])</f>
        <v>15873801.470000021</v>
      </c>
      <c r="R251" s="2">
        <f>TBL_Employees[[#This Row],[Column1]]+TBL_Employees[[#This Row],[Annual Salary]]</f>
        <v>334717.65000000002</v>
      </c>
    </row>
    <row r="252" spans="1:18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 s="9" t="e">
        <f>_xlfn.DAYS(TBL_Employees[[#This Row],[Exit Date]],TBL_Employees[[#This Row],[Hire Date]])</f>
        <v>#VALUE!</v>
      </c>
      <c r="P252">
        <f>TBL_Employees[[#This Row],[Annual Salary]]*TBL_Employees[[#This Row],[Bonus %]]</f>
        <v>30511.62</v>
      </c>
      <c r="Q252">
        <f>SUM(TBL_Employees[Column1])</f>
        <v>15873801.470000021</v>
      </c>
      <c r="R252" s="2">
        <f>TBL_Employees[[#This Row],[Column1]]+TBL_Employees[[#This Row],[Annual Salary]]</f>
        <v>200020.62</v>
      </c>
    </row>
    <row r="253" spans="1:18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 s="9" t="e">
        <f>_xlfn.DAYS(TBL_Employees[[#This Row],[Exit Date]],TBL_Employees[[#This Row],[Hire Date]])</f>
        <v>#VALUE!</v>
      </c>
      <c r="P253">
        <f>TBL_Employees[[#This Row],[Annual Salary]]*TBL_Employees[[#This Row],[Bonus %]]</f>
        <v>13852.1</v>
      </c>
      <c r="Q253">
        <f>SUM(TBL_Employees[Column1])</f>
        <v>15873801.470000021</v>
      </c>
      <c r="R253" s="2">
        <f>TBL_Employees[[#This Row],[Column1]]+TBL_Employees[[#This Row],[Annual Salary]]</f>
        <v>152373.1</v>
      </c>
    </row>
    <row r="254" spans="1:18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 s="9" t="e">
        <f>_xlfn.DAYS(TBL_Employees[[#This Row],[Exit Date]],TBL_Employees[[#This Row],[Hire Date]])</f>
        <v>#VALUE!</v>
      </c>
      <c r="P254">
        <f>TBL_Employees[[#This Row],[Annual Salary]]*TBL_Employees[[#This Row],[Bonus %]]</f>
        <v>12526.03</v>
      </c>
      <c r="Q254">
        <f>SUM(TBL_Employees[Column1])</f>
        <v>15873801.470000021</v>
      </c>
      <c r="R254" s="2">
        <f>TBL_Employees[[#This Row],[Column1]]+TBL_Employees[[#This Row],[Annual Salary]]</f>
        <v>126399.03</v>
      </c>
    </row>
    <row r="255" spans="1:18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 s="9" t="e">
        <f>_xlfn.DAYS(TBL_Employees[[#This Row],[Exit Date]],TBL_Employees[[#This Row],[Hire Date]])</f>
        <v>#VALUE!</v>
      </c>
      <c r="P255">
        <f>TBL_Employees[[#This Row],[Annual Salary]]*TBL_Employees[[#This Row],[Bonus %]]</f>
        <v>0</v>
      </c>
      <c r="Q255">
        <f>SUM(TBL_Employees[Column1])</f>
        <v>15873801.470000021</v>
      </c>
      <c r="R255" s="2">
        <f>TBL_Employees[[#This Row],[Column1]]+TBL_Employees[[#This Row],[Annual Salary]]</f>
        <v>73317</v>
      </c>
    </row>
    <row r="256" spans="1:18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 s="9" t="e">
        <f>_xlfn.DAYS(TBL_Employees[[#This Row],[Exit Date]],TBL_Employees[[#This Row],[Hire Date]])</f>
        <v>#VALUE!</v>
      </c>
      <c r="P256">
        <f>TBL_Employees[[#This Row],[Annual Salary]]*TBL_Employees[[#This Row],[Bonus %]]</f>
        <v>0</v>
      </c>
      <c r="Q256">
        <f>SUM(TBL_Employees[Column1])</f>
        <v>15873801.470000021</v>
      </c>
      <c r="R256" s="2">
        <f>TBL_Employees[[#This Row],[Column1]]+TBL_Employees[[#This Row],[Annual Salary]]</f>
        <v>69096</v>
      </c>
    </row>
    <row r="257" spans="1:18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 s="9" t="e">
        <f>_xlfn.DAYS(TBL_Employees[[#This Row],[Exit Date]],TBL_Employees[[#This Row],[Hire Date]])</f>
        <v>#VALUE!</v>
      </c>
      <c r="P257">
        <f>TBL_Employees[[#This Row],[Annual Salary]]*TBL_Employees[[#This Row],[Bonus %]]</f>
        <v>0</v>
      </c>
      <c r="Q257">
        <f>SUM(TBL_Employees[Column1])</f>
        <v>15873801.470000021</v>
      </c>
      <c r="R257" s="2">
        <f>TBL_Employees[[#This Row],[Column1]]+TBL_Employees[[#This Row],[Annual Salary]]</f>
        <v>87158</v>
      </c>
    </row>
    <row r="258" spans="1:18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 s="9" t="e">
        <f>_xlfn.DAYS(TBL_Employees[[#This Row],[Exit Date]],TBL_Employees[[#This Row],[Hire Date]])</f>
        <v>#VALUE!</v>
      </c>
      <c r="P258">
        <f>TBL_Employees[[#This Row],[Annual Salary]]*TBL_Employees[[#This Row],[Bonus %]]</f>
        <v>0</v>
      </c>
      <c r="Q258">
        <f>SUM(TBL_Employees[Column1])</f>
        <v>15873801.470000021</v>
      </c>
      <c r="R258" s="2">
        <f>TBL_Employees[[#This Row],[Column1]]+TBL_Employees[[#This Row],[Annual Salary]]</f>
        <v>70778</v>
      </c>
    </row>
    <row r="259" spans="1:18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 s="9" t="e">
        <f>_xlfn.DAYS(TBL_Employees[[#This Row],[Exit Date]],TBL_Employees[[#This Row],[Hire Date]])</f>
        <v>#VALUE!</v>
      </c>
      <c r="P259">
        <f>TBL_Employees[[#This Row],[Annual Salary]]*TBL_Employees[[#This Row],[Bonus %]]</f>
        <v>30787.600000000002</v>
      </c>
      <c r="Q259">
        <f>SUM(TBL_Employees[Column1])</f>
        <v>15873801.470000021</v>
      </c>
      <c r="R259" s="2">
        <f>TBL_Employees[[#This Row],[Column1]]+TBL_Employees[[#This Row],[Annual Salary]]</f>
        <v>184725.6</v>
      </c>
    </row>
    <row r="260" spans="1:18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 s="9" t="e">
        <f>_xlfn.DAYS(TBL_Employees[[#This Row],[Exit Date]],TBL_Employees[[#This Row],[Hire Date]])</f>
        <v>#VALUE!</v>
      </c>
      <c r="P260">
        <f>TBL_Employees[[#This Row],[Annual Salary]]*TBL_Employees[[#This Row],[Bonus %]]</f>
        <v>0</v>
      </c>
      <c r="Q260">
        <f>SUM(TBL_Employees[Column1])</f>
        <v>15873801.470000021</v>
      </c>
      <c r="R260" s="2">
        <f>TBL_Employees[[#This Row],[Column1]]+TBL_Employees[[#This Row],[Annual Salary]]</f>
        <v>59888</v>
      </c>
    </row>
    <row r="261" spans="1:18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 s="9" t="e">
        <f>_xlfn.DAYS(TBL_Employees[[#This Row],[Exit Date]],TBL_Employees[[#This Row],[Hire Date]])</f>
        <v>#VALUE!</v>
      </c>
      <c r="P261">
        <f>TBL_Employees[[#This Row],[Annual Salary]]*TBL_Employees[[#This Row],[Bonus %]]</f>
        <v>0</v>
      </c>
      <c r="Q261">
        <f>SUM(TBL_Employees[Column1])</f>
        <v>15873801.470000021</v>
      </c>
      <c r="R261" s="2">
        <f>TBL_Employees[[#This Row],[Column1]]+TBL_Employees[[#This Row],[Annual Salary]]</f>
        <v>63098</v>
      </c>
    </row>
    <row r="262" spans="1:18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 s="9" t="e">
        <f>_xlfn.DAYS(TBL_Employees[[#This Row],[Exit Date]],TBL_Employees[[#This Row],[Hire Date]])</f>
        <v>#VALUE!</v>
      </c>
      <c r="P262">
        <f>TBL_Employees[[#This Row],[Annual Salary]]*TBL_Employees[[#This Row],[Bonus %]]</f>
        <v>84271.77</v>
      </c>
      <c r="Q262">
        <f>SUM(TBL_Employees[Column1])</f>
        <v>15873801.470000021</v>
      </c>
      <c r="R262" s="2">
        <f>TBL_Employees[[#This Row],[Column1]]+TBL_Employees[[#This Row],[Annual Salary]]</f>
        <v>339640.77</v>
      </c>
    </row>
    <row r="263" spans="1:18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 s="9" t="e">
        <f>_xlfn.DAYS(TBL_Employees[[#This Row],[Exit Date]],TBL_Employees[[#This Row],[Hire Date]])</f>
        <v>#VALUE!</v>
      </c>
      <c r="P263">
        <f>TBL_Employees[[#This Row],[Annual Salary]]*TBL_Employees[[#This Row],[Bonus %]]</f>
        <v>19924.52</v>
      </c>
      <c r="Q263">
        <f>SUM(TBL_Employees[Column1])</f>
        <v>15873801.470000021</v>
      </c>
      <c r="R263" s="2">
        <f>TBL_Employees[[#This Row],[Column1]]+TBL_Employees[[#This Row],[Annual Salary]]</f>
        <v>162242.51999999999</v>
      </c>
    </row>
    <row r="264" spans="1:18" hidden="1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9">
        <f>_xlfn.DAYS(TBL_Employees[[#This Row],[Exit Date]],TBL_Employees[[#This Row],[Hire Date]])</f>
        <v>1397</v>
      </c>
      <c r="P264">
        <f>TBL_Employees[[#This Row],[Annual Salary]]*TBL_Employees[[#This Row],[Bonus %]]</f>
        <v>0</v>
      </c>
      <c r="Q264">
        <f>SUM(TBL_Employees[Column1])</f>
        <v>15873801.470000021</v>
      </c>
      <c r="R264" s="2">
        <f>TBL_Employees[[#This Row],[Column1]]+TBL_Employees[[#This Row],[Annual Salary]]</f>
        <v>49186</v>
      </c>
    </row>
    <row r="265" spans="1:18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 s="9" t="e">
        <f>_xlfn.DAYS(TBL_Employees[[#This Row],[Exit Date]],TBL_Employees[[#This Row],[Hire Date]])</f>
        <v>#VALUE!</v>
      </c>
      <c r="P265">
        <f>TBL_Employees[[#This Row],[Annual Salary]]*TBL_Employees[[#This Row],[Bonus %]]</f>
        <v>83956.06</v>
      </c>
      <c r="Q265">
        <f>SUM(TBL_Employees[Column1])</f>
        <v>15873801.470000021</v>
      </c>
      <c r="R265" s="2">
        <f>TBL_Employees[[#This Row],[Column1]]+TBL_Employees[[#This Row],[Annual Salary]]</f>
        <v>304893.06</v>
      </c>
    </row>
    <row r="266" spans="1:18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 s="9" t="e">
        <f>_xlfn.DAYS(TBL_Employees[[#This Row],[Exit Date]],TBL_Employees[[#This Row],[Hire Date]])</f>
        <v>#VALUE!</v>
      </c>
      <c r="P266">
        <f>TBL_Employees[[#This Row],[Annual Salary]]*TBL_Employees[[#This Row],[Bonus %]]</f>
        <v>54946.799999999996</v>
      </c>
      <c r="Q266">
        <f>SUM(TBL_Employees[Column1])</f>
        <v>15873801.470000021</v>
      </c>
      <c r="R266" s="2">
        <f>TBL_Employees[[#This Row],[Column1]]+TBL_Employees[[#This Row],[Annual Salary]]</f>
        <v>238102.8</v>
      </c>
    </row>
    <row r="267" spans="1:18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 s="9" t="e">
        <f>_xlfn.DAYS(TBL_Employees[[#This Row],[Exit Date]],TBL_Employees[[#This Row],[Hire Date]])</f>
        <v>#VALUE!</v>
      </c>
      <c r="P267">
        <f>TBL_Employees[[#This Row],[Annual Salary]]*TBL_Employees[[#This Row],[Bonus %]]</f>
        <v>59752.19</v>
      </c>
      <c r="Q267">
        <f>SUM(TBL_Employees[Column1])</f>
        <v>15873801.470000021</v>
      </c>
      <c r="R267" s="2">
        <f>TBL_Employees[[#This Row],[Column1]]+TBL_Employees[[#This Row],[Annual Salary]]</f>
        <v>252501.19</v>
      </c>
    </row>
    <row r="268" spans="1:18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 s="9" t="e">
        <f>_xlfn.DAYS(TBL_Employees[[#This Row],[Exit Date]],TBL_Employees[[#This Row],[Hire Date]])</f>
        <v>#VALUE!</v>
      </c>
      <c r="P268">
        <f>TBL_Employees[[#This Row],[Annual Salary]]*TBL_Employees[[#This Row],[Bonus %]]</f>
        <v>18945.5</v>
      </c>
      <c r="Q268">
        <f>SUM(TBL_Employees[Column1])</f>
        <v>15873801.470000021</v>
      </c>
      <c r="R268" s="2">
        <f>TBL_Employees[[#This Row],[Column1]]+TBL_Employees[[#This Row],[Annual Salary]]</f>
        <v>154270.5</v>
      </c>
    </row>
    <row r="269" spans="1:18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 s="9" t="e">
        <f>_xlfn.DAYS(TBL_Employees[[#This Row],[Exit Date]],TBL_Employees[[#This Row],[Hire Date]])</f>
        <v>#VALUE!</v>
      </c>
      <c r="P269">
        <f>TBL_Employees[[#This Row],[Annual Salary]]*TBL_Employees[[#This Row],[Bonus %]]</f>
        <v>0</v>
      </c>
      <c r="Q269">
        <f>SUM(TBL_Employees[Column1])</f>
        <v>15873801.470000021</v>
      </c>
      <c r="R269" s="2">
        <f>TBL_Employees[[#This Row],[Column1]]+TBL_Employees[[#This Row],[Annual Salary]]</f>
        <v>79356</v>
      </c>
    </row>
    <row r="270" spans="1:18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 s="9" t="e">
        <f>_xlfn.DAYS(TBL_Employees[[#This Row],[Exit Date]],TBL_Employees[[#This Row],[Hire Date]])</f>
        <v>#VALUE!</v>
      </c>
      <c r="P270">
        <f>TBL_Employees[[#This Row],[Annual Salary]]*TBL_Employees[[#This Row],[Bonus %]]</f>
        <v>0</v>
      </c>
      <c r="Q270">
        <f>SUM(TBL_Employees[Column1])</f>
        <v>15873801.470000021</v>
      </c>
      <c r="R270" s="2">
        <f>TBL_Employees[[#This Row],[Column1]]+TBL_Employees[[#This Row],[Annual Salary]]</f>
        <v>74412</v>
      </c>
    </row>
    <row r="271" spans="1:18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 s="9" t="e">
        <f>_xlfn.DAYS(TBL_Employees[[#This Row],[Exit Date]],TBL_Employees[[#This Row],[Hire Date]])</f>
        <v>#VALUE!</v>
      </c>
      <c r="P271">
        <f>TBL_Employees[[#This Row],[Annual Salary]]*TBL_Employees[[#This Row],[Bonus %]]</f>
        <v>5569.74</v>
      </c>
      <c r="Q271">
        <f>SUM(TBL_Employees[Column1])</f>
        <v>15873801.470000021</v>
      </c>
      <c r="R271" s="2">
        <f>TBL_Employees[[#This Row],[Column1]]+TBL_Employees[[#This Row],[Annual Salary]]</f>
        <v>67455.740000000005</v>
      </c>
    </row>
    <row r="272" spans="1:18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 s="9" t="e">
        <f>_xlfn.DAYS(TBL_Employees[[#This Row],[Exit Date]],TBL_Employees[[#This Row],[Hire Date]])</f>
        <v>#VALUE!</v>
      </c>
      <c r="P272">
        <f>TBL_Employees[[#This Row],[Annual Salary]]*TBL_Employees[[#This Row],[Bonus %]]</f>
        <v>50190.59</v>
      </c>
      <c r="Q272">
        <f>SUM(TBL_Employees[Column1])</f>
        <v>15873801.470000021</v>
      </c>
      <c r="R272" s="2">
        <f>TBL_Employees[[#This Row],[Column1]]+TBL_Employees[[#This Row],[Annual Salary]]</f>
        <v>223261.59</v>
      </c>
    </row>
    <row r="273" spans="1:18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 s="9" t="e">
        <f>_xlfn.DAYS(TBL_Employees[[#This Row],[Exit Date]],TBL_Employees[[#This Row],[Hire Date]])</f>
        <v>#VALUE!</v>
      </c>
      <c r="P273">
        <f>TBL_Employees[[#This Row],[Annual Salary]]*TBL_Employees[[#This Row],[Bonus %]]</f>
        <v>0</v>
      </c>
      <c r="Q273">
        <f>SUM(TBL_Employees[Column1])</f>
        <v>15873801.470000021</v>
      </c>
      <c r="R273" s="2">
        <f>TBL_Employees[[#This Row],[Column1]]+TBL_Employees[[#This Row],[Annual Salary]]</f>
        <v>70189</v>
      </c>
    </row>
    <row r="274" spans="1:18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 s="9" t="e">
        <f>_xlfn.DAYS(TBL_Employees[[#This Row],[Exit Date]],TBL_Employees[[#This Row],[Hire Date]])</f>
        <v>#VALUE!</v>
      </c>
      <c r="P274">
        <f>TBL_Employees[[#This Row],[Annual Salary]]*TBL_Employees[[#This Row],[Bonus %]]</f>
        <v>54435.6</v>
      </c>
      <c r="Q274">
        <f>SUM(TBL_Employees[Column1])</f>
        <v>15873801.470000021</v>
      </c>
      <c r="R274" s="2">
        <f>TBL_Employees[[#This Row],[Column1]]+TBL_Employees[[#This Row],[Annual Salary]]</f>
        <v>235887.6</v>
      </c>
    </row>
    <row r="275" spans="1:18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 s="9" t="e">
        <f>_xlfn.DAYS(TBL_Employees[[#This Row],[Exit Date]],TBL_Employees[[#This Row],[Hire Date]])</f>
        <v>#VALUE!</v>
      </c>
      <c r="P275">
        <f>TBL_Employees[[#This Row],[Annual Salary]]*TBL_Employees[[#This Row],[Bonus %]]</f>
        <v>0</v>
      </c>
      <c r="Q275">
        <f>SUM(TBL_Employees[Column1])</f>
        <v>15873801.470000021</v>
      </c>
      <c r="R275" s="2">
        <f>TBL_Employees[[#This Row],[Column1]]+TBL_Employees[[#This Row],[Annual Salary]]</f>
        <v>70369</v>
      </c>
    </row>
    <row r="276" spans="1:18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 s="9" t="e">
        <f>_xlfn.DAYS(TBL_Employees[[#This Row],[Exit Date]],TBL_Employees[[#This Row],[Hire Date]])</f>
        <v>#VALUE!</v>
      </c>
      <c r="P276">
        <f>TBL_Employees[[#This Row],[Annual Salary]]*TBL_Employees[[#This Row],[Bonus %]]</f>
        <v>0</v>
      </c>
      <c r="Q276">
        <f>SUM(TBL_Employees[Column1])</f>
        <v>15873801.470000021</v>
      </c>
      <c r="R276" s="2">
        <f>TBL_Employees[[#This Row],[Column1]]+TBL_Employees[[#This Row],[Annual Salary]]</f>
        <v>78056</v>
      </c>
    </row>
    <row r="277" spans="1:18" hidden="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 s="9" t="e">
        <f>_xlfn.DAYS(TBL_Employees[[#This Row],[Exit Date]],TBL_Employees[[#This Row],[Hire Date]])</f>
        <v>#VALUE!</v>
      </c>
      <c r="P277">
        <f>TBL_Employees[[#This Row],[Annual Salary]]*TBL_Employees[[#This Row],[Bonus %]]</f>
        <v>43684.590000000004</v>
      </c>
      <c r="Q277">
        <f>SUM(TBL_Employees[Column1])</f>
        <v>15873801.470000021</v>
      </c>
      <c r="R277" s="2">
        <f>TBL_Employees[[#This Row],[Column1]]+TBL_Employees[[#This Row],[Annual Salary]]</f>
        <v>233617.59</v>
      </c>
    </row>
    <row r="278" spans="1:18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 s="9" t="e">
        <f>_xlfn.DAYS(TBL_Employees[[#This Row],[Exit Date]],TBL_Employees[[#This Row],[Hire Date]])</f>
        <v>#VALUE!</v>
      </c>
      <c r="P278">
        <f>TBL_Employees[[#This Row],[Annual Salary]]*TBL_Employees[[#This Row],[Bonus %]]</f>
        <v>0</v>
      </c>
      <c r="Q278">
        <f>SUM(TBL_Employees[Column1])</f>
        <v>15873801.470000021</v>
      </c>
      <c r="R278" s="2">
        <f>TBL_Employees[[#This Row],[Column1]]+TBL_Employees[[#This Row],[Annual Salary]]</f>
        <v>78237</v>
      </c>
    </row>
    <row r="279" spans="1:18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 s="9" t="e">
        <f>_xlfn.DAYS(TBL_Employees[[#This Row],[Exit Date]],TBL_Employees[[#This Row],[Hire Date]])</f>
        <v>#VALUE!</v>
      </c>
      <c r="P279">
        <f>TBL_Employees[[#This Row],[Annual Salary]]*TBL_Employees[[#This Row],[Bonus %]]</f>
        <v>0</v>
      </c>
      <c r="Q279">
        <f>SUM(TBL_Employees[Column1])</f>
        <v>15873801.470000021</v>
      </c>
      <c r="R279" s="2">
        <f>TBL_Employees[[#This Row],[Column1]]+TBL_Employees[[#This Row],[Annual Salary]]</f>
        <v>48687</v>
      </c>
    </row>
    <row r="280" spans="1:18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 s="9" t="e">
        <f>_xlfn.DAYS(TBL_Employees[[#This Row],[Exit Date]],TBL_Employees[[#This Row],[Hire Date]])</f>
        <v>#VALUE!</v>
      </c>
      <c r="P280">
        <f>TBL_Employees[[#This Row],[Annual Salary]]*TBL_Employees[[#This Row],[Bonus %]]</f>
        <v>18159.75</v>
      </c>
      <c r="Q280">
        <f>SUM(TBL_Employees[Column1])</f>
        <v>15873801.470000021</v>
      </c>
      <c r="R280" s="2">
        <f>TBL_Employees[[#This Row],[Column1]]+TBL_Employees[[#This Row],[Annual Salary]]</f>
        <v>139224.75</v>
      </c>
    </row>
    <row r="281" spans="1:18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 s="9" t="e">
        <f>_xlfn.DAYS(TBL_Employees[[#This Row],[Exit Date]],TBL_Employees[[#This Row],[Hire Date]])</f>
        <v>#VALUE!</v>
      </c>
      <c r="P281">
        <f>TBL_Employees[[#This Row],[Annual Salary]]*TBL_Employees[[#This Row],[Bonus %]]</f>
        <v>0</v>
      </c>
      <c r="Q281">
        <f>SUM(TBL_Employees[Column1])</f>
        <v>15873801.470000021</v>
      </c>
      <c r="R281" s="2">
        <f>TBL_Employees[[#This Row],[Column1]]+TBL_Employees[[#This Row],[Annual Salary]]</f>
        <v>94246</v>
      </c>
    </row>
    <row r="282" spans="1:18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 s="9" t="e">
        <f>_xlfn.DAYS(TBL_Employees[[#This Row],[Exit Date]],TBL_Employees[[#This Row],[Hire Date]])</f>
        <v>#VALUE!</v>
      </c>
      <c r="P282">
        <f>TBL_Employees[[#This Row],[Annual Salary]]*TBL_Employees[[#This Row],[Bonus %]]</f>
        <v>0</v>
      </c>
      <c r="Q282">
        <f>SUM(TBL_Employees[Column1])</f>
        <v>15873801.470000021</v>
      </c>
      <c r="R282" s="2">
        <f>TBL_Employees[[#This Row],[Column1]]+TBL_Employees[[#This Row],[Annual Salary]]</f>
        <v>44614</v>
      </c>
    </row>
    <row r="283" spans="1:18" hidden="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 s="9" t="e">
        <f>_xlfn.DAYS(TBL_Employees[[#This Row],[Exit Date]],TBL_Employees[[#This Row],[Hire Date]])</f>
        <v>#VALUE!</v>
      </c>
      <c r="P283">
        <f>TBL_Employees[[#This Row],[Annual Salary]]*TBL_Employees[[#This Row],[Bonus %]]</f>
        <v>72685.39</v>
      </c>
      <c r="Q283">
        <f>SUM(TBL_Employees[Column1])</f>
        <v>15873801.470000021</v>
      </c>
      <c r="R283" s="2">
        <f>TBL_Employees[[#This Row],[Column1]]+TBL_Employees[[#This Row],[Annual Salary]]</f>
        <v>307154.39</v>
      </c>
    </row>
    <row r="284" spans="1:18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 s="9" t="e">
        <f>_xlfn.DAYS(TBL_Employees[[#This Row],[Exit Date]],TBL_Employees[[#This Row],[Hire Date]])</f>
        <v>#VALUE!</v>
      </c>
      <c r="P284">
        <f>TBL_Employees[[#This Row],[Annual Salary]]*TBL_Employees[[#This Row],[Bonus %]]</f>
        <v>0</v>
      </c>
      <c r="Q284">
        <f>SUM(TBL_Employees[Column1])</f>
        <v>15873801.470000021</v>
      </c>
      <c r="R284" s="2">
        <f>TBL_Employees[[#This Row],[Column1]]+TBL_Employees[[#This Row],[Annual Salary]]</f>
        <v>88272</v>
      </c>
    </row>
    <row r="285" spans="1:18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 s="9" t="e">
        <f>_xlfn.DAYS(TBL_Employees[[#This Row],[Exit Date]],TBL_Employees[[#This Row],[Hire Date]])</f>
        <v>#VALUE!</v>
      </c>
      <c r="P285">
        <f>TBL_Employees[[#This Row],[Annual Salary]]*TBL_Employees[[#This Row],[Bonus %]]</f>
        <v>0</v>
      </c>
      <c r="Q285">
        <f>SUM(TBL_Employees[Column1])</f>
        <v>15873801.470000021</v>
      </c>
      <c r="R285" s="2">
        <f>TBL_Employees[[#This Row],[Column1]]+TBL_Employees[[#This Row],[Annual Salary]]</f>
        <v>74449</v>
      </c>
    </row>
    <row r="286" spans="1:18" hidden="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 s="9" t="e">
        <f>_xlfn.DAYS(TBL_Employees[[#This Row],[Exit Date]],TBL_Employees[[#This Row],[Hire Date]])</f>
        <v>#VALUE!</v>
      </c>
      <c r="P286">
        <f>TBL_Employees[[#This Row],[Annual Salary]]*TBL_Employees[[#This Row],[Bonus %]]</f>
        <v>86946.99</v>
      </c>
      <c r="Q286">
        <f>SUM(TBL_Employees[Column1])</f>
        <v>15873801.470000021</v>
      </c>
      <c r="R286" s="2">
        <f>TBL_Employees[[#This Row],[Column1]]+TBL_Employees[[#This Row],[Annual Salary]]</f>
        <v>309887.99</v>
      </c>
    </row>
    <row r="287" spans="1:18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 s="9" t="e">
        <f>_xlfn.DAYS(TBL_Employees[[#This Row],[Exit Date]],TBL_Employees[[#This Row],[Hire Date]])</f>
        <v>#VALUE!</v>
      </c>
      <c r="P287">
        <f>TBL_Employees[[#This Row],[Annual Salary]]*TBL_Employees[[#This Row],[Bonus %]]</f>
        <v>0</v>
      </c>
      <c r="Q287">
        <f>SUM(TBL_Employees[Column1])</f>
        <v>15873801.470000021</v>
      </c>
      <c r="R287" s="2">
        <f>TBL_Employees[[#This Row],[Column1]]+TBL_Employees[[#This Row],[Annual Salary]]</f>
        <v>50341</v>
      </c>
    </row>
    <row r="288" spans="1:18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 s="9" t="e">
        <f>_xlfn.DAYS(TBL_Employees[[#This Row],[Exit Date]],TBL_Employees[[#This Row],[Hire Date]])</f>
        <v>#VALUE!</v>
      </c>
      <c r="P288">
        <f>TBL_Employees[[#This Row],[Annual Salary]]*TBL_Employees[[#This Row],[Bonus %]]</f>
        <v>0</v>
      </c>
      <c r="Q288">
        <f>SUM(TBL_Employees[Column1])</f>
        <v>15873801.470000021</v>
      </c>
      <c r="R288" s="2">
        <f>TBL_Employees[[#This Row],[Column1]]+TBL_Employees[[#This Row],[Annual Salary]]</f>
        <v>72235</v>
      </c>
    </row>
    <row r="289" spans="1:18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 s="9" t="e">
        <f>_xlfn.DAYS(TBL_Employees[[#This Row],[Exit Date]],TBL_Employees[[#This Row],[Hire Date]])</f>
        <v>#VALUE!</v>
      </c>
      <c r="P289">
        <f>TBL_Employees[[#This Row],[Annual Salary]]*TBL_Employees[[#This Row],[Bonus %]]</f>
        <v>0</v>
      </c>
      <c r="Q289">
        <f>SUM(TBL_Employees[Column1])</f>
        <v>15873801.470000021</v>
      </c>
      <c r="R289" s="2">
        <f>TBL_Employees[[#This Row],[Column1]]+TBL_Employees[[#This Row],[Annual Salary]]</f>
        <v>70165</v>
      </c>
    </row>
    <row r="290" spans="1:18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 s="9" t="e">
        <f>_xlfn.DAYS(TBL_Employees[[#This Row],[Exit Date]],TBL_Employees[[#This Row],[Hire Date]])</f>
        <v>#VALUE!</v>
      </c>
      <c r="P290">
        <f>TBL_Employees[[#This Row],[Annual Salary]]*TBL_Employees[[#This Row],[Bonus %]]</f>
        <v>22272.75</v>
      </c>
      <c r="Q290">
        <f>SUM(TBL_Employees[Column1])</f>
        <v>15873801.470000021</v>
      </c>
      <c r="R290" s="2">
        <f>TBL_Employees[[#This Row],[Column1]]+TBL_Employees[[#This Row],[Annual Salary]]</f>
        <v>170757.75</v>
      </c>
    </row>
    <row r="291" spans="1:18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 s="9" t="e">
        <f>_xlfn.DAYS(TBL_Employees[[#This Row],[Exit Date]],TBL_Employees[[#This Row],[Hire Date]])</f>
        <v>#VALUE!</v>
      </c>
      <c r="P291">
        <f>TBL_Employees[[#This Row],[Annual Salary]]*TBL_Employees[[#This Row],[Bonus %]]</f>
        <v>0</v>
      </c>
      <c r="Q291">
        <f>SUM(TBL_Employees[Column1])</f>
        <v>15873801.470000021</v>
      </c>
      <c r="R291" s="2">
        <f>TBL_Employees[[#This Row],[Column1]]+TBL_Employees[[#This Row],[Annual Salary]]</f>
        <v>86089</v>
      </c>
    </row>
    <row r="292" spans="1:18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 s="9" t="e">
        <f>_xlfn.DAYS(TBL_Employees[[#This Row],[Exit Date]],TBL_Employees[[#This Row],[Hire Date]])</f>
        <v>#VALUE!</v>
      </c>
      <c r="P292">
        <f>TBL_Employees[[#This Row],[Annual Salary]]*TBL_Employees[[#This Row],[Bonus %]]</f>
        <v>15946.949999999999</v>
      </c>
      <c r="Q292">
        <f>SUM(TBL_Employees[Column1])</f>
        <v>15873801.470000021</v>
      </c>
      <c r="R292" s="2">
        <f>TBL_Employees[[#This Row],[Column1]]+TBL_Employees[[#This Row],[Annual Salary]]</f>
        <v>122259.95</v>
      </c>
    </row>
    <row r="293" spans="1:18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9">
        <f>_xlfn.DAYS(TBL_Employees[[#This Row],[Exit Date]],TBL_Employees[[#This Row],[Hire Date]])</f>
        <v>259</v>
      </c>
      <c r="P293">
        <f>TBL_Employees[[#This Row],[Annual Salary]]*TBL_Employees[[#This Row],[Bonus %]]</f>
        <v>0</v>
      </c>
      <c r="Q293">
        <f>SUM(TBL_Employees[Column1])</f>
        <v>15873801.470000021</v>
      </c>
      <c r="R293" s="2">
        <f>TBL_Employees[[#This Row],[Column1]]+TBL_Employees[[#This Row],[Annual Salary]]</f>
        <v>46833</v>
      </c>
    </row>
    <row r="294" spans="1:18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 s="9" t="e">
        <f>_xlfn.DAYS(TBL_Employees[[#This Row],[Exit Date]],TBL_Employees[[#This Row],[Hire Date]])</f>
        <v>#VALUE!</v>
      </c>
      <c r="P294">
        <f>TBL_Employees[[#This Row],[Annual Salary]]*TBL_Employees[[#This Row],[Bonus %]]</f>
        <v>26404.400000000001</v>
      </c>
      <c r="Q294">
        <f>SUM(TBL_Employees[Column1])</f>
        <v>15873801.470000021</v>
      </c>
      <c r="R294" s="2">
        <f>TBL_Employees[[#This Row],[Column1]]+TBL_Employees[[#This Row],[Annual Salary]]</f>
        <v>181724.4</v>
      </c>
    </row>
    <row r="295" spans="1:18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 s="9" t="e">
        <f>_xlfn.DAYS(TBL_Employees[[#This Row],[Exit Date]],TBL_Employees[[#This Row],[Hire Date]])</f>
        <v>#VALUE!</v>
      </c>
      <c r="P295">
        <f>TBL_Employees[[#This Row],[Annual Salary]]*TBL_Employees[[#This Row],[Bonus %]]</f>
        <v>0</v>
      </c>
      <c r="Q295">
        <f>SUM(TBL_Employees[Column1])</f>
        <v>15873801.470000021</v>
      </c>
      <c r="R295" s="2">
        <f>TBL_Employees[[#This Row],[Column1]]+TBL_Employees[[#This Row],[Annual Salary]]</f>
        <v>89984</v>
      </c>
    </row>
    <row r="296" spans="1:18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 s="9" t="e">
        <f>_xlfn.DAYS(TBL_Employees[[#This Row],[Exit Date]],TBL_Employees[[#This Row],[Hire Date]])</f>
        <v>#VALUE!</v>
      </c>
      <c r="P296">
        <f>TBL_Employees[[#This Row],[Annual Salary]]*TBL_Employees[[#This Row],[Bonus %]]</f>
        <v>11725.840000000002</v>
      </c>
      <c r="Q296">
        <f>SUM(TBL_Employees[Column1])</f>
        <v>15873801.470000021</v>
      </c>
      <c r="R296" s="2">
        <f>TBL_Employees[[#This Row],[Column1]]+TBL_Employees[[#This Row],[Annual Salary]]</f>
        <v>95481.84</v>
      </c>
    </row>
    <row r="297" spans="1:18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 s="9" t="e">
        <f>_xlfn.DAYS(TBL_Employees[[#This Row],[Exit Date]],TBL_Employees[[#This Row],[Hire Date]])</f>
        <v>#VALUE!</v>
      </c>
      <c r="P297">
        <f>TBL_Employees[[#This Row],[Annual Salary]]*TBL_Employees[[#This Row],[Bonus %]]</f>
        <v>40554.520000000004</v>
      </c>
      <c r="Q297">
        <f>SUM(TBL_Employees[Column1])</f>
        <v>15873801.470000021</v>
      </c>
      <c r="R297" s="2">
        <f>TBL_Employees[[#This Row],[Column1]]+TBL_Employees[[#This Row],[Annual Salary]]</f>
        <v>216878.52000000002</v>
      </c>
    </row>
    <row r="298" spans="1:18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 s="9" t="e">
        <f>_xlfn.DAYS(TBL_Employees[[#This Row],[Exit Date]],TBL_Employees[[#This Row],[Hire Date]])</f>
        <v>#VALUE!</v>
      </c>
      <c r="P298">
        <f>TBL_Employees[[#This Row],[Annual Salary]]*TBL_Employees[[#This Row],[Bonus %]]</f>
        <v>0</v>
      </c>
      <c r="Q298">
        <f>SUM(TBL_Employees[Column1])</f>
        <v>15873801.470000021</v>
      </c>
      <c r="R298" s="2">
        <f>TBL_Employees[[#This Row],[Column1]]+TBL_Employees[[#This Row],[Annual Salary]]</f>
        <v>74077</v>
      </c>
    </row>
    <row r="299" spans="1:18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 s="9" t="e">
        <f>_xlfn.DAYS(TBL_Employees[[#This Row],[Exit Date]],TBL_Employees[[#This Row],[Hire Date]])</f>
        <v>#VALUE!</v>
      </c>
      <c r="P299">
        <f>TBL_Employees[[#This Row],[Annual Salary]]*TBL_Employees[[#This Row],[Bonus %]]</f>
        <v>7291.3400000000011</v>
      </c>
      <c r="Q299">
        <f>SUM(TBL_Employees[Column1])</f>
        <v>15873801.470000021</v>
      </c>
      <c r="R299" s="2">
        <f>TBL_Employees[[#This Row],[Column1]]+TBL_Employees[[#This Row],[Annual Salary]]</f>
        <v>111453.34</v>
      </c>
    </row>
    <row r="300" spans="1:18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9">
        <f>_xlfn.DAYS(TBL_Employees[[#This Row],[Exit Date]],TBL_Employees[[#This Row],[Hire Date]])</f>
        <v>3689</v>
      </c>
      <c r="P300">
        <f>TBL_Employees[[#This Row],[Annual Salary]]*TBL_Employees[[#This Row],[Bonus %]]</f>
        <v>0</v>
      </c>
      <c r="Q300">
        <f>SUM(TBL_Employees[Column1])</f>
        <v>15873801.470000021</v>
      </c>
      <c r="R300" s="2">
        <f>TBL_Employees[[#This Row],[Column1]]+TBL_Employees[[#This Row],[Annual Salary]]</f>
        <v>82162</v>
      </c>
    </row>
    <row r="301" spans="1:18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 s="9" t="e">
        <f>_xlfn.DAYS(TBL_Employees[[#This Row],[Exit Date]],TBL_Employees[[#This Row],[Hire Date]])</f>
        <v>#VALUE!</v>
      </c>
      <c r="P301">
        <f>TBL_Employees[[#This Row],[Annual Salary]]*TBL_Employees[[#This Row],[Bonus %]]</f>
        <v>0</v>
      </c>
      <c r="Q301">
        <f>SUM(TBL_Employees[Column1])</f>
        <v>15873801.470000021</v>
      </c>
      <c r="R301" s="2">
        <f>TBL_Employees[[#This Row],[Column1]]+TBL_Employees[[#This Row],[Annual Salary]]</f>
        <v>63880</v>
      </c>
    </row>
    <row r="302" spans="1:18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 s="9" t="e">
        <f>_xlfn.DAYS(TBL_Employees[[#This Row],[Exit Date]],TBL_Employees[[#This Row],[Hire Date]])</f>
        <v>#VALUE!</v>
      </c>
      <c r="P302">
        <f>TBL_Employees[[#This Row],[Annual Salary]]*TBL_Employees[[#This Row],[Bonus %]]</f>
        <v>0</v>
      </c>
      <c r="Q302">
        <f>SUM(TBL_Employees[Column1])</f>
        <v>15873801.470000021</v>
      </c>
      <c r="R302" s="2">
        <f>TBL_Employees[[#This Row],[Column1]]+TBL_Employees[[#This Row],[Annual Salary]]</f>
        <v>73248</v>
      </c>
    </row>
    <row r="303" spans="1:18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 s="9" t="e">
        <f>_xlfn.DAYS(TBL_Employees[[#This Row],[Exit Date]],TBL_Employees[[#This Row],[Hire Date]])</f>
        <v>#VALUE!</v>
      </c>
      <c r="P303">
        <f>TBL_Employees[[#This Row],[Annual Salary]]*TBL_Employees[[#This Row],[Bonus %]]</f>
        <v>0</v>
      </c>
      <c r="Q303">
        <f>SUM(TBL_Employees[Column1])</f>
        <v>15873801.470000021</v>
      </c>
      <c r="R303" s="2">
        <f>TBL_Employees[[#This Row],[Column1]]+TBL_Employees[[#This Row],[Annual Salary]]</f>
        <v>91853</v>
      </c>
    </row>
    <row r="304" spans="1:18" hidden="1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9">
        <f>_xlfn.DAYS(TBL_Employees[[#This Row],[Exit Date]],TBL_Employees[[#This Row],[Hire Date]])</f>
        <v>560</v>
      </c>
      <c r="P304">
        <f>TBL_Employees[[#This Row],[Annual Salary]]*TBL_Employees[[#This Row],[Bonus %]]</f>
        <v>45363.780000000006</v>
      </c>
      <c r="Q304">
        <f>SUM(TBL_Employees[Column1])</f>
        <v>15873801.470000021</v>
      </c>
      <c r="R304" s="2">
        <f>TBL_Employees[[#This Row],[Column1]]+TBL_Employees[[#This Row],[Annual Salary]]</f>
        <v>213377.78</v>
      </c>
    </row>
    <row r="305" spans="1:18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 s="9" t="e">
        <f>_xlfn.DAYS(TBL_Employees[[#This Row],[Exit Date]],TBL_Employees[[#This Row],[Hire Date]])</f>
        <v>#VALUE!</v>
      </c>
      <c r="P305">
        <f>TBL_Employees[[#This Row],[Annual Salary]]*TBL_Employees[[#This Row],[Bonus %]]</f>
        <v>0</v>
      </c>
      <c r="Q305">
        <f>SUM(TBL_Employees[Column1])</f>
        <v>15873801.470000021</v>
      </c>
      <c r="R305" s="2">
        <f>TBL_Employees[[#This Row],[Column1]]+TBL_Employees[[#This Row],[Annual Salary]]</f>
        <v>70770</v>
      </c>
    </row>
    <row r="306" spans="1:18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 s="9" t="e">
        <f>_xlfn.DAYS(TBL_Employees[[#This Row],[Exit Date]],TBL_Employees[[#This Row],[Hire Date]])</f>
        <v>#VALUE!</v>
      </c>
      <c r="P306">
        <f>TBL_Employees[[#This Row],[Annual Salary]]*TBL_Employees[[#This Row],[Bonus %]]</f>
        <v>0</v>
      </c>
      <c r="Q306">
        <f>SUM(TBL_Employees[Column1])</f>
        <v>15873801.470000021</v>
      </c>
      <c r="R306" s="2">
        <f>TBL_Employees[[#This Row],[Column1]]+TBL_Employees[[#This Row],[Annual Salary]]</f>
        <v>50825</v>
      </c>
    </row>
    <row r="307" spans="1:18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 s="9" t="e">
        <f>_xlfn.DAYS(TBL_Employees[[#This Row],[Exit Date]],TBL_Employees[[#This Row],[Hire Date]])</f>
        <v>#VALUE!</v>
      </c>
      <c r="P307">
        <f>TBL_Employees[[#This Row],[Annual Salary]]*TBL_Employees[[#This Row],[Bonus %]]</f>
        <v>21876.899999999998</v>
      </c>
      <c r="Q307">
        <f>SUM(TBL_Employees[Column1])</f>
        <v>15873801.470000021</v>
      </c>
      <c r="R307" s="2">
        <f>TBL_Employees[[#This Row],[Column1]]+TBL_Employees[[#This Row],[Annual Salary]]</f>
        <v>167722.9</v>
      </c>
    </row>
    <row r="308" spans="1:18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 s="9" t="e">
        <f>_xlfn.DAYS(TBL_Employees[[#This Row],[Exit Date]],TBL_Employees[[#This Row],[Hire Date]])</f>
        <v>#VALUE!</v>
      </c>
      <c r="P308">
        <f>TBL_Employees[[#This Row],[Annual Salary]]*TBL_Employees[[#This Row],[Bonus %]]</f>
        <v>18871.05</v>
      </c>
      <c r="Q308">
        <f>SUM(TBL_Employees[Column1])</f>
        <v>15873801.470000021</v>
      </c>
      <c r="R308" s="2">
        <f>TBL_Employees[[#This Row],[Column1]]+TBL_Employees[[#This Row],[Annual Salary]]</f>
        <v>144678.04999999999</v>
      </c>
    </row>
    <row r="309" spans="1:18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 s="9" t="e">
        <f>_xlfn.DAYS(TBL_Employees[[#This Row],[Exit Date]],TBL_Employees[[#This Row],[Hire Date]])</f>
        <v>#VALUE!</v>
      </c>
      <c r="P309">
        <f>TBL_Employees[[#This Row],[Annual Salary]]*TBL_Employees[[#This Row],[Bonus %]]</f>
        <v>0</v>
      </c>
      <c r="Q309">
        <f>SUM(TBL_Employees[Column1])</f>
        <v>15873801.470000021</v>
      </c>
      <c r="R309" s="2">
        <f>TBL_Employees[[#This Row],[Column1]]+TBL_Employees[[#This Row],[Annual Salary]]</f>
        <v>46845</v>
      </c>
    </row>
    <row r="310" spans="1:18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 s="9" t="e">
        <f>_xlfn.DAYS(TBL_Employees[[#This Row],[Exit Date]],TBL_Employees[[#This Row],[Hire Date]])</f>
        <v>#VALUE!</v>
      </c>
      <c r="P310">
        <f>TBL_Employees[[#This Row],[Annual Salary]]*TBL_Employees[[#This Row],[Bonus %]]</f>
        <v>15796.900000000001</v>
      </c>
      <c r="Q310">
        <f>SUM(TBL_Employees[Column1])</f>
        <v>15873801.470000021</v>
      </c>
      <c r="R310" s="2">
        <f>TBL_Employees[[#This Row],[Column1]]+TBL_Employees[[#This Row],[Annual Salary]]</f>
        <v>173765.9</v>
      </c>
    </row>
    <row r="311" spans="1:18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 s="9" t="e">
        <f>_xlfn.DAYS(TBL_Employees[[#This Row],[Exit Date]],TBL_Employees[[#This Row],[Hire Date]])</f>
        <v>#VALUE!</v>
      </c>
      <c r="P311">
        <f>TBL_Employees[[#This Row],[Annual Salary]]*TBL_Employees[[#This Row],[Bonus %]]</f>
        <v>0</v>
      </c>
      <c r="Q311">
        <f>SUM(TBL_Employees[Column1])</f>
        <v>15873801.470000021</v>
      </c>
      <c r="R311" s="2">
        <f>TBL_Employees[[#This Row],[Column1]]+TBL_Employees[[#This Row],[Annual Salary]]</f>
        <v>97807</v>
      </c>
    </row>
    <row r="312" spans="1:18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 s="9" t="e">
        <f>_xlfn.DAYS(TBL_Employees[[#This Row],[Exit Date]],TBL_Employees[[#This Row],[Hire Date]])</f>
        <v>#VALUE!</v>
      </c>
      <c r="P312">
        <f>TBL_Employees[[#This Row],[Annual Salary]]*TBL_Employees[[#This Row],[Bonus %]]</f>
        <v>0</v>
      </c>
      <c r="Q312">
        <f>SUM(TBL_Employees[Column1])</f>
        <v>15873801.470000021</v>
      </c>
      <c r="R312" s="2">
        <f>TBL_Employees[[#This Row],[Column1]]+TBL_Employees[[#This Row],[Annual Salary]]</f>
        <v>73854</v>
      </c>
    </row>
    <row r="313" spans="1:18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 s="9" t="e">
        <f>_xlfn.DAYS(TBL_Employees[[#This Row],[Exit Date]],TBL_Employees[[#This Row],[Hire Date]])</f>
        <v>#VALUE!</v>
      </c>
      <c r="P313">
        <f>TBL_Employees[[#This Row],[Annual Salary]]*TBL_Employees[[#This Row],[Bonus %]]</f>
        <v>20935.18</v>
      </c>
      <c r="Q313">
        <f>SUM(TBL_Employees[Column1])</f>
        <v>15873801.470000021</v>
      </c>
      <c r="R313" s="2">
        <f>TBL_Employees[[#This Row],[Column1]]+TBL_Employees[[#This Row],[Annual Salary]]</f>
        <v>170472.18</v>
      </c>
    </row>
    <row r="314" spans="1:18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 s="9" t="e">
        <f>_xlfn.DAYS(TBL_Employees[[#This Row],[Exit Date]],TBL_Employees[[#This Row],[Hire Date]])</f>
        <v>#VALUE!</v>
      </c>
      <c r="P314">
        <f>TBL_Employees[[#This Row],[Annual Salary]]*TBL_Employees[[#This Row],[Bonus %]]</f>
        <v>19245.45</v>
      </c>
      <c r="Q314">
        <f>SUM(TBL_Employees[Column1])</f>
        <v>15873801.470000021</v>
      </c>
      <c r="R314" s="2">
        <f>TBL_Employees[[#This Row],[Column1]]+TBL_Employees[[#This Row],[Annual Salary]]</f>
        <v>147548.45000000001</v>
      </c>
    </row>
    <row r="315" spans="1:18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 s="9" t="e">
        <f>_xlfn.DAYS(TBL_Employees[[#This Row],[Exit Date]],TBL_Employees[[#This Row],[Hire Date]])</f>
        <v>#VALUE!</v>
      </c>
      <c r="P315">
        <f>TBL_Employees[[#This Row],[Annual Salary]]*TBL_Employees[[#This Row],[Bonus %]]</f>
        <v>0</v>
      </c>
      <c r="Q315">
        <f>SUM(TBL_Employees[Column1])</f>
        <v>15873801.470000021</v>
      </c>
      <c r="R315" s="2">
        <f>TBL_Employees[[#This Row],[Column1]]+TBL_Employees[[#This Row],[Annual Salary]]</f>
        <v>67374</v>
      </c>
    </row>
    <row r="316" spans="1:18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 s="9" t="e">
        <f>_xlfn.DAYS(TBL_Employees[[#This Row],[Exit Date]],TBL_Employees[[#This Row],[Hire Date]])</f>
        <v>#VALUE!</v>
      </c>
      <c r="P316">
        <f>TBL_Employees[[#This Row],[Annual Salary]]*TBL_Employees[[#This Row],[Bonus %]]</f>
        <v>6130.0199999999995</v>
      </c>
      <c r="Q316">
        <f>SUM(TBL_Employees[Column1])</f>
        <v>15873801.470000021</v>
      </c>
      <c r="R316" s="2">
        <f>TBL_Employees[[#This Row],[Column1]]+TBL_Employees[[#This Row],[Annual Salary]]</f>
        <v>108297.02</v>
      </c>
    </row>
    <row r="317" spans="1:18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 s="9" t="e">
        <f>_xlfn.DAYS(TBL_Employees[[#This Row],[Exit Date]],TBL_Employees[[#This Row],[Hire Date]])</f>
        <v>#VALUE!</v>
      </c>
      <c r="P317">
        <f>TBL_Employees[[#This Row],[Annual Salary]]*TBL_Employees[[#This Row],[Bonus %]]</f>
        <v>15102.7</v>
      </c>
      <c r="Q317">
        <f>SUM(TBL_Employees[Column1])</f>
        <v>15873801.470000021</v>
      </c>
      <c r="R317" s="2">
        <f>TBL_Employees[[#This Row],[Column1]]+TBL_Employees[[#This Row],[Annual Salary]]</f>
        <v>166129.70000000001</v>
      </c>
    </row>
    <row r="318" spans="1:18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 s="9" t="e">
        <f>_xlfn.DAYS(TBL_Employees[[#This Row],[Exit Date]],TBL_Employees[[#This Row],[Hire Date]])</f>
        <v>#VALUE!</v>
      </c>
      <c r="P318">
        <f>TBL_Employees[[#This Row],[Annual Salary]]*TBL_Employees[[#This Row],[Bonus %]]</f>
        <v>6045.25</v>
      </c>
      <c r="Q318">
        <f>SUM(TBL_Employees[Column1])</f>
        <v>15873801.470000021</v>
      </c>
      <c r="R318" s="2">
        <f>TBL_Employees[[#This Row],[Column1]]+TBL_Employees[[#This Row],[Annual Salary]]</f>
        <v>126950.25</v>
      </c>
    </row>
    <row r="319" spans="1:18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 s="9" t="e">
        <f>_xlfn.DAYS(TBL_Employees[[#This Row],[Exit Date]],TBL_Employees[[#This Row],[Hire Date]])</f>
        <v>#VALUE!</v>
      </c>
      <c r="P319">
        <f>TBL_Employees[[#This Row],[Annual Salary]]*TBL_Employees[[#This Row],[Bonus %]]</f>
        <v>83364.12</v>
      </c>
      <c r="Q319">
        <f>SUM(TBL_Employees[Column1])</f>
        <v>15873801.470000021</v>
      </c>
      <c r="R319" s="2">
        <f>TBL_Employees[[#This Row],[Column1]]+TBL_Employees[[#This Row],[Annual Salary]]</f>
        <v>314931.12</v>
      </c>
    </row>
    <row r="320" spans="1:18" hidden="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 s="9" t="e">
        <f>_xlfn.DAYS(TBL_Employees[[#This Row],[Exit Date]],TBL_Employees[[#This Row],[Hire Date]])</f>
        <v>#VALUE!</v>
      </c>
      <c r="P320">
        <f>TBL_Employees[[#This Row],[Annual Salary]]*TBL_Employees[[#This Row],[Bonus %]]</f>
        <v>71078.040000000008</v>
      </c>
      <c r="Q320">
        <f>SUM(TBL_Employees[Column1])</f>
        <v>15873801.470000021</v>
      </c>
      <c r="R320" s="2">
        <f>TBL_Employees[[#This Row],[Column1]]+TBL_Employees[[#This Row],[Annual Salary]]</f>
        <v>286466.04000000004</v>
      </c>
    </row>
    <row r="321" spans="1:18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 s="9" t="e">
        <f>_xlfn.DAYS(TBL_Employees[[#This Row],[Exit Date]],TBL_Employees[[#This Row],[Hire Date]])</f>
        <v>#VALUE!</v>
      </c>
      <c r="P321">
        <f>TBL_Employees[[#This Row],[Annual Salary]]*TBL_Employees[[#This Row],[Bonus %]]</f>
        <v>14076.92</v>
      </c>
      <c r="Q321">
        <f>SUM(TBL_Employees[Column1])</f>
        <v>15873801.470000021</v>
      </c>
      <c r="R321" s="2">
        <f>TBL_Employees[[#This Row],[Column1]]+TBL_Employees[[#This Row],[Annual Salary]]</f>
        <v>142048.92000000001</v>
      </c>
    </row>
    <row r="322" spans="1:18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9">
        <f>_xlfn.DAYS(TBL_Employees[[#This Row],[Exit Date]],TBL_Employees[[#This Row],[Hire Date]])</f>
        <v>3541</v>
      </c>
      <c r="P322">
        <f>TBL_Employees[[#This Row],[Annual Salary]]*TBL_Employees[[#This Row],[Bonus %]]</f>
        <v>0</v>
      </c>
      <c r="Q322">
        <f>SUM(TBL_Employees[Column1])</f>
        <v>15873801.470000021</v>
      </c>
      <c r="R322" s="2">
        <f>TBL_Employees[[#This Row],[Column1]]+TBL_Employees[[#This Row],[Annual Salary]]</f>
        <v>80701</v>
      </c>
    </row>
    <row r="323" spans="1:18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 s="9" t="e">
        <f>_xlfn.DAYS(TBL_Employees[[#This Row],[Exit Date]],TBL_Employees[[#This Row],[Hire Date]])</f>
        <v>#VALUE!</v>
      </c>
      <c r="P323">
        <f>TBL_Employees[[#This Row],[Annual Salary]]*TBL_Employees[[#This Row],[Bonus %]]</f>
        <v>6925.0199999999995</v>
      </c>
      <c r="Q323">
        <f>SUM(TBL_Employees[Column1])</f>
        <v>15873801.470000021</v>
      </c>
      <c r="R323" s="2">
        <f>TBL_Employees[[#This Row],[Column1]]+TBL_Employees[[#This Row],[Annual Salary]]</f>
        <v>122342.02</v>
      </c>
    </row>
    <row r="324" spans="1:18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 s="9" t="e">
        <f>_xlfn.DAYS(TBL_Employees[[#This Row],[Exit Date]],TBL_Employees[[#This Row],[Hire Date]])</f>
        <v>#VALUE!</v>
      </c>
      <c r="P324">
        <f>TBL_Employees[[#This Row],[Annual Salary]]*TBL_Employees[[#This Row],[Bonus %]]</f>
        <v>0</v>
      </c>
      <c r="Q324">
        <f>SUM(TBL_Employees[Column1])</f>
        <v>15873801.470000021</v>
      </c>
      <c r="R324" s="2">
        <f>TBL_Employees[[#This Row],[Column1]]+TBL_Employees[[#This Row],[Annual Salary]]</f>
        <v>88045</v>
      </c>
    </row>
    <row r="325" spans="1:18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 s="9" t="e">
        <f>_xlfn.DAYS(TBL_Employees[[#This Row],[Exit Date]],TBL_Employees[[#This Row],[Hire Date]])</f>
        <v>#VALUE!</v>
      </c>
      <c r="P325">
        <f>TBL_Employees[[#This Row],[Annual Salary]]*TBL_Employees[[#This Row],[Bonus %]]</f>
        <v>5188.6799999999994</v>
      </c>
      <c r="Q325">
        <f>SUM(TBL_Employees[Column1])</f>
        <v>15873801.470000021</v>
      </c>
      <c r="R325" s="2">
        <f>TBL_Employees[[#This Row],[Column1]]+TBL_Employees[[#This Row],[Annual Salary]]</f>
        <v>91666.68</v>
      </c>
    </row>
    <row r="326" spans="1:18" hidden="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 s="9" t="e">
        <f>_xlfn.DAYS(TBL_Employees[[#This Row],[Exit Date]],TBL_Employees[[#This Row],[Hire Date]])</f>
        <v>#VALUE!</v>
      </c>
      <c r="P326">
        <f>TBL_Employees[[#This Row],[Annual Salary]]*TBL_Employees[[#This Row],[Bonus %]]</f>
        <v>70587.66</v>
      </c>
      <c r="Q326">
        <f>SUM(TBL_Employees[Column1])</f>
        <v>15873801.470000021</v>
      </c>
      <c r="R326" s="2">
        <f>TBL_Employees[[#This Row],[Column1]]+TBL_Employees[[#This Row],[Annual Salary]]</f>
        <v>251581.66</v>
      </c>
    </row>
    <row r="327" spans="1:18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 s="9" t="e">
        <f>_xlfn.DAYS(TBL_Employees[[#This Row],[Exit Date]],TBL_Employees[[#This Row],[Hire Date]])</f>
        <v>#VALUE!</v>
      </c>
      <c r="P327">
        <f>TBL_Employees[[#This Row],[Annual Salary]]*TBL_Employees[[#This Row],[Bonus %]]</f>
        <v>0</v>
      </c>
      <c r="Q327">
        <f>SUM(TBL_Employees[Column1])</f>
        <v>15873801.470000021</v>
      </c>
      <c r="R327" s="2">
        <f>TBL_Employees[[#This Row],[Column1]]+TBL_Employees[[#This Row],[Annual Salary]]</f>
        <v>64494</v>
      </c>
    </row>
    <row r="328" spans="1:18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 s="9" t="e">
        <f>_xlfn.DAYS(TBL_Employees[[#This Row],[Exit Date]],TBL_Employees[[#This Row],[Hire Date]])</f>
        <v>#VALUE!</v>
      </c>
      <c r="P328">
        <f>TBL_Employees[[#This Row],[Annual Salary]]*TBL_Employees[[#This Row],[Bonus %]]</f>
        <v>0</v>
      </c>
      <c r="Q328">
        <f>SUM(TBL_Employees[Column1])</f>
        <v>15873801.470000021</v>
      </c>
      <c r="R328" s="2">
        <f>TBL_Employees[[#This Row],[Column1]]+TBL_Employees[[#This Row],[Annual Salary]]</f>
        <v>70122</v>
      </c>
    </row>
    <row r="329" spans="1:18" hidden="1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9">
        <f>_xlfn.DAYS(TBL_Employees[[#This Row],[Exit Date]],TBL_Employees[[#This Row],[Hire Date]])</f>
        <v>1160</v>
      </c>
      <c r="P329">
        <f>TBL_Employees[[#This Row],[Annual Salary]]*TBL_Employees[[#This Row],[Bonus %]]</f>
        <v>52737.659999999996</v>
      </c>
      <c r="Q329">
        <f>SUM(TBL_Employees[Column1])</f>
        <v>15873801.470000021</v>
      </c>
      <c r="R329" s="2">
        <f>TBL_Employees[[#This Row],[Column1]]+TBL_Employees[[#This Row],[Annual Salary]]</f>
        <v>234591.66</v>
      </c>
    </row>
    <row r="330" spans="1:18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 s="9" t="e">
        <f>_xlfn.DAYS(TBL_Employees[[#This Row],[Exit Date]],TBL_Employees[[#This Row],[Hire Date]])</f>
        <v>#VALUE!</v>
      </c>
      <c r="P330">
        <f>TBL_Employees[[#This Row],[Annual Salary]]*TBL_Employees[[#This Row],[Bonus %]]</f>
        <v>0</v>
      </c>
      <c r="Q330">
        <f>SUM(TBL_Employees[Column1])</f>
        <v>15873801.470000021</v>
      </c>
      <c r="R330" s="2">
        <f>TBL_Employees[[#This Row],[Column1]]+TBL_Employees[[#This Row],[Annual Salary]]</f>
        <v>52811</v>
      </c>
    </row>
    <row r="331" spans="1:18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 s="9" t="e">
        <f>_xlfn.DAYS(TBL_Employees[[#This Row],[Exit Date]],TBL_Employees[[#This Row],[Hire Date]])</f>
        <v>#VALUE!</v>
      </c>
      <c r="P331">
        <f>TBL_Employees[[#This Row],[Annual Salary]]*TBL_Employees[[#This Row],[Bonus %]]</f>
        <v>0</v>
      </c>
      <c r="Q331">
        <f>SUM(TBL_Employees[Column1])</f>
        <v>15873801.470000021</v>
      </c>
      <c r="R331" s="2">
        <f>TBL_Employees[[#This Row],[Column1]]+TBL_Employees[[#This Row],[Annual Salary]]</f>
        <v>50111</v>
      </c>
    </row>
    <row r="332" spans="1:18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 s="9" t="e">
        <f>_xlfn.DAYS(TBL_Employees[[#This Row],[Exit Date]],TBL_Employees[[#This Row],[Hire Date]])</f>
        <v>#VALUE!</v>
      </c>
      <c r="P332">
        <f>TBL_Employees[[#This Row],[Annual Salary]]*TBL_Employees[[#This Row],[Bonus %]]</f>
        <v>0</v>
      </c>
      <c r="Q332">
        <f>SUM(TBL_Employees[Column1])</f>
        <v>15873801.470000021</v>
      </c>
      <c r="R332" s="2">
        <f>TBL_Employees[[#This Row],[Column1]]+TBL_Employees[[#This Row],[Annual Salary]]</f>
        <v>71192</v>
      </c>
    </row>
    <row r="333" spans="1:18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 s="9" t="e">
        <f>_xlfn.DAYS(TBL_Employees[[#This Row],[Exit Date]],TBL_Employees[[#This Row],[Hire Date]])</f>
        <v>#VALUE!</v>
      </c>
      <c r="P333">
        <f>TBL_Employees[[#This Row],[Annual Salary]]*TBL_Employees[[#This Row],[Bonus %]]</f>
        <v>31070.2</v>
      </c>
      <c r="Q333">
        <f>SUM(TBL_Employees[Column1])</f>
        <v>15873801.470000021</v>
      </c>
      <c r="R333" s="2">
        <f>TBL_Employees[[#This Row],[Column1]]+TBL_Employees[[#This Row],[Annual Salary]]</f>
        <v>186421.2</v>
      </c>
    </row>
    <row r="334" spans="1:18" hidden="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 s="9" t="e">
        <f>_xlfn.DAYS(TBL_Employees[[#This Row],[Exit Date]],TBL_Employees[[#This Row],[Hire Date]])</f>
        <v>#VALUE!</v>
      </c>
      <c r="P334">
        <f>TBL_Employees[[#This Row],[Annual Salary]]*TBL_Employees[[#This Row],[Bonus %]]</f>
        <v>46890.1</v>
      </c>
      <c r="Q334">
        <f>SUM(TBL_Employees[Column1])</f>
        <v>15873801.470000021</v>
      </c>
      <c r="R334" s="2">
        <f>TBL_Employees[[#This Row],[Column1]]+TBL_Employees[[#This Row],[Annual Salary]]</f>
        <v>208580.1</v>
      </c>
    </row>
    <row r="335" spans="1:18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 s="9" t="e">
        <f>_xlfn.DAYS(TBL_Employees[[#This Row],[Exit Date]],TBL_Employees[[#This Row],[Hire Date]])</f>
        <v>#VALUE!</v>
      </c>
      <c r="P335">
        <f>TBL_Employees[[#This Row],[Annual Salary]]*TBL_Employees[[#This Row],[Bonus %]]</f>
        <v>0</v>
      </c>
      <c r="Q335">
        <f>SUM(TBL_Employees[Column1])</f>
        <v>15873801.470000021</v>
      </c>
      <c r="R335" s="2">
        <f>TBL_Employees[[#This Row],[Column1]]+TBL_Employees[[#This Row],[Annual Salary]]</f>
        <v>60132</v>
      </c>
    </row>
    <row r="336" spans="1:18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 s="9" t="e">
        <f>_xlfn.DAYS(TBL_Employees[[#This Row],[Exit Date]],TBL_Employees[[#This Row],[Hire Date]])</f>
        <v>#VALUE!</v>
      </c>
      <c r="P336">
        <f>TBL_Employees[[#This Row],[Annual Salary]]*TBL_Employees[[#This Row],[Bonus %]]</f>
        <v>0</v>
      </c>
      <c r="Q336">
        <f>SUM(TBL_Employees[Column1])</f>
        <v>15873801.470000021</v>
      </c>
      <c r="R336" s="2">
        <f>TBL_Employees[[#This Row],[Column1]]+TBL_Employees[[#This Row],[Annual Salary]]</f>
        <v>87216</v>
      </c>
    </row>
    <row r="337" spans="1:18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 s="9" t="e">
        <f>_xlfn.DAYS(TBL_Employees[[#This Row],[Exit Date]],TBL_Employees[[#This Row],[Hire Date]])</f>
        <v>#VALUE!</v>
      </c>
      <c r="P337">
        <f>TBL_Employees[[#This Row],[Annual Salary]]*TBL_Employees[[#This Row],[Bonus %]]</f>
        <v>0</v>
      </c>
      <c r="Q337">
        <f>SUM(TBL_Employees[Column1])</f>
        <v>15873801.470000021</v>
      </c>
      <c r="R337" s="2">
        <f>TBL_Employees[[#This Row],[Column1]]+TBL_Employees[[#This Row],[Annual Salary]]</f>
        <v>50069</v>
      </c>
    </row>
    <row r="338" spans="1:18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 s="9" t="e">
        <f>_xlfn.DAYS(TBL_Employees[[#This Row],[Exit Date]],TBL_Employees[[#This Row],[Hire Date]])</f>
        <v>#VALUE!</v>
      </c>
      <c r="P338">
        <f>TBL_Employees[[#This Row],[Annual Salary]]*TBL_Employees[[#This Row],[Bonus %]]</f>
        <v>33243.760000000002</v>
      </c>
      <c r="Q338">
        <f>SUM(TBL_Employees[Column1])</f>
        <v>15873801.470000021</v>
      </c>
      <c r="R338" s="2">
        <f>TBL_Employees[[#This Row],[Column1]]+TBL_Employees[[#This Row],[Annual Salary]]</f>
        <v>184351.76</v>
      </c>
    </row>
    <row r="339" spans="1:18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 s="9" t="e">
        <f>_xlfn.DAYS(TBL_Employees[[#This Row],[Exit Date]],TBL_Employees[[#This Row],[Hire Date]])</f>
        <v>#VALUE!</v>
      </c>
      <c r="P339">
        <f>TBL_Employees[[#This Row],[Annual Salary]]*TBL_Employees[[#This Row],[Bonus %]]</f>
        <v>4717.8600000000006</v>
      </c>
      <c r="Q339">
        <f>SUM(TBL_Employees[Column1])</f>
        <v>15873801.470000021</v>
      </c>
      <c r="R339" s="2">
        <f>TBL_Employees[[#This Row],[Column1]]+TBL_Employees[[#This Row],[Annual Salary]]</f>
        <v>72115.86</v>
      </c>
    </row>
    <row r="340" spans="1:18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 s="9" t="e">
        <f>_xlfn.DAYS(TBL_Employees[[#This Row],[Exit Date]],TBL_Employees[[#This Row],[Hire Date]])</f>
        <v>#VALUE!</v>
      </c>
      <c r="P340">
        <f>TBL_Employees[[#This Row],[Annual Salary]]*TBL_Employees[[#This Row],[Bonus %]]</f>
        <v>0</v>
      </c>
      <c r="Q340">
        <f>SUM(TBL_Employees[Column1])</f>
        <v>15873801.470000021</v>
      </c>
      <c r="R340" s="2">
        <f>TBL_Employees[[#This Row],[Column1]]+TBL_Employees[[#This Row],[Annual Salary]]</f>
        <v>68488</v>
      </c>
    </row>
    <row r="341" spans="1:18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 s="9" t="e">
        <f>_xlfn.DAYS(TBL_Employees[[#This Row],[Exit Date]],TBL_Employees[[#This Row],[Hire Date]])</f>
        <v>#VALUE!</v>
      </c>
      <c r="P341">
        <f>TBL_Employees[[#This Row],[Annual Salary]]*TBL_Employees[[#This Row],[Bonus %]]</f>
        <v>0</v>
      </c>
      <c r="Q341">
        <f>SUM(TBL_Employees[Column1])</f>
        <v>15873801.470000021</v>
      </c>
      <c r="R341" s="2">
        <f>TBL_Employees[[#This Row],[Column1]]+TBL_Employees[[#This Row],[Annual Salary]]</f>
        <v>92932</v>
      </c>
    </row>
    <row r="342" spans="1:18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 s="9" t="e">
        <f>_xlfn.DAYS(TBL_Employees[[#This Row],[Exit Date]],TBL_Employees[[#This Row],[Hire Date]])</f>
        <v>#VALUE!</v>
      </c>
      <c r="P342">
        <f>TBL_Employees[[#This Row],[Annual Salary]]*TBL_Employees[[#This Row],[Bonus %]]</f>
        <v>0</v>
      </c>
      <c r="Q342">
        <f>SUM(TBL_Employees[Column1])</f>
        <v>15873801.470000021</v>
      </c>
      <c r="R342" s="2">
        <f>TBL_Employees[[#This Row],[Column1]]+TBL_Employees[[#This Row],[Annual Salary]]</f>
        <v>43363</v>
      </c>
    </row>
    <row r="343" spans="1:18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 s="9" t="e">
        <f>_xlfn.DAYS(TBL_Employees[[#This Row],[Exit Date]],TBL_Employees[[#This Row],[Hire Date]])</f>
        <v>#VALUE!</v>
      </c>
      <c r="P343">
        <f>TBL_Employees[[#This Row],[Annual Salary]]*TBL_Employees[[#This Row],[Bonus %]]</f>
        <v>0</v>
      </c>
      <c r="Q343">
        <f>SUM(TBL_Employees[Column1])</f>
        <v>15873801.470000021</v>
      </c>
      <c r="R343" s="2">
        <f>TBL_Employees[[#This Row],[Column1]]+TBL_Employees[[#This Row],[Annual Salary]]</f>
        <v>95963</v>
      </c>
    </row>
    <row r="344" spans="1:18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 s="9" t="e">
        <f>_xlfn.DAYS(TBL_Employees[[#This Row],[Exit Date]],TBL_Employees[[#This Row],[Hire Date]])</f>
        <v>#VALUE!</v>
      </c>
      <c r="P344">
        <f>TBL_Employees[[#This Row],[Annual Salary]]*TBL_Employees[[#This Row],[Bonus %]]</f>
        <v>5551.9000000000005</v>
      </c>
      <c r="Q344">
        <f>SUM(TBL_Employees[Column1])</f>
        <v>15873801.470000021</v>
      </c>
      <c r="R344" s="2">
        <f>TBL_Employees[[#This Row],[Column1]]+TBL_Employees[[#This Row],[Annual Salary]]</f>
        <v>116589.9</v>
      </c>
    </row>
    <row r="345" spans="1:18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 s="9" t="e">
        <f>_xlfn.DAYS(TBL_Employees[[#This Row],[Exit Date]],TBL_Employees[[#This Row],[Hire Date]])</f>
        <v>#VALUE!</v>
      </c>
      <c r="P345">
        <f>TBL_Employees[[#This Row],[Annual Salary]]*TBL_Employees[[#This Row],[Bonus %]]</f>
        <v>68083.64</v>
      </c>
      <c r="Q345">
        <f>SUM(TBL_Employees[Column1])</f>
        <v>15873801.470000021</v>
      </c>
      <c r="R345" s="2">
        <f>TBL_Employees[[#This Row],[Column1]]+TBL_Employees[[#This Row],[Annual Salary]]</f>
        <v>268329.64</v>
      </c>
    </row>
    <row r="346" spans="1:18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 s="9" t="e">
        <f>_xlfn.DAYS(TBL_Employees[[#This Row],[Exit Date]],TBL_Employees[[#This Row],[Hire Date]])</f>
        <v>#VALUE!</v>
      </c>
      <c r="P346">
        <f>TBL_Employees[[#This Row],[Annual Salary]]*TBL_Employees[[#This Row],[Bonus %]]</f>
        <v>68204.849999999991</v>
      </c>
      <c r="Q346">
        <f>SUM(TBL_Employees[Column1])</f>
        <v>15873801.470000021</v>
      </c>
      <c r="R346" s="2">
        <f>TBL_Employees[[#This Row],[Column1]]+TBL_Employees[[#This Row],[Annual Salary]]</f>
        <v>263075.84999999998</v>
      </c>
    </row>
    <row r="347" spans="1:18" hidden="1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9">
        <f>_xlfn.DAYS(TBL_Employees[[#This Row],[Exit Date]],TBL_Employees[[#This Row],[Hire Date]])</f>
        <v>8054</v>
      </c>
      <c r="P347">
        <f>TBL_Employees[[#This Row],[Annual Salary]]*TBL_Employees[[#This Row],[Bonus %]]</f>
        <v>0</v>
      </c>
      <c r="Q347">
        <f>SUM(TBL_Employees[Column1])</f>
        <v>15873801.470000021</v>
      </c>
      <c r="R347" s="2">
        <f>TBL_Employees[[#This Row],[Column1]]+TBL_Employees[[#This Row],[Annual Salary]]</f>
        <v>98769</v>
      </c>
    </row>
    <row r="348" spans="1:18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 s="9" t="e">
        <f>_xlfn.DAYS(TBL_Employees[[#This Row],[Exit Date]],TBL_Employees[[#This Row],[Hire Date]])</f>
        <v>#VALUE!</v>
      </c>
      <c r="P348">
        <f>TBL_Employees[[#This Row],[Annual Salary]]*TBL_Employees[[#This Row],[Bonus %]]</f>
        <v>0</v>
      </c>
      <c r="Q348">
        <f>SUM(TBL_Employees[Column1])</f>
        <v>15873801.470000021</v>
      </c>
      <c r="R348" s="2">
        <f>TBL_Employees[[#This Row],[Column1]]+TBL_Employees[[#This Row],[Annual Salary]]</f>
        <v>65334</v>
      </c>
    </row>
    <row r="349" spans="1:18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 s="9" t="e">
        <f>_xlfn.DAYS(TBL_Employees[[#This Row],[Exit Date]],TBL_Employees[[#This Row],[Hire Date]])</f>
        <v>#VALUE!</v>
      </c>
      <c r="P349">
        <f>TBL_Employees[[#This Row],[Annual Salary]]*TBL_Employees[[#This Row],[Bonus %]]</f>
        <v>0</v>
      </c>
      <c r="Q349">
        <f>SUM(TBL_Employees[Column1])</f>
        <v>15873801.470000021</v>
      </c>
      <c r="R349" s="2">
        <f>TBL_Employees[[#This Row],[Column1]]+TBL_Employees[[#This Row],[Annual Salary]]</f>
        <v>83934</v>
      </c>
    </row>
    <row r="350" spans="1:18" hidden="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 s="9" t="e">
        <f>_xlfn.DAYS(TBL_Employees[[#This Row],[Exit Date]],TBL_Employees[[#This Row],[Hire Date]])</f>
        <v>#VALUE!</v>
      </c>
      <c r="P350">
        <f>TBL_Employees[[#This Row],[Annual Salary]]*TBL_Employees[[#This Row],[Bonus %]]</f>
        <v>42111.72</v>
      </c>
      <c r="Q350">
        <f>SUM(TBL_Employees[Column1])</f>
        <v>15873801.470000021</v>
      </c>
      <c r="R350" s="2">
        <f>TBL_Employees[[#This Row],[Column1]]+TBL_Employees[[#This Row],[Annual Salary]]</f>
        <v>192510.72</v>
      </c>
    </row>
    <row r="351" spans="1:18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 s="9" t="e">
        <f>_xlfn.DAYS(TBL_Employees[[#This Row],[Exit Date]],TBL_Employees[[#This Row],[Hire Date]])</f>
        <v>#VALUE!</v>
      </c>
      <c r="P351">
        <f>TBL_Employees[[#This Row],[Annual Salary]]*TBL_Employees[[#This Row],[Bonus %]]</f>
        <v>30453.200000000001</v>
      </c>
      <c r="Q351">
        <f>SUM(TBL_Employees[Column1])</f>
        <v>15873801.470000021</v>
      </c>
      <c r="R351" s="2">
        <f>TBL_Employees[[#This Row],[Column1]]+TBL_Employees[[#This Row],[Annual Salary]]</f>
        <v>190733.2</v>
      </c>
    </row>
    <row r="352" spans="1:18" hidden="1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9">
        <f>_xlfn.DAYS(TBL_Employees[[#This Row],[Exit Date]],TBL_Employees[[#This Row],[Hire Date]])</f>
        <v>531</v>
      </c>
      <c r="P352">
        <f>TBL_Employees[[#This Row],[Annual Salary]]*TBL_Employees[[#This Row],[Bonus %]]</f>
        <v>0</v>
      </c>
      <c r="Q352">
        <f>SUM(TBL_Employees[Column1])</f>
        <v>15873801.470000021</v>
      </c>
      <c r="R352" s="2">
        <f>TBL_Employees[[#This Row],[Column1]]+TBL_Employees[[#This Row],[Annual Salary]]</f>
        <v>54051</v>
      </c>
    </row>
    <row r="353" spans="1:18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 s="9" t="e">
        <f>_xlfn.DAYS(TBL_Employees[[#This Row],[Exit Date]],TBL_Employees[[#This Row],[Hire Date]])</f>
        <v>#VALUE!</v>
      </c>
      <c r="P353">
        <f>TBL_Employees[[#This Row],[Annual Salary]]*TBL_Employees[[#This Row],[Bonus %]]</f>
        <v>43702.71</v>
      </c>
      <c r="Q353">
        <f>SUM(TBL_Employees[Column1])</f>
        <v>15873801.470000021</v>
      </c>
      <c r="R353" s="2">
        <f>TBL_Employees[[#This Row],[Column1]]+TBL_Employees[[#This Row],[Annual Salary]]</f>
        <v>194401.71</v>
      </c>
    </row>
    <row r="354" spans="1:18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 s="9" t="e">
        <f>_xlfn.DAYS(TBL_Employees[[#This Row],[Exit Date]],TBL_Employees[[#This Row],[Hire Date]])</f>
        <v>#VALUE!</v>
      </c>
      <c r="P354">
        <f>TBL_Employees[[#This Row],[Annual Salary]]*TBL_Employees[[#This Row],[Bonus %]]</f>
        <v>0</v>
      </c>
      <c r="Q354">
        <f>SUM(TBL_Employees[Column1])</f>
        <v>15873801.470000021</v>
      </c>
      <c r="R354" s="2">
        <f>TBL_Employees[[#This Row],[Column1]]+TBL_Employees[[#This Row],[Annual Salary]]</f>
        <v>69570</v>
      </c>
    </row>
    <row r="355" spans="1:18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 s="9" t="e">
        <f>_xlfn.DAYS(TBL_Employees[[#This Row],[Exit Date]],TBL_Employees[[#This Row],[Hire Date]])</f>
        <v>#VALUE!</v>
      </c>
      <c r="P355">
        <f>TBL_Employees[[#This Row],[Annual Salary]]*TBL_Employees[[#This Row],[Bonus %]]</f>
        <v>0</v>
      </c>
      <c r="Q355">
        <f>SUM(TBL_Employees[Column1])</f>
        <v>15873801.470000021</v>
      </c>
      <c r="R355" s="2">
        <f>TBL_Employees[[#This Row],[Column1]]+TBL_Employees[[#This Row],[Annual Salary]]</f>
        <v>86774</v>
      </c>
    </row>
    <row r="356" spans="1:18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 s="9" t="e">
        <f>_xlfn.DAYS(TBL_Employees[[#This Row],[Exit Date]],TBL_Employees[[#This Row],[Hire Date]])</f>
        <v>#VALUE!</v>
      </c>
      <c r="P356">
        <f>TBL_Employees[[#This Row],[Annual Salary]]*TBL_Employees[[#This Row],[Bonus %]]</f>
        <v>0</v>
      </c>
      <c r="Q356">
        <f>SUM(TBL_Employees[Column1])</f>
        <v>15873801.470000021</v>
      </c>
      <c r="R356" s="2">
        <f>TBL_Employees[[#This Row],[Column1]]+TBL_Employees[[#This Row],[Annual Salary]]</f>
        <v>57606</v>
      </c>
    </row>
    <row r="357" spans="1:18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 s="9" t="e">
        <f>_xlfn.DAYS(TBL_Employees[[#This Row],[Exit Date]],TBL_Employees[[#This Row],[Hire Date]])</f>
        <v>#VALUE!</v>
      </c>
      <c r="P357">
        <f>TBL_Employees[[#This Row],[Annual Salary]]*TBL_Employees[[#This Row],[Bonus %]]</f>
        <v>13830.3</v>
      </c>
      <c r="Q357">
        <f>SUM(TBL_Employees[Column1])</f>
        <v>15873801.470000021</v>
      </c>
      <c r="R357" s="2">
        <f>TBL_Employees[[#This Row],[Column1]]+TBL_Employees[[#This Row],[Annual Salary]]</f>
        <v>139560.29999999999</v>
      </c>
    </row>
    <row r="358" spans="1:18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 s="9" t="e">
        <f>_xlfn.DAYS(TBL_Employees[[#This Row],[Exit Date]],TBL_Employees[[#This Row],[Hire Date]])</f>
        <v>#VALUE!</v>
      </c>
      <c r="P358">
        <f>TBL_Employees[[#This Row],[Annual Salary]]*TBL_Employees[[#This Row],[Bonus %]]</f>
        <v>0</v>
      </c>
      <c r="Q358">
        <f>SUM(TBL_Employees[Column1])</f>
        <v>15873801.470000021</v>
      </c>
      <c r="R358" s="2">
        <f>TBL_Employees[[#This Row],[Column1]]+TBL_Employees[[#This Row],[Annual Salary]]</f>
        <v>64170</v>
      </c>
    </row>
    <row r="359" spans="1:18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 s="9" t="e">
        <f>_xlfn.DAYS(TBL_Employees[[#This Row],[Exit Date]],TBL_Employees[[#This Row],[Hire Date]])</f>
        <v>#VALUE!</v>
      </c>
      <c r="P359">
        <f>TBL_Employees[[#This Row],[Annual Salary]]*TBL_Employees[[#This Row],[Bonus %]]</f>
        <v>0</v>
      </c>
      <c r="Q359">
        <f>SUM(TBL_Employees[Column1])</f>
        <v>15873801.470000021</v>
      </c>
      <c r="R359" s="2">
        <f>TBL_Employees[[#This Row],[Column1]]+TBL_Employees[[#This Row],[Annual Salary]]</f>
        <v>72303</v>
      </c>
    </row>
    <row r="360" spans="1:18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 s="9" t="e">
        <f>_xlfn.DAYS(TBL_Employees[[#This Row],[Exit Date]],TBL_Employees[[#This Row],[Hire Date]])</f>
        <v>#VALUE!</v>
      </c>
      <c r="P360">
        <f>TBL_Employees[[#This Row],[Annual Salary]]*TBL_Employees[[#This Row],[Bonus %]]</f>
        <v>7412.3700000000008</v>
      </c>
      <c r="Q360">
        <f>SUM(TBL_Employees[Column1])</f>
        <v>15873801.470000021</v>
      </c>
      <c r="R360" s="2">
        <f>TBL_Employees[[#This Row],[Column1]]+TBL_Employees[[#This Row],[Annual Salary]]</f>
        <v>113303.37</v>
      </c>
    </row>
    <row r="361" spans="1:18" hidden="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 s="9" t="e">
        <f>_xlfn.DAYS(TBL_Employees[[#This Row],[Exit Date]],TBL_Employees[[#This Row],[Hire Date]])</f>
        <v>#VALUE!</v>
      </c>
      <c r="P361">
        <f>TBL_Employees[[#This Row],[Annual Salary]]*TBL_Employees[[#This Row],[Bonus %]]</f>
        <v>91882.8</v>
      </c>
      <c r="Q361">
        <f>SUM(TBL_Employees[Column1])</f>
        <v>15873801.470000021</v>
      </c>
      <c r="R361" s="2">
        <f>TBL_Employees[[#This Row],[Column1]]+TBL_Employees[[#This Row],[Annual Salary]]</f>
        <v>347112.8</v>
      </c>
    </row>
    <row r="362" spans="1:18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 s="9" t="e">
        <f>_xlfn.DAYS(TBL_Employees[[#This Row],[Exit Date]],TBL_Employees[[#This Row],[Hire Date]])</f>
        <v>#VALUE!</v>
      </c>
      <c r="P362">
        <f>TBL_Employees[[#This Row],[Annual Salary]]*TBL_Employees[[#This Row],[Bonus %]]</f>
        <v>0</v>
      </c>
      <c r="Q362">
        <f>SUM(TBL_Employees[Column1])</f>
        <v>15873801.470000021</v>
      </c>
      <c r="R362" s="2">
        <f>TBL_Employees[[#This Row],[Column1]]+TBL_Employees[[#This Row],[Annual Salary]]</f>
        <v>59591</v>
      </c>
    </row>
    <row r="363" spans="1:18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 s="9" t="e">
        <f>_xlfn.DAYS(TBL_Employees[[#This Row],[Exit Date]],TBL_Employees[[#This Row],[Hire Date]])</f>
        <v>#VALUE!</v>
      </c>
      <c r="P363">
        <f>TBL_Employees[[#This Row],[Annual Salary]]*TBL_Employees[[#This Row],[Bonus %]]</f>
        <v>59855.360000000001</v>
      </c>
      <c r="Q363">
        <f>SUM(TBL_Employees[Column1])</f>
        <v>15873801.470000021</v>
      </c>
      <c r="R363" s="2">
        <f>TBL_Employees[[#This Row],[Column1]]+TBL_Employees[[#This Row],[Annual Salary]]</f>
        <v>246903.36</v>
      </c>
    </row>
    <row r="364" spans="1:18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 s="9" t="e">
        <f>_xlfn.DAYS(TBL_Employees[[#This Row],[Exit Date]],TBL_Employees[[#This Row],[Hire Date]])</f>
        <v>#VALUE!</v>
      </c>
      <c r="P364">
        <f>TBL_Employees[[#This Row],[Annual Salary]]*TBL_Employees[[#This Row],[Bonus %]]</f>
        <v>0</v>
      </c>
      <c r="Q364">
        <f>SUM(TBL_Employees[Column1])</f>
        <v>15873801.470000021</v>
      </c>
      <c r="R364" s="2">
        <f>TBL_Employees[[#This Row],[Column1]]+TBL_Employees[[#This Row],[Annual Salary]]</f>
        <v>58605</v>
      </c>
    </row>
    <row r="365" spans="1:18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 s="9" t="e">
        <f>_xlfn.DAYS(TBL_Employees[[#This Row],[Exit Date]],TBL_Employees[[#This Row],[Hire Date]])</f>
        <v>#VALUE!</v>
      </c>
      <c r="P365">
        <f>TBL_Employees[[#This Row],[Annual Salary]]*TBL_Employees[[#This Row],[Bonus %]]</f>
        <v>35700.400000000001</v>
      </c>
      <c r="Q365">
        <f>SUM(TBL_Employees[Column1])</f>
        <v>15873801.470000021</v>
      </c>
      <c r="R365" s="2">
        <f>TBL_Employees[[#This Row],[Column1]]+TBL_Employees[[#This Row],[Annual Salary]]</f>
        <v>214202.4</v>
      </c>
    </row>
    <row r="366" spans="1:18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 s="9" t="e">
        <f>_xlfn.DAYS(TBL_Employees[[#This Row],[Exit Date]],TBL_Employees[[#This Row],[Hire Date]])</f>
        <v>#VALUE!</v>
      </c>
      <c r="P366">
        <f>TBL_Employees[[#This Row],[Annual Salary]]*TBL_Employees[[#This Row],[Bonus %]]</f>
        <v>5186.2000000000007</v>
      </c>
      <c r="Q366">
        <f>SUM(TBL_Employees[Column1])</f>
        <v>15873801.470000021</v>
      </c>
      <c r="R366" s="2">
        <f>TBL_Employees[[#This Row],[Column1]]+TBL_Employees[[#This Row],[Annual Salary]]</f>
        <v>108910.2</v>
      </c>
    </row>
    <row r="367" spans="1:18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 s="9" t="e">
        <f>_xlfn.DAYS(TBL_Employees[[#This Row],[Exit Date]],TBL_Employees[[#This Row],[Hire Date]])</f>
        <v>#VALUE!</v>
      </c>
      <c r="P367">
        <f>TBL_Employees[[#This Row],[Annual Salary]]*TBL_Employees[[#This Row],[Bonus %]]</f>
        <v>34380.94</v>
      </c>
      <c r="Q367">
        <f>SUM(TBL_Employees[Column1])</f>
        <v>15873801.470000021</v>
      </c>
      <c r="R367" s="2">
        <f>TBL_Employees[[#This Row],[Column1]]+TBL_Employees[[#This Row],[Annual Salary]]</f>
        <v>190657.94</v>
      </c>
    </row>
    <row r="368" spans="1:18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 s="9" t="e">
        <f>_xlfn.DAYS(TBL_Employees[[#This Row],[Exit Date]],TBL_Employees[[#This Row],[Hire Date]])</f>
        <v>#VALUE!</v>
      </c>
      <c r="P368">
        <f>TBL_Employees[[#This Row],[Annual Salary]]*TBL_Employees[[#This Row],[Bonus %]]</f>
        <v>0</v>
      </c>
      <c r="Q368">
        <f>SUM(TBL_Employees[Column1])</f>
        <v>15873801.470000021</v>
      </c>
      <c r="R368" s="2">
        <f>TBL_Employees[[#This Row],[Column1]]+TBL_Employees[[#This Row],[Annual Salary]]</f>
        <v>87744</v>
      </c>
    </row>
    <row r="369" spans="1:18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 s="9" t="e">
        <f>_xlfn.DAYS(TBL_Employees[[#This Row],[Exit Date]],TBL_Employees[[#This Row],[Hire Date]])</f>
        <v>#VALUE!</v>
      </c>
      <c r="P369">
        <f>TBL_Employees[[#This Row],[Annual Salary]]*TBL_Employees[[#This Row],[Bonus %]]</f>
        <v>0</v>
      </c>
      <c r="Q369">
        <f>SUM(TBL_Employees[Column1])</f>
        <v>15873801.470000021</v>
      </c>
      <c r="R369" s="2">
        <f>TBL_Employees[[#This Row],[Column1]]+TBL_Employees[[#This Row],[Annual Salary]]</f>
        <v>54714</v>
      </c>
    </row>
    <row r="370" spans="1:18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 s="9" t="e">
        <f>_xlfn.DAYS(TBL_Employees[[#This Row],[Exit Date]],TBL_Employees[[#This Row],[Hire Date]])</f>
        <v>#VALUE!</v>
      </c>
      <c r="P370">
        <f>TBL_Employees[[#This Row],[Annual Salary]]*TBL_Employees[[#This Row],[Bonus %]]</f>
        <v>0</v>
      </c>
      <c r="Q370">
        <f>SUM(TBL_Employees[Column1])</f>
        <v>15873801.470000021</v>
      </c>
      <c r="R370" s="2">
        <f>TBL_Employees[[#This Row],[Column1]]+TBL_Employees[[#This Row],[Annual Salary]]</f>
        <v>99169</v>
      </c>
    </row>
    <row r="371" spans="1:18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 s="9" t="e">
        <f>_xlfn.DAYS(TBL_Employees[[#This Row],[Exit Date]],TBL_Employees[[#This Row],[Hire Date]])</f>
        <v>#VALUE!</v>
      </c>
      <c r="P371">
        <f>TBL_Employees[[#This Row],[Annual Salary]]*TBL_Employees[[#This Row],[Bonus %]]</f>
        <v>17115.36</v>
      </c>
      <c r="Q371">
        <f>SUM(TBL_Employees[Column1])</f>
        <v>15873801.470000021</v>
      </c>
      <c r="R371" s="2">
        <f>TBL_Employees[[#This Row],[Column1]]+TBL_Employees[[#This Row],[Annual Salary]]</f>
        <v>159743.35999999999</v>
      </c>
    </row>
    <row r="372" spans="1:18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 s="9" t="e">
        <f>_xlfn.DAYS(TBL_Employees[[#This Row],[Exit Date]],TBL_Employees[[#This Row],[Hire Date]])</f>
        <v>#VALUE!</v>
      </c>
      <c r="P372">
        <f>TBL_Employees[[#This Row],[Annual Salary]]*TBL_Employees[[#This Row],[Bonus %]]</f>
        <v>0</v>
      </c>
      <c r="Q372">
        <f>SUM(TBL_Employees[Column1])</f>
        <v>15873801.470000021</v>
      </c>
      <c r="R372" s="2">
        <f>TBL_Employees[[#This Row],[Column1]]+TBL_Employees[[#This Row],[Annual Salary]]</f>
        <v>75869</v>
      </c>
    </row>
    <row r="373" spans="1:18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 s="9" t="e">
        <f>_xlfn.DAYS(TBL_Employees[[#This Row],[Exit Date]],TBL_Employees[[#This Row],[Hire Date]])</f>
        <v>#VALUE!</v>
      </c>
      <c r="P373">
        <f>TBL_Employees[[#This Row],[Annual Salary]]*TBL_Employees[[#This Row],[Bonus %]]</f>
        <v>0</v>
      </c>
      <c r="Q373">
        <f>SUM(TBL_Employees[Column1])</f>
        <v>15873801.470000021</v>
      </c>
      <c r="R373" s="2">
        <f>TBL_Employees[[#This Row],[Column1]]+TBL_Employees[[#This Row],[Annual Salary]]</f>
        <v>60985</v>
      </c>
    </row>
    <row r="374" spans="1:18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 s="9" t="e">
        <f>_xlfn.DAYS(TBL_Employees[[#This Row],[Exit Date]],TBL_Employees[[#This Row],[Hire Date]])</f>
        <v>#VALUE!</v>
      </c>
      <c r="P374">
        <f>TBL_Employees[[#This Row],[Annual Salary]]*TBL_Employees[[#This Row],[Bonus %]]</f>
        <v>12691.1</v>
      </c>
      <c r="Q374">
        <f>SUM(TBL_Employees[Column1])</f>
        <v>15873801.470000021</v>
      </c>
      <c r="R374" s="2">
        <f>TBL_Employees[[#This Row],[Column1]]+TBL_Employees[[#This Row],[Annual Salary]]</f>
        <v>139602.1</v>
      </c>
    </row>
    <row r="375" spans="1:18" hidden="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 s="9" t="e">
        <f>_xlfn.DAYS(TBL_Employees[[#This Row],[Exit Date]],TBL_Employees[[#This Row],[Hire Date]])</f>
        <v>#VALUE!</v>
      </c>
      <c r="P375">
        <f>TBL_Employees[[#This Row],[Annual Salary]]*TBL_Employees[[#This Row],[Bonus %]]</f>
        <v>69423.680000000008</v>
      </c>
      <c r="Q375">
        <f>SUM(TBL_Employees[Column1])</f>
        <v>15873801.470000021</v>
      </c>
      <c r="R375" s="2">
        <f>TBL_Employees[[#This Row],[Column1]]+TBL_Employees[[#This Row],[Annual Salary]]</f>
        <v>286372.68</v>
      </c>
    </row>
    <row r="376" spans="1:18" hidden="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 s="9" t="e">
        <f>_xlfn.DAYS(TBL_Employees[[#This Row],[Exit Date]],TBL_Employees[[#This Row],[Hire Date]])</f>
        <v>#VALUE!</v>
      </c>
      <c r="P376">
        <f>TBL_Employees[[#This Row],[Annual Salary]]*TBL_Employees[[#This Row],[Bonus %]]</f>
        <v>48867.899999999994</v>
      </c>
      <c r="Q376">
        <f>SUM(TBL_Employees[Column1])</f>
        <v>15873801.470000021</v>
      </c>
      <c r="R376" s="2">
        <f>TBL_Employees[[#This Row],[Column1]]+TBL_Employees[[#This Row],[Annual Salary]]</f>
        <v>217377.9</v>
      </c>
    </row>
    <row r="377" spans="1:18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 s="9" t="e">
        <f>_xlfn.DAYS(TBL_Employees[[#This Row],[Exit Date]],TBL_Employees[[#This Row],[Hire Date]])</f>
        <v>#VALUE!</v>
      </c>
      <c r="P377">
        <f>TBL_Employees[[#This Row],[Annual Salary]]*TBL_Employees[[#This Row],[Bonus %]]</f>
        <v>0</v>
      </c>
      <c r="Q377">
        <f>SUM(TBL_Employees[Column1])</f>
        <v>15873801.470000021</v>
      </c>
      <c r="R377" s="2">
        <f>TBL_Employees[[#This Row],[Column1]]+TBL_Employees[[#This Row],[Annual Salary]]</f>
        <v>85870</v>
      </c>
    </row>
    <row r="378" spans="1:18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9">
        <f>_xlfn.DAYS(TBL_Employees[[#This Row],[Exit Date]],TBL_Employees[[#This Row],[Hire Date]])</f>
        <v>352</v>
      </c>
      <c r="P378">
        <f>TBL_Employees[[#This Row],[Annual Salary]]*TBL_Employees[[#This Row],[Bonus %]]</f>
        <v>0</v>
      </c>
      <c r="Q378">
        <f>SUM(TBL_Employees[Column1])</f>
        <v>15873801.470000021</v>
      </c>
      <c r="R378" s="2">
        <f>TBL_Employees[[#This Row],[Column1]]+TBL_Employees[[#This Row],[Annual Salary]]</f>
        <v>86510</v>
      </c>
    </row>
    <row r="379" spans="1:18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 s="9" t="e">
        <f>_xlfn.DAYS(TBL_Employees[[#This Row],[Exit Date]],TBL_Employees[[#This Row],[Hire Date]])</f>
        <v>#VALUE!</v>
      </c>
      <c r="P379">
        <f>TBL_Employees[[#This Row],[Annual Salary]]*TBL_Employees[[#This Row],[Bonus %]]</f>
        <v>10768.23</v>
      </c>
      <c r="Q379">
        <f>SUM(TBL_Employees[Column1])</f>
        <v>15873801.470000021</v>
      </c>
      <c r="R379" s="2">
        <f>TBL_Employees[[#This Row],[Column1]]+TBL_Employees[[#This Row],[Annual Salary]]</f>
        <v>130415.23</v>
      </c>
    </row>
    <row r="380" spans="1:18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 s="9" t="e">
        <f>_xlfn.DAYS(TBL_Employees[[#This Row],[Exit Date]],TBL_Employees[[#This Row],[Hire Date]])</f>
        <v>#VALUE!</v>
      </c>
      <c r="P380">
        <f>TBL_Employees[[#This Row],[Annual Salary]]*TBL_Employees[[#This Row],[Bonus %]]</f>
        <v>0</v>
      </c>
      <c r="Q380">
        <f>SUM(TBL_Employees[Column1])</f>
        <v>15873801.470000021</v>
      </c>
      <c r="R380" s="2">
        <f>TBL_Employees[[#This Row],[Column1]]+TBL_Employees[[#This Row],[Annual Salary]]</f>
        <v>80921</v>
      </c>
    </row>
    <row r="381" spans="1:18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 s="9" t="e">
        <f>_xlfn.DAYS(TBL_Employees[[#This Row],[Exit Date]],TBL_Employees[[#This Row],[Hire Date]])</f>
        <v>#VALUE!</v>
      </c>
      <c r="P381">
        <f>TBL_Employees[[#This Row],[Annual Salary]]*TBL_Employees[[#This Row],[Bonus %]]</f>
        <v>12754.300000000001</v>
      </c>
      <c r="Q381">
        <f>SUM(TBL_Employees[Column1])</f>
        <v>15873801.470000021</v>
      </c>
      <c r="R381" s="2">
        <f>TBL_Employees[[#This Row],[Column1]]+TBL_Employees[[#This Row],[Annual Salary]]</f>
        <v>110864.3</v>
      </c>
    </row>
    <row r="382" spans="1:18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 s="9" t="e">
        <f>_xlfn.DAYS(TBL_Employees[[#This Row],[Exit Date]],TBL_Employees[[#This Row],[Hire Date]])</f>
        <v>#VALUE!</v>
      </c>
      <c r="P382">
        <f>TBL_Employees[[#This Row],[Annual Salary]]*TBL_Employees[[#This Row],[Bonus %]]</f>
        <v>0</v>
      </c>
      <c r="Q382">
        <f>SUM(TBL_Employees[Column1])</f>
        <v>15873801.470000021</v>
      </c>
      <c r="R382" s="2">
        <f>TBL_Employees[[#This Row],[Column1]]+TBL_Employees[[#This Row],[Annual Salary]]</f>
        <v>86831</v>
      </c>
    </row>
    <row r="383" spans="1:18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 s="9" t="e">
        <f>_xlfn.DAYS(TBL_Employees[[#This Row],[Exit Date]],TBL_Employees[[#This Row],[Hire Date]])</f>
        <v>#VALUE!</v>
      </c>
      <c r="P383">
        <f>TBL_Employees[[#This Row],[Annual Salary]]*TBL_Employees[[#This Row],[Bonus %]]</f>
        <v>0</v>
      </c>
      <c r="Q383">
        <f>SUM(TBL_Employees[Column1])</f>
        <v>15873801.470000021</v>
      </c>
      <c r="R383" s="2">
        <f>TBL_Employees[[#This Row],[Column1]]+TBL_Employees[[#This Row],[Annual Salary]]</f>
        <v>72826</v>
      </c>
    </row>
    <row r="384" spans="1:18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 s="9" t="e">
        <f>_xlfn.DAYS(TBL_Employees[[#This Row],[Exit Date]],TBL_Employees[[#This Row],[Hire Date]])</f>
        <v>#VALUE!</v>
      </c>
      <c r="P384">
        <f>TBL_Employees[[#This Row],[Annual Salary]]*TBL_Employees[[#This Row],[Bonus %]]</f>
        <v>32531.23</v>
      </c>
      <c r="Q384">
        <f>SUM(TBL_Employees[Column1])</f>
        <v>15873801.470000021</v>
      </c>
      <c r="R384" s="2">
        <f>TBL_Employees[[#This Row],[Column1]]+TBL_Employees[[#This Row],[Annual Salary]]</f>
        <v>203748.23</v>
      </c>
    </row>
    <row r="385" spans="1:18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 s="9" t="e">
        <f>_xlfn.DAYS(TBL_Employees[[#This Row],[Exit Date]],TBL_Employees[[#This Row],[Hire Date]])</f>
        <v>#VALUE!</v>
      </c>
      <c r="P385">
        <f>TBL_Employees[[#This Row],[Annual Salary]]*TBL_Employees[[#This Row],[Bonus %]]</f>
        <v>7214.06</v>
      </c>
      <c r="Q385">
        <f>SUM(TBL_Employees[Column1])</f>
        <v>15873801.470000021</v>
      </c>
      <c r="R385" s="2">
        <f>TBL_Employees[[#This Row],[Column1]]+TBL_Employees[[#This Row],[Annual Salary]]</f>
        <v>110272.06</v>
      </c>
    </row>
    <row r="386" spans="1:18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 s="9" t="e">
        <f>_xlfn.DAYS(TBL_Employees[[#This Row],[Exit Date]],TBL_Employees[[#This Row],[Hire Date]])</f>
        <v>#VALUE!</v>
      </c>
      <c r="P386">
        <f>TBL_Employees[[#This Row],[Annual Salary]]*TBL_Employees[[#This Row],[Bonus %]]</f>
        <v>8194.34</v>
      </c>
      <c r="Q386">
        <f>SUM(TBL_Employees[Column1])</f>
        <v>15873801.470000021</v>
      </c>
      <c r="R386" s="2">
        <f>TBL_Employees[[#This Row],[Column1]]+TBL_Employees[[#This Row],[Annual Salary]]</f>
        <v>125256.34</v>
      </c>
    </row>
    <row r="387" spans="1:18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 s="9" t="e">
        <f>_xlfn.DAYS(TBL_Employees[[#This Row],[Exit Date]],TBL_Employees[[#This Row],[Hire Date]])</f>
        <v>#VALUE!</v>
      </c>
      <c r="P387">
        <f>TBL_Employees[[#This Row],[Annual Salary]]*TBL_Employees[[#This Row],[Bonus %]]</f>
        <v>15903.1</v>
      </c>
      <c r="Q387">
        <f>SUM(TBL_Employees[Column1])</f>
        <v>15873801.470000021</v>
      </c>
      <c r="R387" s="2">
        <f>TBL_Employees[[#This Row],[Column1]]+TBL_Employees[[#This Row],[Annual Salary]]</f>
        <v>174934.1</v>
      </c>
    </row>
    <row r="388" spans="1:18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 s="9" t="e">
        <f>_xlfn.DAYS(TBL_Employees[[#This Row],[Exit Date]],TBL_Employees[[#This Row],[Hire Date]])</f>
        <v>#VALUE!</v>
      </c>
      <c r="P388">
        <f>TBL_Employees[[#This Row],[Annual Salary]]*TBL_Employees[[#This Row],[Bonus %]]</f>
        <v>12508.6</v>
      </c>
      <c r="Q388">
        <f>SUM(TBL_Employees[Column1])</f>
        <v>15873801.470000021</v>
      </c>
      <c r="R388" s="2">
        <f>TBL_Employees[[#This Row],[Column1]]+TBL_Employees[[#This Row],[Annual Salary]]</f>
        <v>137594.6</v>
      </c>
    </row>
    <row r="389" spans="1:18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 s="9" t="e">
        <f>_xlfn.DAYS(TBL_Employees[[#This Row],[Exit Date]],TBL_Employees[[#This Row],[Hire Date]])</f>
        <v>#VALUE!</v>
      </c>
      <c r="P389">
        <f>TBL_Employees[[#This Row],[Annual Salary]]*TBL_Employees[[#This Row],[Bonus %]]</f>
        <v>0</v>
      </c>
      <c r="Q389">
        <f>SUM(TBL_Employees[Column1])</f>
        <v>15873801.470000021</v>
      </c>
      <c r="R389" s="2">
        <f>TBL_Employees[[#This Row],[Column1]]+TBL_Employees[[#This Row],[Annual Salary]]</f>
        <v>67976</v>
      </c>
    </row>
    <row r="390" spans="1:18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 s="9" t="e">
        <f>_xlfn.DAYS(TBL_Employees[[#This Row],[Exit Date]],TBL_Employees[[#This Row],[Hire Date]])</f>
        <v>#VALUE!</v>
      </c>
      <c r="P390">
        <f>TBL_Employees[[#This Row],[Annual Salary]]*TBL_Employees[[#This Row],[Bonus %]]</f>
        <v>0</v>
      </c>
      <c r="Q390">
        <f>SUM(TBL_Employees[Column1])</f>
        <v>15873801.470000021</v>
      </c>
      <c r="R390" s="2">
        <f>TBL_Employees[[#This Row],[Column1]]+TBL_Employees[[#This Row],[Annual Salary]]</f>
        <v>74215</v>
      </c>
    </row>
    <row r="391" spans="1:18" hidden="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 s="9" t="e">
        <f>_xlfn.DAYS(TBL_Employees[[#This Row],[Exit Date]],TBL_Employees[[#This Row],[Hire Date]])</f>
        <v>#VALUE!</v>
      </c>
      <c r="P391">
        <f>TBL_Employees[[#This Row],[Annual Salary]]*TBL_Employees[[#This Row],[Bonus %]]</f>
        <v>46847.25</v>
      </c>
      <c r="Q391">
        <f>SUM(TBL_Employees[Column1])</f>
        <v>15873801.470000021</v>
      </c>
      <c r="R391" s="2">
        <f>TBL_Employees[[#This Row],[Column1]]+TBL_Employees[[#This Row],[Annual Salary]]</f>
        <v>234236.25</v>
      </c>
    </row>
    <row r="392" spans="1:18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 s="9" t="e">
        <f>_xlfn.DAYS(TBL_Employees[[#This Row],[Exit Date]],TBL_Employees[[#This Row],[Hire Date]])</f>
        <v>#VALUE!</v>
      </c>
      <c r="P392">
        <f>TBL_Employees[[#This Row],[Annual Salary]]*TBL_Employees[[#This Row],[Bonus %]]</f>
        <v>17139.330000000002</v>
      </c>
      <c r="Q392">
        <f>SUM(TBL_Employees[Column1])</f>
        <v>15873801.470000021</v>
      </c>
      <c r="R392" s="2">
        <f>TBL_Employees[[#This Row],[Column1]]+TBL_Employees[[#This Row],[Annual Salary]]</f>
        <v>148980.33000000002</v>
      </c>
    </row>
    <row r="393" spans="1:18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 s="9" t="e">
        <f>_xlfn.DAYS(TBL_Employees[[#This Row],[Exit Date]],TBL_Employees[[#This Row],[Hire Date]])</f>
        <v>#VALUE!</v>
      </c>
      <c r="P393">
        <f>TBL_Employees[[#This Row],[Annual Salary]]*TBL_Employees[[#This Row],[Bonus %]]</f>
        <v>0</v>
      </c>
      <c r="Q393">
        <f>SUM(TBL_Employees[Column1])</f>
        <v>15873801.470000021</v>
      </c>
      <c r="R393" s="2">
        <f>TBL_Employees[[#This Row],[Column1]]+TBL_Employees[[#This Row],[Annual Salary]]</f>
        <v>97231</v>
      </c>
    </row>
    <row r="394" spans="1:18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 s="9" t="e">
        <f>_xlfn.DAYS(TBL_Employees[[#This Row],[Exit Date]],TBL_Employees[[#This Row],[Hire Date]])</f>
        <v>#VALUE!</v>
      </c>
      <c r="P394">
        <f>TBL_Employees[[#This Row],[Annual Salary]]*TBL_Employees[[#This Row],[Bonus %]]</f>
        <v>18600.48</v>
      </c>
      <c r="Q394">
        <f>SUM(TBL_Employees[Column1])</f>
        <v>15873801.470000021</v>
      </c>
      <c r="R394" s="2">
        <f>TBL_Employees[[#This Row],[Column1]]+TBL_Employees[[#This Row],[Annual Salary]]</f>
        <v>173604.48000000001</v>
      </c>
    </row>
    <row r="395" spans="1:18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 s="9" t="e">
        <f>_xlfn.DAYS(TBL_Employees[[#This Row],[Exit Date]],TBL_Employees[[#This Row],[Hire Date]])</f>
        <v>#VALUE!</v>
      </c>
      <c r="P395">
        <f>TBL_Employees[[#This Row],[Annual Salary]]*TBL_Employees[[#This Row],[Bonus %]]</f>
        <v>0</v>
      </c>
      <c r="Q395">
        <f>SUM(TBL_Employees[Column1])</f>
        <v>15873801.470000021</v>
      </c>
      <c r="R395" s="2">
        <f>TBL_Employees[[#This Row],[Column1]]+TBL_Employees[[#This Row],[Annual Salary]]</f>
        <v>41859</v>
      </c>
    </row>
    <row r="396" spans="1:18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 s="9" t="e">
        <f>_xlfn.DAYS(TBL_Employees[[#This Row],[Exit Date]],TBL_Employees[[#This Row],[Hire Date]])</f>
        <v>#VALUE!</v>
      </c>
      <c r="P396">
        <f>TBL_Employees[[#This Row],[Annual Salary]]*TBL_Employees[[#This Row],[Bonus %]]</f>
        <v>0</v>
      </c>
      <c r="Q396">
        <f>SUM(TBL_Employees[Column1])</f>
        <v>15873801.470000021</v>
      </c>
      <c r="R396" s="2">
        <f>TBL_Employees[[#This Row],[Column1]]+TBL_Employees[[#This Row],[Annual Salary]]</f>
        <v>52733</v>
      </c>
    </row>
    <row r="397" spans="1:18" hidden="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 s="9" t="e">
        <f>_xlfn.DAYS(TBL_Employees[[#This Row],[Exit Date]],TBL_Employees[[#This Row],[Hire Date]])</f>
        <v>#VALUE!</v>
      </c>
      <c r="P397">
        <f>TBL_Employees[[#This Row],[Annual Salary]]*TBL_Employees[[#This Row],[Bonus %]]</f>
        <v>85324.02</v>
      </c>
      <c r="Q397">
        <f>SUM(TBL_Employees[Column1])</f>
        <v>15873801.470000021</v>
      </c>
      <c r="R397" s="2">
        <f>TBL_Employees[[#This Row],[Column1]]+TBL_Employees[[#This Row],[Annual Salary]]</f>
        <v>336277.02</v>
      </c>
    </row>
    <row r="398" spans="1:18" hidden="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 s="9" t="e">
        <f>_xlfn.DAYS(TBL_Employees[[#This Row],[Exit Date]],TBL_Employees[[#This Row],[Hire Date]])</f>
        <v>#VALUE!</v>
      </c>
      <c r="P398">
        <f>TBL_Employees[[#This Row],[Annual Salary]]*TBL_Employees[[#This Row],[Bonus %]]</f>
        <v>40279.47</v>
      </c>
      <c r="Q398">
        <f>SUM(TBL_Employees[Column1])</f>
        <v>15873801.470000021</v>
      </c>
      <c r="R398" s="2">
        <f>TBL_Employees[[#This Row],[Column1]]+TBL_Employees[[#This Row],[Annual Salary]]</f>
        <v>232086.47</v>
      </c>
    </row>
    <row r="399" spans="1:18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 s="9" t="e">
        <f>_xlfn.DAYS(TBL_Employees[[#This Row],[Exit Date]],TBL_Employees[[#This Row],[Hire Date]])</f>
        <v>#VALUE!</v>
      </c>
      <c r="P399">
        <f>TBL_Employees[[#This Row],[Annual Salary]]*TBL_Employees[[#This Row],[Bonus %]]</f>
        <v>0</v>
      </c>
      <c r="Q399">
        <f>SUM(TBL_Employees[Column1])</f>
        <v>15873801.470000021</v>
      </c>
      <c r="R399" s="2">
        <f>TBL_Employees[[#This Row],[Column1]]+TBL_Employees[[#This Row],[Annual Salary]]</f>
        <v>64677</v>
      </c>
    </row>
    <row r="400" spans="1:18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 s="9" t="e">
        <f>_xlfn.DAYS(TBL_Employees[[#This Row],[Exit Date]],TBL_Employees[[#This Row],[Hire Date]])</f>
        <v>#VALUE!</v>
      </c>
      <c r="P400">
        <f>TBL_Employees[[#This Row],[Annual Salary]]*TBL_Employees[[#This Row],[Bonus %]]</f>
        <v>14330.14</v>
      </c>
      <c r="Q400">
        <f>SUM(TBL_Employees[Column1])</f>
        <v>15873801.470000021</v>
      </c>
      <c r="R400" s="2">
        <f>TBL_Employees[[#This Row],[Column1]]+TBL_Employees[[#This Row],[Annual Salary]]</f>
        <v>144604.14000000001</v>
      </c>
    </row>
    <row r="401" spans="1:18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 s="9" t="e">
        <f>_xlfn.DAYS(TBL_Employees[[#This Row],[Exit Date]],TBL_Employees[[#This Row],[Hire Date]])</f>
        <v>#VALUE!</v>
      </c>
      <c r="P401">
        <f>TBL_Employees[[#This Row],[Annual Salary]]*TBL_Employees[[#This Row],[Bonus %]]</f>
        <v>0</v>
      </c>
      <c r="Q401">
        <f>SUM(TBL_Employees[Column1])</f>
        <v>15873801.470000021</v>
      </c>
      <c r="R401" s="2">
        <f>TBL_Employees[[#This Row],[Column1]]+TBL_Employees[[#This Row],[Annual Salary]]</f>
        <v>96331</v>
      </c>
    </row>
    <row r="402" spans="1:18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9">
        <f>_xlfn.DAYS(TBL_Employees[[#This Row],[Exit Date]],TBL_Employees[[#This Row],[Hire Date]])</f>
        <v>475</v>
      </c>
      <c r="P402">
        <f>TBL_Employees[[#This Row],[Annual Salary]]*TBL_Employees[[#This Row],[Bonus %]]</f>
        <v>19598.54</v>
      </c>
      <c r="Q402">
        <f>SUM(TBL_Employees[Column1])</f>
        <v>15873801.470000021</v>
      </c>
      <c r="R402" s="2">
        <f>TBL_Employees[[#This Row],[Column1]]+TBL_Employees[[#This Row],[Annual Salary]]</f>
        <v>170356.54</v>
      </c>
    </row>
    <row r="403" spans="1:18" hidden="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 s="9" t="e">
        <f>_xlfn.DAYS(TBL_Employees[[#This Row],[Exit Date]],TBL_Employees[[#This Row],[Hire Date]])</f>
        <v>#VALUE!</v>
      </c>
      <c r="P403">
        <f>TBL_Employees[[#This Row],[Annual Salary]]*TBL_Employees[[#This Row],[Bonus %]]</f>
        <v>36462.089999999997</v>
      </c>
      <c r="Q403">
        <f>SUM(TBL_Employees[Column1])</f>
        <v>15873801.470000021</v>
      </c>
      <c r="R403" s="2">
        <f>TBL_Employees[[#This Row],[Column1]]+TBL_Employees[[#This Row],[Annual Salary]]</f>
        <v>210091.09</v>
      </c>
    </row>
    <row r="404" spans="1:18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 s="9" t="e">
        <f>_xlfn.DAYS(TBL_Employees[[#This Row],[Exit Date]],TBL_Employees[[#This Row],[Hire Date]])</f>
        <v>#VALUE!</v>
      </c>
      <c r="P404">
        <f>TBL_Employees[[#This Row],[Annual Salary]]*TBL_Employees[[#This Row],[Bonus %]]</f>
        <v>0</v>
      </c>
      <c r="Q404">
        <f>SUM(TBL_Employees[Column1])</f>
        <v>15873801.470000021</v>
      </c>
      <c r="R404" s="2">
        <f>TBL_Employees[[#This Row],[Column1]]+TBL_Employees[[#This Row],[Annual Salary]]</f>
        <v>62174</v>
      </c>
    </row>
    <row r="405" spans="1:18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 s="9" t="e">
        <f>_xlfn.DAYS(TBL_Employees[[#This Row],[Exit Date]],TBL_Employees[[#This Row],[Hire Date]])</f>
        <v>#VALUE!</v>
      </c>
      <c r="P405">
        <f>TBL_Employees[[#This Row],[Annual Salary]]*TBL_Employees[[#This Row],[Bonus %]]</f>
        <v>0</v>
      </c>
      <c r="Q405">
        <f>SUM(TBL_Employees[Column1])</f>
        <v>15873801.470000021</v>
      </c>
      <c r="R405" s="2">
        <f>TBL_Employees[[#This Row],[Column1]]+TBL_Employees[[#This Row],[Annual Salary]]</f>
        <v>56555</v>
      </c>
    </row>
    <row r="406" spans="1:18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 s="9" t="e">
        <f>_xlfn.DAYS(TBL_Employees[[#This Row],[Exit Date]],TBL_Employees[[#This Row],[Hire Date]])</f>
        <v>#VALUE!</v>
      </c>
      <c r="P406">
        <f>TBL_Employees[[#This Row],[Annual Salary]]*TBL_Employees[[#This Row],[Bonus %]]</f>
        <v>0</v>
      </c>
      <c r="Q406">
        <f>SUM(TBL_Employees[Column1])</f>
        <v>15873801.470000021</v>
      </c>
      <c r="R406" s="2">
        <f>TBL_Employees[[#This Row],[Column1]]+TBL_Employees[[#This Row],[Annual Salary]]</f>
        <v>74655</v>
      </c>
    </row>
    <row r="407" spans="1:18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 s="9" t="e">
        <f>_xlfn.DAYS(TBL_Employees[[#This Row],[Exit Date]],TBL_Employees[[#This Row],[Hire Date]])</f>
        <v>#VALUE!</v>
      </c>
      <c r="P407">
        <f>TBL_Employees[[#This Row],[Annual Salary]]*TBL_Employees[[#This Row],[Bonus %]]</f>
        <v>0</v>
      </c>
      <c r="Q407">
        <f>SUM(TBL_Employees[Column1])</f>
        <v>15873801.470000021</v>
      </c>
      <c r="R407" s="2">
        <f>TBL_Employees[[#This Row],[Column1]]+TBL_Employees[[#This Row],[Annual Salary]]</f>
        <v>93017</v>
      </c>
    </row>
    <row r="408" spans="1:18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 s="9" t="e">
        <f>_xlfn.DAYS(TBL_Employees[[#This Row],[Exit Date]],TBL_Employees[[#This Row],[Hire Date]])</f>
        <v>#VALUE!</v>
      </c>
      <c r="P408">
        <f>TBL_Employees[[#This Row],[Annual Salary]]*TBL_Employees[[#This Row],[Bonus %]]</f>
        <v>0</v>
      </c>
      <c r="Q408">
        <f>SUM(TBL_Employees[Column1])</f>
        <v>15873801.470000021</v>
      </c>
      <c r="R408" s="2">
        <f>TBL_Employees[[#This Row],[Column1]]+TBL_Employees[[#This Row],[Annual Salary]]</f>
        <v>82300</v>
      </c>
    </row>
    <row r="409" spans="1:18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 s="9" t="e">
        <f>_xlfn.DAYS(TBL_Employees[[#This Row],[Exit Date]],TBL_Employees[[#This Row],[Hire Date]])</f>
        <v>#VALUE!</v>
      </c>
      <c r="P409">
        <f>TBL_Employees[[#This Row],[Annual Salary]]*TBL_Employees[[#This Row],[Bonus %]]</f>
        <v>0</v>
      </c>
      <c r="Q409">
        <f>SUM(TBL_Employees[Column1])</f>
        <v>15873801.470000021</v>
      </c>
      <c r="R409" s="2">
        <f>TBL_Employees[[#This Row],[Column1]]+TBL_Employees[[#This Row],[Annual Salary]]</f>
        <v>91621</v>
      </c>
    </row>
    <row r="410" spans="1:18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 s="9" t="e">
        <f>_xlfn.DAYS(TBL_Employees[[#This Row],[Exit Date]],TBL_Employees[[#This Row],[Hire Date]])</f>
        <v>#VALUE!</v>
      </c>
      <c r="P410">
        <f>TBL_Employees[[#This Row],[Annual Salary]]*TBL_Employees[[#This Row],[Bonus %]]</f>
        <v>0</v>
      </c>
      <c r="Q410">
        <f>SUM(TBL_Employees[Column1])</f>
        <v>15873801.470000021</v>
      </c>
      <c r="R410" s="2">
        <f>TBL_Employees[[#This Row],[Column1]]+TBL_Employees[[#This Row],[Annual Salary]]</f>
        <v>91280</v>
      </c>
    </row>
    <row r="411" spans="1:18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 s="9" t="e">
        <f>_xlfn.DAYS(TBL_Employees[[#This Row],[Exit Date]],TBL_Employees[[#This Row],[Hire Date]])</f>
        <v>#VALUE!</v>
      </c>
      <c r="P411">
        <f>TBL_Employees[[#This Row],[Annual Salary]]*TBL_Employees[[#This Row],[Bonus %]]</f>
        <v>0</v>
      </c>
      <c r="Q411">
        <f>SUM(TBL_Employees[Column1])</f>
        <v>15873801.470000021</v>
      </c>
      <c r="R411" s="2">
        <f>TBL_Employees[[#This Row],[Column1]]+TBL_Employees[[#This Row],[Annual Salary]]</f>
        <v>47071</v>
      </c>
    </row>
    <row r="412" spans="1:18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 s="9" t="e">
        <f>_xlfn.DAYS(TBL_Employees[[#This Row],[Exit Date]],TBL_Employees[[#This Row],[Hire Date]])</f>
        <v>#VALUE!</v>
      </c>
      <c r="P412">
        <f>TBL_Employees[[#This Row],[Annual Salary]]*TBL_Employees[[#This Row],[Bonus %]]</f>
        <v>0</v>
      </c>
      <c r="Q412">
        <f>SUM(TBL_Employees[Column1])</f>
        <v>15873801.470000021</v>
      </c>
      <c r="R412" s="2">
        <f>TBL_Employees[[#This Row],[Column1]]+TBL_Employees[[#This Row],[Annual Salary]]</f>
        <v>81218</v>
      </c>
    </row>
    <row r="413" spans="1:18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9">
        <f>_xlfn.DAYS(TBL_Employees[[#This Row],[Exit Date]],TBL_Employees[[#This Row],[Hire Date]])</f>
        <v>4076</v>
      </c>
      <c r="P413">
        <f>TBL_Employees[[#This Row],[Annual Salary]]*TBL_Employees[[#This Row],[Bonus %]]</f>
        <v>72720.400000000009</v>
      </c>
      <c r="Q413">
        <f>SUM(TBL_Employees[Column1])</f>
        <v>15873801.470000021</v>
      </c>
      <c r="R413" s="2">
        <f>TBL_Employees[[#This Row],[Column1]]+TBL_Employees[[#This Row],[Annual Salary]]</f>
        <v>254521.40000000002</v>
      </c>
    </row>
    <row r="414" spans="1:18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 s="9" t="e">
        <f>_xlfn.DAYS(TBL_Employees[[#This Row],[Exit Date]],TBL_Employees[[#This Row],[Hire Date]])</f>
        <v>#VALUE!</v>
      </c>
      <c r="P414">
        <f>TBL_Employees[[#This Row],[Annual Salary]]*TBL_Employees[[#This Row],[Bonus %]]</f>
        <v>0</v>
      </c>
      <c r="Q414">
        <f>SUM(TBL_Employees[Column1])</f>
        <v>15873801.470000021</v>
      </c>
      <c r="R414" s="2">
        <f>TBL_Employees[[#This Row],[Column1]]+TBL_Employees[[#This Row],[Annual Salary]]</f>
        <v>63137</v>
      </c>
    </row>
    <row r="415" spans="1:18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 s="9" t="e">
        <f>_xlfn.DAYS(TBL_Employees[[#This Row],[Exit Date]],TBL_Employees[[#This Row],[Hire Date]])</f>
        <v>#VALUE!</v>
      </c>
      <c r="P415">
        <f>TBL_Employees[[#This Row],[Annual Salary]]*TBL_Employees[[#This Row],[Bonus %]]</f>
        <v>75298.100000000006</v>
      </c>
      <c r="Q415">
        <f>SUM(TBL_Employees[Column1])</f>
        <v>15873801.470000021</v>
      </c>
      <c r="R415" s="2">
        <f>TBL_Employees[[#This Row],[Column1]]+TBL_Employees[[#This Row],[Annual Salary]]</f>
        <v>296763.09999999998</v>
      </c>
    </row>
    <row r="416" spans="1:18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9">
        <f>_xlfn.DAYS(TBL_Employees[[#This Row],[Exit Date]],TBL_Employees[[#This Row],[Hire Date]])</f>
        <v>2277</v>
      </c>
      <c r="P416">
        <f>TBL_Employees[[#This Row],[Annual Salary]]*TBL_Employees[[#This Row],[Bonus %]]</f>
        <v>0</v>
      </c>
      <c r="Q416">
        <f>SUM(TBL_Employees[Column1])</f>
        <v>15873801.470000021</v>
      </c>
      <c r="R416" s="2">
        <f>TBL_Employees[[#This Row],[Column1]]+TBL_Employees[[#This Row],[Annual Salary]]</f>
        <v>79388</v>
      </c>
    </row>
    <row r="417" spans="1:18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 s="9" t="e">
        <f>_xlfn.DAYS(TBL_Employees[[#This Row],[Exit Date]],TBL_Employees[[#This Row],[Hire Date]])</f>
        <v>#VALUE!</v>
      </c>
      <c r="P417">
        <f>TBL_Employees[[#This Row],[Annual Salary]]*TBL_Employees[[#This Row],[Bonus %]]</f>
        <v>0</v>
      </c>
      <c r="Q417">
        <f>SUM(TBL_Employees[Column1])</f>
        <v>15873801.470000021</v>
      </c>
      <c r="R417" s="2">
        <f>TBL_Employees[[#This Row],[Column1]]+TBL_Employees[[#This Row],[Annual Salary]]</f>
        <v>68176</v>
      </c>
    </row>
    <row r="418" spans="1:18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 s="9" t="e">
        <f>_xlfn.DAYS(TBL_Employees[[#This Row],[Exit Date]],TBL_Employees[[#This Row],[Hire Date]])</f>
        <v>#VALUE!</v>
      </c>
      <c r="P418">
        <f>TBL_Employees[[#This Row],[Annual Salary]]*TBL_Employees[[#This Row],[Bonus %]]</f>
        <v>13511.19</v>
      </c>
      <c r="Q418">
        <f>SUM(TBL_Employees[Column1])</f>
        <v>15873801.470000021</v>
      </c>
      <c r="R418" s="2">
        <f>TBL_Employees[[#This Row],[Column1]]+TBL_Employees[[#This Row],[Annual Salary]]</f>
        <v>136340.19</v>
      </c>
    </row>
    <row r="419" spans="1:18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 s="9" t="e">
        <f>_xlfn.DAYS(TBL_Employees[[#This Row],[Exit Date]],TBL_Employees[[#This Row],[Hire Date]])</f>
        <v>#VALUE!</v>
      </c>
      <c r="P419">
        <f>TBL_Employees[[#This Row],[Annual Salary]]*TBL_Employees[[#This Row],[Bonus %]]</f>
        <v>15162.359999999999</v>
      </c>
      <c r="Q419">
        <f>SUM(TBL_Employees[Column1])</f>
        <v>15873801.470000021</v>
      </c>
      <c r="R419" s="2">
        <f>TBL_Employees[[#This Row],[Column1]]+TBL_Employees[[#This Row],[Annual Salary]]</f>
        <v>141515.35999999999</v>
      </c>
    </row>
    <row r="420" spans="1:18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 s="9" t="e">
        <f>_xlfn.DAYS(TBL_Employees[[#This Row],[Exit Date]],TBL_Employees[[#This Row],[Hire Date]])</f>
        <v>#VALUE!</v>
      </c>
      <c r="P420">
        <f>TBL_Employees[[#This Row],[Annual Salary]]*TBL_Employees[[#This Row],[Bonus %]]</f>
        <v>43407.21</v>
      </c>
      <c r="Q420">
        <f>SUM(TBL_Employees[Column1])</f>
        <v>15873801.470000021</v>
      </c>
      <c r="R420" s="2">
        <f>TBL_Employees[[#This Row],[Column1]]+TBL_Employees[[#This Row],[Annual Salary]]</f>
        <v>232134.21</v>
      </c>
    </row>
    <row r="421" spans="1:18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 s="9" t="e">
        <f>_xlfn.DAYS(TBL_Employees[[#This Row],[Exit Date]],TBL_Employees[[#This Row],[Hire Date]])</f>
        <v>#VALUE!</v>
      </c>
      <c r="P421">
        <f>TBL_Employees[[#This Row],[Annual Salary]]*TBL_Employees[[#This Row],[Bonus %]]</f>
        <v>0</v>
      </c>
      <c r="Q421">
        <f>SUM(TBL_Employees[Column1])</f>
        <v>15873801.470000021</v>
      </c>
      <c r="R421" s="2">
        <f>TBL_Employees[[#This Row],[Column1]]+TBL_Employees[[#This Row],[Annual Salary]]</f>
        <v>99624</v>
      </c>
    </row>
    <row r="422" spans="1:18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 s="9" t="e">
        <f>_xlfn.DAYS(TBL_Employees[[#This Row],[Exit Date]],TBL_Employees[[#This Row],[Hire Date]])</f>
        <v>#VALUE!</v>
      </c>
      <c r="P422">
        <f>TBL_Employees[[#This Row],[Annual Salary]]*TBL_Employees[[#This Row],[Bonus %]]</f>
        <v>6521.16</v>
      </c>
      <c r="Q422">
        <f>SUM(TBL_Employees[Column1])</f>
        <v>15873801.470000021</v>
      </c>
      <c r="R422" s="2">
        <f>TBL_Employees[[#This Row],[Column1]]+TBL_Employees[[#This Row],[Annual Salary]]</f>
        <v>115207.16</v>
      </c>
    </row>
    <row r="423" spans="1:18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 s="9" t="e">
        <f>_xlfn.DAYS(TBL_Employees[[#This Row],[Exit Date]],TBL_Employees[[#This Row],[Hire Date]])</f>
        <v>#VALUE!</v>
      </c>
      <c r="P423">
        <f>TBL_Employees[[#This Row],[Annual Salary]]*TBL_Employees[[#This Row],[Bonus %]]</f>
        <v>0</v>
      </c>
      <c r="Q423">
        <f>SUM(TBL_Employees[Column1])</f>
        <v>15873801.470000021</v>
      </c>
      <c r="R423" s="2">
        <f>TBL_Employees[[#This Row],[Column1]]+TBL_Employees[[#This Row],[Annual Salary]]</f>
        <v>50857</v>
      </c>
    </row>
    <row r="424" spans="1:18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 s="9" t="e">
        <f>_xlfn.DAYS(TBL_Employees[[#This Row],[Exit Date]],TBL_Employees[[#This Row],[Hire Date]])</f>
        <v>#VALUE!</v>
      </c>
      <c r="P424">
        <f>TBL_Employees[[#This Row],[Annual Salary]]*TBL_Employees[[#This Row],[Bonus %]]</f>
        <v>0</v>
      </c>
      <c r="Q424">
        <f>SUM(TBL_Employees[Column1])</f>
        <v>15873801.470000021</v>
      </c>
      <c r="R424" s="2">
        <f>TBL_Employees[[#This Row],[Column1]]+TBL_Employees[[#This Row],[Annual Salary]]</f>
        <v>120628</v>
      </c>
    </row>
    <row r="425" spans="1:18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 s="9" t="e">
        <f>_xlfn.DAYS(TBL_Employees[[#This Row],[Exit Date]],TBL_Employees[[#This Row],[Hire Date]])</f>
        <v>#VALUE!</v>
      </c>
      <c r="P425">
        <f>TBL_Employees[[#This Row],[Annual Salary]]*TBL_Employees[[#This Row],[Bonus %]]</f>
        <v>48928.32</v>
      </c>
      <c r="Q425">
        <f>SUM(TBL_Employees[Column1])</f>
        <v>15873801.470000021</v>
      </c>
      <c r="R425" s="2">
        <f>TBL_Employees[[#This Row],[Column1]]+TBL_Employees[[#This Row],[Annual Salary]]</f>
        <v>230144.32</v>
      </c>
    </row>
    <row r="426" spans="1:18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 s="9" t="e">
        <f>_xlfn.DAYS(TBL_Employees[[#This Row],[Exit Date]],TBL_Employees[[#This Row],[Hire Date]])</f>
        <v>#VALUE!</v>
      </c>
      <c r="P426">
        <f>TBL_Employees[[#This Row],[Annual Salary]]*TBL_Employees[[#This Row],[Bonus %]]</f>
        <v>0</v>
      </c>
      <c r="Q426">
        <f>SUM(TBL_Employees[Column1])</f>
        <v>15873801.470000021</v>
      </c>
      <c r="R426" s="2">
        <f>TBL_Employees[[#This Row],[Column1]]+TBL_Employees[[#This Row],[Annual Salary]]</f>
        <v>46081</v>
      </c>
    </row>
    <row r="427" spans="1:18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 s="9" t="e">
        <f>_xlfn.DAYS(TBL_Employees[[#This Row],[Exit Date]],TBL_Employees[[#This Row],[Hire Date]])</f>
        <v>#VALUE!</v>
      </c>
      <c r="P427">
        <f>TBL_Employees[[#This Row],[Annual Salary]]*TBL_Employees[[#This Row],[Bonus %]]</f>
        <v>19186.2</v>
      </c>
      <c r="Q427">
        <f>SUM(TBL_Employees[Column1])</f>
        <v>15873801.470000021</v>
      </c>
      <c r="R427" s="2">
        <f>TBL_Employees[[#This Row],[Column1]]+TBL_Employees[[#This Row],[Annual Salary]]</f>
        <v>179071.2</v>
      </c>
    </row>
    <row r="428" spans="1:18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 s="9" t="e">
        <f>_xlfn.DAYS(TBL_Employees[[#This Row],[Exit Date]],TBL_Employees[[#This Row],[Hire Date]])</f>
        <v>#VALUE!</v>
      </c>
      <c r="P428">
        <f>TBL_Employees[[#This Row],[Annual Salary]]*TBL_Employees[[#This Row],[Bonus %]]</f>
        <v>22990.649999999998</v>
      </c>
      <c r="Q428">
        <f>SUM(TBL_Employees[Column1])</f>
        <v>15873801.470000021</v>
      </c>
      <c r="R428" s="2">
        <f>TBL_Employees[[#This Row],[Column1]]+TBL_Employees[[#This Row],[Annual Salary]]</f>
        <v>176261.65</v>
      </c>
    </row>
    <row r="429" spans="1:18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 s="9" t="e">
        <f>_xlfn.DAYS(TBL_Employees[[#This Row],[Exit Date]],TBL_Employees[[#This Row],[Hire Date]])</f>
        <v>#VALUE!</v>
      </c>
      <c r="P429">
        <f>TBL_Employees[[#This Row],[Annual Salary]]*TBL_Employees[[#This Row],[Bonus %]]</f>
        <v>9139.36</v>
      </c>
      <c r="Q429">
        <f>SUM(TBL_Employees[Column1])</f>
        <v>15873801.470000021</v>
      </c>
      <c r="R429" s="2">
        <f>TBL_Employees[[#This Row],[Column1]]+TBL_Employees[[#This Row],[Annual Salary]]</f>
        <v>123381.36</v>
      </c>
    </row>
    <row r="430" spans="1:18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 s="9" t="e">
        <f>_xlfn.DAYS(TBL_Employees[[#This Row],[Exit Date]],TBL_Employees[[#This Row],[Hire Date]])</f>
        <v>#VALUE!</v>
      </c>
      <c r="P430">
        <f>TBL_Employees[[#This Row],[Annual Salary]]*TBL_Employees[[#This Row],[Bonus %]]</f>
        <v>0</v>
      </c>
      <c r="Q430">
        <f>SUM(TBL_Employees[Column1])</f>
        <v>15873801.470000021</v>
      </c>
      <c r="R430" s="2">
        <f>TBL_Employees[[#This Row],[Column1]]+TBL_Employees[[#This Row],[Annual Salary]]</f>
        <v>48415</v>
      </c>
    </row>
    <row r="431" spans="1:18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 s="9" t="e">
        <f>_xlfn.DAYS(TBL_Employees[[#This Row],[Exit Date]],TBL_Employees[[#This Row],[Hire Date]])</f>
        <v>#VALUE!</v>
      </c>
      <c r="P431">
        <f>TBL_Employees[[#This Row],[Annual Salary]]*TBL_Employees[[#This Row],[Bonus %]]</f>
        <v>0</v>
      </c>
      <c r="Q431">
        <f>SUM(TBL_Employees[Column1])</f>
        <v>15873801.470000021</v>
      </c>
      <c r="R431" s="2">
        <f>TBL_Employees[[#This Row],[Column1]]+TBL_Employees[[#This Row],[Annual Salary]]</f>
        <v>65566</v>
      </c>
    </row>
    <row r="432" spans="1:18" hidden="1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9">
        <f>_xlfn.DAYS(TBL_Employees[[#This Row],[Exit Date]],TBL_Employees[[#This Row],[Hire Date]])</f>
        <v>3889</v>
      </c>
      <c r="P432">
        <f>TBL_Employees[[#This Row],[Annual Salary]]*TBL_Employees[[#This Row],[Bonus %]]</f>
        <v>17730.239999999998</v>
      </c>
      <c r="Q432">
        <f>SUM(TBL_Employees[Column1])</f>
        <v>15873801.470000021</v>
      </c>
      <c r="R432" s="2">
        <f>TBL_Employees[[#This Row],[Column1]]+TBL_Employees[[#This Row],[Annual Salary]]</f>
        <v>165482.23999999999</v>
      </c>
    </row>
    <row r="433" spans="1:18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 s="9" t="e">
        <f>_xlfn.DAYS(TBL_Employees[[#This Row],[Exit Date]],TBL_Employees[[#This Row],[Hire Date]])</f>
        <v>#VALUE!</v>
      </c>
      <c r="P433">
        <f>TBL_Employees[[#This Row],[Annual Salary]]*TBL_Employees[[#This Row],[Bonus %]]</f>
        <v>19153.400000000001</v>
      </c>
      <c r="Q433">
        <f>SUM(TBL_Employees[Column1])</f>
        <v>15873801.470000021</v>
      </c>
      <c r="R433" s="2">
        <f>TBL_Employees[[#This Row],[Column1]]+TBL_Employees[[#This Row],[Annual Salary]]</f>
        <v>155963.4</v>
      </c>
    </row>
    <row r="434" spans="1:18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 s="9" t="e">
        <f>_xlfn.DAYS(TBL_Employees[[#This Row],[Exit Date]],TBL_Employees[[#This Row],[Hire Date]])</f>
        <v>#VALUE!</v>
      </c>
      <c r="P434">
        <f>TBL_Employees[[#This Row],[Annual Salary]]*TBL_Employees[[#This Row],[Bonus %]]</f>
        <v>0</v>
      </c>
      <c r="Q434">
        <f>SUM(TBL_Employees[Column1])</f>
        <v>15873801.470000021</v>
      </c>
      <c r="R434" s="2">
        <f>TBL_Employees[[#This Row],[Column1]]+TBL_Employees[[#This Row],[Annual Salary]]</f>
        <v>54635</v>
      </c>
    </row>
    <row r="435" spans="1:18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 s="9" t="e">
        <f>_xlfn.DAYS(TBL_Employees[[#This Row],[Exit Date]],TBL_Employees[[#This Row],[Hire Date]])</f>
        <v>#VALUE!</v>
      </c>
      <c r="P435">
        <f>TBL_Employees[[#This Row],[Annual Salary]]*TBL_Employees[[#This Row],[Bonus %]]</f>
        <v>0</v>
      </c>
      <c r="Q435">
        <f>SUM(TBL_Employees[Column1])</f>
        <v>15873801.470000021</v>
      </c>
      <c r="R435" s="2">
        <f>TBL_Employees[[#This Row],[Column1]]+TBL_Employees[[#This Row],[Annual Salary]]</f>
        <v>96636</v>
      </c>
    </row>
    <row r="436" spans="1:18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 s="9" t="e">
        <f>_xlfn.DAYS(TBL_Employees[[#This Row],[Exit Date]],TBL_Employees[[#This Row],[Hire Date]])</f>
        <v>#VALUE!</v>
      </c>
      <c r="P436">
        <f>TBL_Employees[[#This Row],[Annual Salary]]*TBL_Employees[[#This Row],[Bonus %]]</f>
        <v>0</v>
      </c>
      <c r="Q436">
        <f>SUM(TBL_Employees[Column1])</f>
        <v>15873801.470000021</v>
      </c>
      <c r="R436" s="2">
        <f>TBL_Employees[[#This Row],[Column1]]+TBL_Employees[[#This Row],[Annual Salary]]</f>
        <v>91592</v>
      </c>
    </row>
    <row r="437" spans="1:18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 s="9" t="e">
        <f>_xlfn.DAYS(TBL_Employees[[#This Row],[Exit Date]],TBL_Employees[[#This Row],[Hire Date]])</f>
        <v>#VALUE!</v>
      </c>
      <c r="P437">
        <f>TBL_Employees[[#This Row],[Annual Salary]]*TBL_Employees[[#This Row],[Bonus %]]</f>
        <v>0</v>
      </c>
      <c r="Q437">
        <f>SUM(TBL_Employees[Column1])</f>
        <v>15873801.470000021</v>
      </c>
      <c r="R437" s="2">
        <f>TBL_Employees[[#This Row],[Column1]]+TBL_Employees[[#This Row],[Annual Salary]]</f>
        <v>55563</v>
      </c>
    </row>
    <row r="438" spans="1:18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 s="9" t="e">
        <f>_xlfn.DAYS(TBL_Employees[[#This Row],[Exit Date]],TBL_Employees[[#This Row],[Hire Date]])</f>
        <v>#VALUE!</v>
      </c>
      <c r="P438">
        <f>TBL_Employees[[#This Row],[Annual Salary]]*TBL_Employees[[#This Row],[Bonus %]]</f>
        <v>36736.520000000004</v>
      </c>
      <c r="Q438">
        <f>SUM(TBL_Employees[Column1])</f>
        <v>15873801.470000021</v>
      </c>
      <c r="R438" s="2">
        <f>TBL_Employees[[#This Row],[Column1]]+TBL_Employees[[#This Row],[Annual Salary]]</f>
        <v>196460.52000000002</v>
      </c>
    </row>
    <row r="439" spans="1:18" hidden="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 s="9" t="e">
        <f>_xlfn.DAYS(TBL_Employees[[#This Row],[Exit Date]],TBL_Employees[[#This Row],[Hire Date]])</f>
        <v>#VALUE!</v>
      </c>
      <c r="P439">
        <f>TBL_Employees[[#This Row],[Annual Salary]]*TBL_Employees[[#This Row],[Bonus %]]</f>
        <v>65948.399999999994</v>
      </c>
      <c r="Q439">
        <f>SUM(TBL_Employees[Column1])</f>
        <v>15873801.470000021</v>
      </c>
      <c r="R439" s="2">
        <f>TBL_Employees[[#This Row],[Column1]]+TBL_Employees[[#This Row],[Annual Salary]]</f>
        <v>249138.4</v>
      </c>
    </row>
    <row r="440" spans="1:18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 s="9" t="e">
        <f>_xlfn.DAYS(TBL_Employees[[#This Row],[Exit Date]],TBL_Employees[[#This Row],[Hire Date]])</f>
        <v>#VALUE!</v>
      </c>
      <c r="P440">
        <f>TBL_Employees[[#This Row],[Annual Salary]]*TBL_Employees[[#This Row],[Bonus %]]</f>
        <v>0</v>
      </c>
      <c r="Q440">
        <f>SUM(TBL_Employees[Column1])</f>
        <v>15873801.470000021</v>
      </c>
      <c r="R440" s="2">
        <f>TBL_Employees[[#This Row],[Column1]]+TBL_Employees[[#This Row],[Annual Salary]]</f>
        <v>54829</v>
      </c>
    </row>
    <row r="441" spans="1:18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 s="9" t="e">
        <f>_xlfn.DAYS(TBL_Employees[[#This Row],[Exit Date]],TBL_Employees[[#This Row],[Hire Date]])</f>
        <v>#VALUE!</v>
      </c>
      <c r="P441">
        <f>TBL_Employees[[#This Row],[Annual Salary]]*TBL_Employees[[#This Row],[Bonus %]]</f>
        <v>0</v>
      </c>
      <c r="Q441">
        <f>SUM(TBL_Employees[Column1])</f>
        <v>15873801.470000021</v>
      </c>
      <c r="R441" s="2">
        <f>TBL_Employees[[#This Row],[Column1]]+TBL_Employees[[#This Row],[Annual Salary]]</f>
        <v>96639</v>
      </c>
    </row>
    <row r="442" spans="1:18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 s="9" t="e">
        <f>_xlfn.DAYS(TBL_Employees[[#This Row],[Exit Date]],TBL_Employees[[#This Row],[Hire Date]])</f>
        <v>#VALUE!</v>
      </c>
      <c r="P442">
        <f>TBL_Employees[[#This Row],[Annual Salary]]*TBL_Employees[[#This Row],[Bonus %]]</f>
        <v>10555.02</v>
      </c>
      <c r="Q442">
        <f>SUM(TBL_Employees[Column1])</f>
        <v>15873801.470000021</v>
      </c>
      <c r="R442" s="2">
        <f>TBL_Employees[[#This Row],[Column1]]+TBL_Employees[[#This Row],[Annual Salary]]</f>
        <v>127833.02</v>
      </c>
    </row>
    <row r="443" spans="1:18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 s="9" t="e">
        <f>_xlfn.DAYS(TBL_Employees[[#This Row],[Exit Date]],TBL_Employees[[#This Row],[Hire Date]])</f>
        <v>#VALUE!</v>
      </c>
      <c r="P443">
        <f>TBL_Employees[[#This Row],[Annual Salary]]*TBL_Employees[[#This Row],[Bonus %]]</f>
        <v>7577.37</v>
      </c>
      <c r="Q443">
        <f>SUM(TBL_Employees[Column1])</f>
        <v>15873801.470000021</v>
      </c>
      <c r="R443" s="2">
        <f>TBL_Employees[[#This Row],[Column1]]+TBL_Employees[[#This Row],[Annual Salary]]</f>
        <v>91770.37</v>
      </c>
    </row>
    <row r="444" spans="1:18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 s="9" t="e">
        <f>_xlfn.DAYS(TBL_Employees[[#This Row],[Exit Date]],TBL_Employees[[#This Row],[Hire Date]])</f>
        <v>#VALUE!</v>
      </c>
      <c r="P444">
        <f>TBL_Employees[[#This Row],[Annual Salary]]*TBL_Employees[[#This Row],[Bonus %]]</f>
        <v>0</v>
      </c>
      <c r="Q444">
        <f>SUM(TBL_Employees[Column1])</f>
        <v>15873801.470000021</v>
      </c>
      <c r="R444" s="2">
        <f>TBL_Employees[[#This Row],[Column1]]+TBL_Employees[[#This Row],[Annual Salary]]</f>
        <v>87806</v>
      </c>
    </row>
    <row r="445" spans="1:18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 s="9" t="e">
        <f>_xlfn.DAYS(TBL_Employees[[#This Row],[Exit Date]],TBL_Employees[[#This Row],[Hire Date]])</f>
        <v>#VALUE!</v>
      </c>
      <c r="P445">
        <f>TBL_Employees[[#This Row],[Annual Salary]]*TBL_Employees[[#This Row],[Bonus %]]</f>
        <v>0</v>
      </c>
      <c r="Q445">
        <f>SUM(TBL_Employees[Column1])</f>
        <v>15873801.470000021</v>
      </c>
      <c r="R445" s="2">
        <f>TBL_Employees[[#This Row],[Column1]]+TBL_Employees[[#This Row],[Annual Salary]]</f>
        <v>63959</v>
      </c>
    </row>
    <row r="446" spans="1:18" hidden="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 s="9" t="e">
        <f>_xlfn.DAYS(TBL_Employees[[#This Row],[Exit Date]],TBL_Employees[[#This Row],[Hire Date]])</f>
        <v>#VALUE!</v>
      </c>
      <c r="P446">
        <f>TBL_Employees[[#This Row],[Annual Salary]]*TBL_Employees[[#This Row],[Bonus %]]</f>
        <v>84500.28</v>
      </c>
      <c r="Q446">
        <f>SUM(TBL_Employees[Column1])</f>
        <v>15873801.470000021</v>
      </c>
      <c r="R446" s="2">
        <f>TBL_Employees[[#This Row],[Column1]]+TBL_Employees[[#This Row],[Annual Salary]]</f>
        <v>319223.28000000003</v>
      </c>
    </row>
    <row r="447" spans="1:18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 s="9" t="e">
        <f>_xlfn.DAYS(TBL_Employees[[#This Row],[Exit Date]],TBL_Employees[[#This Row],[Hire Date]])</f>
        <v>#VALUE!</v>
      </c>
      <c r="P447">
        <f>TBL_Employees[[#This Row],[Annual Salary]]*TBL_Employees[[#This Row],[Bonus %]]</f>
        <v>0</v>
      </c>
      <c r="Q447">
        <f>SUM(TBL_Employees[Column1])</f>
        <v>15873801.470000021</v>
      </c>
      <c r="R447" s="2">
        <f>TBL_Employees[[#This Row],[Column1]]+TBL_Employees[[#This Row],[Annual Salary]]</f>
        <v>50809</v>
      </c>
    </row>
    <row r="448" spans="1:18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 s="9" t="e">
        <f>_xlfn.DAYS(TBL_Employees[[#This Row],[Exit Date]],TBL_Employees[[#This Row],[Hire Date]])</f>
        <v>#VALUE!</v>
      </c>
      <c r="P448">
        <f>TBL_Employees[[#This Row],[Annual Salary]]*TBL_Employees[[#This Row],[Bonus %]]</f>
        <v>0</v>
      </c>
      <c r="Q448">
        <f>SUM(TBL_Employees[Column1])</f>
        <v>15873801.470000021</v>
      </c>
      <c r="R448" s="2">
        <f>TBL_Employees[[#This Row],[Column1]]+TBL_Employees[[#This Row],[Annual Salary]]</f>
        <v>77396</v>
      </c>
    </row>
    <row r="449" spans="1:18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 s="9" t="e">
        <f>_xlfn.DAYS(TBL_Employees[[#This Row],[Exit Date]],TBL_Employees[[#This Row],[Hire Date]])</f>
        <v>#VALUE!</v>
      </c>
      <c r="P449">
        <f>TBL_Employees[[#This Row],[Annual Salary]]*TBL_Employees[[#This Row],[Bonus %]]</f>
        <v>0</v>
      </c>
      <c r="Q449">
        <f>SUM(TBL_Employees[Column1])</f>
        <v>15873801.470000021</v>
      </c>
      <c r="R449" s="2">
        <f>TBL_Employees[[#This Row],[Column1]]+TBL_Employees[[#This Row],[Annual Salary]]</f>
        <v>89523</v>
      </c>
    </row>
    <row r="450" spans="1:18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 s="9" t="e">
        <f>_xlfn.DAYS(TBL_Employees[[#This Row],[Exit Date]],TBL_Employees[[#This Row],[Hire Date]])</f>
        <v>#VALUE!</v>
      </c>
      <c r="P450">
        <f>TBL_Employees[[#This Row],[Annual Salary]]*TBL_Employees[[#This Row],[Bonus %]]</f>
        <v>0</v>
      </c>
      <c r="Q450">
        <f>SUM(TBL_Employees[Column1])</f>
        <v>15873801.470000021</v>
      </c>
      <c r="R450" s="2">
        <f>TBL_Employees[[#This Row],[Column1]]+TBL_Employees[[#This Row],[Annual Salary]]</f>
        <v>86173</v>
      </c>
    </row>
    <row r="451" spans="1:18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 s="9" t="e">
        <f>_xlfn.DAYS(TBL_Employees[[#This Row],[Exit Date]],TBL_Employees[[#This Row],[Hire Date]])</f>
        <v>#VALUE!</v>
      </c>
      <c r="P451">
        <f>TBL_Employees[[#This Row],[Annual Salary]]*TBL_Employees[[#This Row],[Bonus %]]</f>
        <v>84445.119999999995</v>
      </c>
      <c r="Q451">
        <f>SUM(TBL_Employees[Column1])</f>
        <v>15873801.470000021</v>
      </c>
      <c r="R451" s="2">
        <f>TBL_Employees[[#This Row],[Column1]]+TBL_Employees[[#This Row],[Annual Salary]]</f>
        <v>306669.12</v>
      </c>
    </row>
    <row r="452" spans="1:18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 s="9" t="e">
        <f>_xlfn.DAYS(TBL_Employees[[#This Row],[Exit Date]],TBL_Employees[[#This Row],[Hire Date]])</f>
        <v>#VALUE!</v>
      </c>
      <c r="P452">
        <f>TBL_Employees[[#This Row],[Annual Salary]]*TBL_Employees[[#This Row],[Bonus %]]</f>
        <v>21921</v>
      </c>
      <c r="Q452">
        <f>SUM(TBL_Employees[Column1])</f>
        <v>15873801.470000021</v>
      </c>
      <c r="R452" s="2">
        <f>TBL_Employees[[#This Row],[Column1]]+TBL_Employees[[#This Row],[Annual Salary]]</f>
        <v>168061</v>
      </c>
    </row>
    <row r="453" spans="1:18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 s="9" t="e">
        <f>_xlfn.DAYS(TBL_Employees[[#This Row],[Exit Date]],TBL_Employees[[#This Row],[Hire Date]])</f>
        <v>#VALUE!</v>
      </c>
      <c r="P453">
        <f>TBL_Employees[[#This Row],[Annual Salary]]*TBL_Employees[[#This Row],[Bonus %]]</f>
        <v>10945.6</v>
      </c>
      <c r="Q453">
        <f>SUM(TBL_Employees[Column1])</f>
        <v>15873801.470000021</v>
      </c>
      <c r="R453" s="2">
        <f>TBL_Employees[[#This Row],[Column1]]+TBL_Employees[[#This Row],[Annual Salary]]</f>
        <v>120401.60000000001</v>
      </c>
    </row>
    <row r="454" spans="1:18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 s="9" t="e">
        <f>_xlfn.DAYS(TBL_Employees[[#This Row],[Exit Date]],TBL_Employees[[#This Row],[Hire Date]])</f>
        <v>#VALUE!</v>
      </c>
      <c r="P454">
        <f>TBL_Employees[[#This Row],[Annual Salary]]*TBL_Employees[[#This Row],[Bonus %]]</f>
        <v>25533.149999999998</v>
      </c>
      <c r="Q454">
        <f>SUM(TBL_Employees[Column1])</f>
        <v>15873801.470000021</v>
      </c>
      <c r="R454" s="2">
        <f>TBL_Employees[[#This Row],[Column1]]+TBL_Employees[[#This Row],[Annual Salary]]</f>
        <v>195754.15</v>
      </c>
    </row>
    <row r="455" spans="1:18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9">
        <f>_xlfn.DAYS(TBL_Employees[[#This Row],[Exit Date]],TBL_Employees[[#This Row],[Hire Date]])</f>
        <v>3447</v>
      </c>
      <c r="P455">
        <f>TBL_Employees[[#This Row],[Annual Salary]]*TBL_Employees[[#This Row],[Bonus %]]</f>
        <v>4871.6500000000005</v>
      </c>
      <c r="Q455">
        <f>SUM(TBL_Employees[Column1])</f>
        <v>15873801.470000021</v>
      </c>
      <c r="R455" s="2">
        <f>TBL_Employees[[#This Row],[Column1]]+TBL_Employees[[#This Row],[Annual Salary]]</f>
        <v>102304.65</v>
      </c>
    </row>
    <row r="456" spans="1:18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 s="9" t="e">
        <f>_xlfn.DAYS(TBL_Employees[[#This Row],[Exit Date]],TBL_Employees[[#This Row],[Hire Date]])</f>
        <v>#VALUE!</v>
      </c>
      <c r="P456">
        <f>TBL_Employees[[#This Row],[Annual Salary]]*TBL_Employees[[#This Row],[Bonus %]]</f>
        <v>0</v>
      </c>
      <c r="Q456">
        <f>SUM(TBL_Employees[Column1])</f>
        <v>15873801.470000021</v>
      </c>
      <c r="R456" s="2">
        <f>TBL_Employees[[#This Row],[Column1]]+TBL_Employees[[#This Row],[Annual Salary]]</f>
        <v>59646</v>
      </c>
    </row>
    <row r="457" spans="1:18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 s="9" t="e">
        <f>_xlfn.DAYS(TBL_Employees[[#This Row],[Exit Date]],TBL_Employees[[#This Row],[Hire Date]])</f>
        <v>#VALUE!</v>
      </c>
      <c r="P457">
        <f>TBL_Employees[[#This Row],[Annual Salary]]*TBL_Employees[[#This Row],[Bonus %]]</f>
        <v>28581.66</v>
      </c>
      <c r="Q457">
        <f>SUM(TBL_Employees[Column1])</f>
        <v>15873801.470000021</v>
      </c>
      <c r="R457" s="2">
        <f>TBL_Employees[[#This Row],[Column1]]+TBL_Employees[[#This Row],[Annual Salary]]</f>
        <v>187368.66</v>
      </c>
    </row>
    <row r="458" spans="1:18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 s="9" t="e">
        <f>_xlfn.DAYS(TBL_Employees[[#This Row],[Exit Date]],TBL_Employees[[#This Row],[Hire Date]])</f>
        <v>#VALUE!</v>
      </c>
      <c r="P458">
        <f>TBL_Employees[[#This Row],[Annual Salary]]*TBL_Employees[[#This Row],[Bonus %]]</f>
        <v>0</v>
      </c>
      <c r="Q458">
        <f>SUM(TBL_Employees[Column1])</f>
        <v>15873801.470000021</v>
      </c>
      <c r="R458" s="2">
        <f>TBL_Employees[[#This Row],[Column1]]+TBL_Employees[[#This Row],[Annual Salary]]</f>
        <v>83378</v>
      </c>
    </row>
    <row r="459" spans="1:18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 s="9" t="e">
        <f>_xlfn.DAYS(TBL_Employees[[#This Row],[Exit Date]],TBL_Employees[[#This Row],[Hire Date]])</f>
        <v>#VALUE!</v>
      </c>
      <c r="P459">
        <f>TBL_Employees[[#This Row],[Annual Salary]]*TBL_Employees[[#This Row],[Bonus %]]</f>
        <v>0</v>
      </c>
      <c r="Q459">
        <f>SUM(TBL_Employees[Column1])</f>
        <v>15873801.470000021</v>
      </c>
      <c r="R459" s="2">
        <f>TBL_Employees[[#This Row],[Column1]]+TBL_Employees[[#This Row],[Annual Salary]]</f>
        <v>88895</v>
      </c>
    </row>
    <row r="460" spans="1:18" hidden="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 s="9" t="e">
        <f>_xlfn.DAYS(TBL_Employees[[#This Row],[Exit Date]],TBL_Employees[[#This Row],[Hire Date]])</f>
        <v>#VALUE!</v>
      </c>
      <c r="P460">
        <f>TBL_Employees[[#This Row],[Annual Salary]]*TBL_Employees[[#This Row],[Bonus %]]</f>
        <v>40523.040000000001</v>
      </c>
      <c r="Q460">
        <f>SUM(TBL_Employees[Column1])</f>
        <v>15873801.470000021</v>
      </c>
      <c r="R460" s="2">
        <f>TBL_Employees[[#This Row],[Column1]]+TBL_Employees[[#This Row],[Annual Salary]]</f>
        <v>209369.04</v>
      </c>
    </row>
    <row r="461" spans="1:18" hidden="1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9">
        <f>_xlfn.DAYS(TBL_Employees[[#This Row],[Exit Date]],TBL_Employees[[#This Row],[Hire Date]])</f>
        <v>3428</v>
      </c>
      <c r="P461">
        <f>TBL_Employees[[#This Row],[Annual Salary]]*TBL_Employees[[#This Row],[Bonus %]]</f>
        <v>0</v>
      </c>
      <c r="Q461">
        <f>SUM(TBL_Employees[Column1])</f>
        <v>15873801.470000021</v>
      </c>
      <c r="R461" s="2">
        <f>TBL_Employees[[#This Row],[Column1]]+TBL_Employees[[#This Row],[Annual Salary]]</f>
        <v>43336</v>
      </c>
    </row>
    <row r="462" spans="1:18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 s="9" t="e">
        <f>_xlfn.DAYS(TBL_Employees[[#This Row],[Exit Date]],TBL_Employees[[#This Row],[Hire Date]])</f>
        <v>#VALUE!</v>
      </c>
      <c r="P462">
        <f>TBL_Employees[[#This Row],[Annual Salary]]*TBL_Employees[[#This Row],[Bonus %]]</f>
        <v>19170.149999999998</v>
      </c>
      <c r="Q462">
        <f>SUM(TBL_Employees[Column1])</f>
        <v>15873801.470000021</v>
      </c>
      <c r="R462" s="2">
        <f>TBL_Employees[[#This Row],[Column1]]+TBL_Employees[[#This Row],[Annual Salary]]</f>
        <v>146971.15</v>
      </c>
    </row>
    <row r="463" spans="1:18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 s="9" t="e">
        <f>_xlfn.DAYS(TBL_Employees[[#This Row],[Exit Date]],TBL_Employees[[#This Row],[Hire Date]])</f>
        <v>#VALUE!</v>
      </c>
      <c r="P463">
        <f>TBL_Employees[[#This Row],[Annual Salary]]*TBL_Employees[[#This Row],[Bonus %]]</f>
        <v>0</v>
      </c>
      <c r="Q463">
        <f>SUM(TBL_Employees[Column1])</f>
        <v>15873801.470000021</v>
      </c>
      <c r="R463" s="2">
        <f>TBL_Employees[[#This Row],[Column1]]+TBL_Employees[[#This Row],[Annual Salary]]</f>
        <v>76352</v>
      </c>
    </row>
    <row r="464" spans="1:18" hidden="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 s="9" t="e">
        <f>_xlfn.DAYS(TBL_Employees[[#This Row],[Exit Date]],TBL_Employees[[#This Row],[Hire Date]])</f>
        <v>#VALUE!</v>
      </c>
      <c r="P464">
        <f>TBL_Employees[[#This Row],[Annual Salary]]*TBL_Employees[[#This Row],[Bonus %]]</f>
        <v>95291.46</v>
      </c>
      <c r="Q464">
        <f>SUM(TBL_Employees[Column1])</f>
        <v>15873801.470000021</v>
      </c>
      <c r="R464" s="2">
        <f>TBL_Employees[[#This Row],[Column1]]+TBL_Employees[[#This Row],[Annual Salary]]</f>
        <v>346058.46</v>
      </c>
    </row>
    <row r="465" spans="1:18" hidden="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 s="9" t="e">
        <f>_xlfn.DAYS(TBL_Employees[[#This Row],[Exit Date]],TBL_Employees[[#This Row],[Hire Date]])</f>
        <v>#VALUE!</v>
      </c>
      <c r="P465">
        <f>TBL_Employees[[#This Row],[Annual Salary]]*TBL_Employees[[#This Row],[Bonus %]]</f>
        <v>66916.5</v>
      </c>
      <c r="Q465">
        <f>SUM(TBL_Employees[Column1])</f>
        <v>15873801.470000021</v>
      </c>
      <c r="R465" s="2">
        <f>TBL_Employees[[#This Row],[Column1]]+TBL_Employees[[#This Row],[Annual Salary]]</f>
        <v>289971.5</v>
      </c>
    </row>
    <row r="466" spans="1:18" hidden="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 s="9" t="e">
        <f>_xlfn.DAYS(TBL_Employees[[#This Row],[Exit Date]],TBL_Employees[[#This Row],[Hire Date]])</f>
        <v>#VALUE!</v>
      </c>
      <c r="P466">
        <f>TBL_Employees[[#This Row],[Annual Salary]]*TBL_Employees[[#This Row],[Bonus %]]</f>
        <v>43626.400000000001</v>
      </c>
      <c r="Q466">
        <f>SUM(TBL_Employees[Column1])</f>
        <v>15873801.470000021</v>
      </c>
      <c r="R466" s="2">
        <f>TBL_Employees[[#This Row],[Column1]]+TBL_Employees[[#This Row],[Annual Salary]]</f>
        <v>233306.4</v>
      </c>
    </row>
    <row r="467" spans="1:18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 s="9" t="e">
        <f>_xlfn.DAYS(TBL_Employees[[#This Row],[Exit Date]],TBL_Employees[[#This Row],[Hire Date]])</f>
        <v>#VALUE!</v>
      </c>
      <c r="P467">
        <f>TBL_Employees[[#This Row],[Annual Salary]]*TBL_Employees[[#This Row],[Bonus %]]</f>
        <v>0</v>
      </c>
      <c r="Q467">
        <f>SUM(TBL_Employees[Column1])</f>
        <v>15873801.470000021</v>
      </c>
      <c r="R467" s="2">
        <f>TBL_Employees[[#This Row],[Column1]]+TBL_Employees[[#This Row],[Annual Salary]]</f>
        <v>71167</v>
      </c>
    </row>
    <row r="468" spans="1:18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 s="9" t="e">
        <f>_xlfn.DAYS(TBL_Employees[[#This Row],[Exit Date]],TBL_Employees[[#This Row],[Hire Date]])</f>
        <v>#VALUE!</v>
      </c>
      <c r="P468">
        <f>TBL_Employees[[#This Row],[Annual Salary]]*TBL_Employees[[#This Row],[Bonus %]]</f>
        <v>0</v>
      </c>
      <c r="Q468">
        <f>SUM(TBL_Employees[Column1])</f>
        <v>15873801.470000021</v>
      </c>
      <c r="R468" s="2">
        <f>TBL_Employees[[#This Row],[Column1]]+TBL_Employees[[#This Row],[Annual Salary]]</f>
        <v>76027</v>
      </c>
    </row>
    <row r="469" spans="1:18" hidden="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 s="9" t="e">
        <f>_xlfn.DAYS(TBL_Employees[[#This Row],[Exit Date]],TBL_Employees[[#This Row],[Hire Date]])</f>
        <v>#VALUE!</v>
      </c>
      <c r="P469">
        <f>TBL_Employees[[#This Row],[Annual Salary]]*TBL_Employees[[#This Row],[Bonus %]]</f>
        <v>43947.119999999995</v>
      </c>
      <c r="Q469">
        <f>SUM(TBL_Employees[Column1])</f>
        <v>15873801.470000021</v>
      </c>
      <c r="R469" s="2">
        <f>TBL_Employees[[#This Row],[Column1]]+TBL_Employees[[#This Row],[Annual Salary]]</f>
        <v>227060.12</v>
      </c>
    </row>
    <row r="470" spans="1:18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 s="9" t="e">
        <f>_xlfn.DAYS(TBL_Employees[[#This Row],[Exit Date]],TBL_Employees[[#This Row],[Hire Date]])</f>
        <v>#VALUE!</v>
      </c>
      <c r="P470">
        <f>TBL_Employees[[#This Row],[Annual Salary]]*TBL_Employees[[#This Row],[Bonus %]]</f>
        <v>0</v>
      </c>
      <c r="Q470">
        <f>SUM(TBL_Employees[Column1])</f>
        <v>15873801.470000021</v>
      </c>
      <c r="R470" s="2">
        <f>TBL_Employees[[#This Row],[Column1]]+TBL_Employees[[#This Row],[Annual Salary]]</f>
        <v>67753</v>
      </c>
    </row>
    <row r="471" spans="1:18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 s="9" t="e">
        <f>_xlfn.DAYS(TBL_Employees[[#This Row],[Exit Date]],TBL_Employees[[#This Row],[Hire Date]])</f>
        <v>#VALUE!</v>
      </c>
      <c r="P471">
        <f>TBL_Employees[[#This Row],[Annual Salary]]*TBL_Employees[[#This Row],[Bonus %]]</f>
        <v>5099.5200000000004</v>
      </c>
      <c r="Q471">
        <f>SUM(TBL_Employees[Column1])</f>
        <v>15873801.470000021</v>
      </c>
      <c r="R471" s="2">
        <f>TBL_Employees[[#This Row],[Column1]]+TBL_Employees[[#This Row],[Annual Salary]]</f>
        <v>68843.520000000004</v>
      </c>
    </row>
    <row r="472" spans="1:18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 s="9" t="e">
        <f>_xlfn.DAYS(TBL_Employees[[#This Row],[Exit Date]],TBL_Employees[[#This Row],[Hire Date]])</f>
        <v>#VALUE!</v>
      </c>
      <c r="P472">
        <f>TBL_Employees[[#This Row],[Annual Salary]]*TBL_Employees[[#This Row],[Bonus %]]</f>
        <v>0</v>
      </c>
      <c r="Q472">
        <f>SUM(TBL_Employees[Column1])</f>
        <v>15873801.470000021</v>
      </c>
      <c r="R472" s="2">
        <f>TBL_Employees[[#This Row],[Column1]]+TBL_Employees[[#This Row],[Annual Salary]]</f>
        <v>92209</v>
      </c>
    </row>
    <row r="473" spans="1:18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 s="9" t="e">
        <f>_xlfn.DAYS(TBL_Employees[[#This Row],[Exit Date]],TBL_Employees[[#This Row],[Hire Date]])</f>
        <v>#VALUE!</v>
      </c>
      <c r="P473">
        <f>TBL_Employees[[#This Row],[Annual Salary]]*TBL_Employees[[#This Row],[Bonus %]]</f>
        <v>18898.439999999999</v>
      </c>
      <c r="Q473">
        <f>SUM(TBL_Employees[Column1])</f>
        <v>15873801.470000021</v>
      </c>
      <c r="R473" s="2">
        <f>TBL_Employees[[#This Row],[Column1]]+TBL_Employees[[#This Row],[Annual Salary]]</f>
        <v>176385.44</v>
      </c>
    </row>
    <row r="474" spans="1:18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 s="9" t="e">
        <f>_xlfn.DAYS(TBL_Employees[[#This Row],[Exit Date]],TBL_Employees[[#This Row],[Hire Date]])</f>
        <v>#VALUE!</v>
      </c>
      <c r="P474">
        <f>TBL_Employees[[#This Row],[Annual Salary]]*TBL_Employees[[#This Row],[Bonus %]]</f>
        <v>0</v>
      </c>
      <c r="Q474">
        <f>SUM(TBL_Employees[Column1])</f>
        <v>15873801.470000021</v>
      </c>
      <c r="R474" s="2">
        <f>TBL_Employees[[#This Row],[Column1]]+TBL_Employees[[#This Row],[Annual Salary]]</f>
        <v>99697</v>
      </c>
    </row>
    <row r="475" spans="1:18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 s="9" t="e">
        <f>_xlfn.DAYS(TBL_Employees[[#This Row],[Exit Date]],TBL_Employees[[#This Row],[Hire Date]])</f>
        <v>#VALUE!</v>
      </c>
      <c r="P475">
        <f>TBL_Employees[[#This Row],[Annual Salary]]*TBL_Employees[[#This Row],[Bonus %]]</f>
        <v>0</v>
      </c>
      <c r="Q475">
        <f>SUM(TBL_Employees[Column1])</f>
        <v>15873801.470000021</v>
      </c>
      <c r="R475" s="2">
        <f>TBL_Employees[[#This Row],[Column1]]+TBL_Employees[[#This Row],[Annual Salary]]</f>
        <v>90770</v>
      </c>
    </row>
    <row r="476" spans="1:18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 s="9" t="e">
        <f>_xlfn.DAYS(TBL_Employees[[#This Row],[Exit Date]],TBL_Employees[[#This Row],[Hire Date]])</f>
        <v>#VALUE!</v>
      </c>
      <c r="P476">
        <f>TBL_Employees[[#This Row],[Annual Salary]]*TBL_Employees[[#This Row],[Bonus %]]</f>
        <v>0</v>
      </c>
      <c r="Q476">
        <f>SUM(TBL_Employees[Column1])</f>
        <v>15873801.470000021</v>
      </c>
      <c r="R476" s="2">
        <f>TBL_Employees[[#This Row],[Column1]]+TBL_Employees[[#This Row],[Annual Salary]]</f>
        <v>55369</v>
      </c>
    </row>
    <row r="477" spans="1:18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 s="9" t="e">
        <f>_xlfn.DAYS(TBL_Employees[[#This Row],[Exit Date]],TBL_Employees[[#This Row],[Hire Date]])</f>
        <v>#VALUE!</v>
      </c>
      <c r="P477">
        <f>TBL_Employees[[#This Row],[Annual Salary]]*TBL_Employees[[#This Row],[Bonus %]]</f>
        <v>0</v>
      </c>
      <c r="Q477">
        <f>SUM(TBL_Employees[Column1])</f>
        <v>15873801.470000021</v>
      </c>
      <c r="R477" s="2">
        <f>TBL_Employees[[#This Row],[Column1]]+TBL_Employees[[#This Row],[Annual Salary]]</f>
        <v>69578</v>
      </c>
    </row>
    <row r="478" spans="1:18" hidden="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 s="9" t="e">
        <f>_xlfn.DAYS(TBL_Employees[[#This Row],[Exit Date]],TBL_Employees[[#This Row],[Hire Date]])</f>
        <v>#VALUE!</v>
      </c>
      <c r="P478">
        <f>TBL_Employees[[#This Row],[Annual Salary]]*TBL_Employees[[#This Row],[Bonus %]]</f>
        <v>43556.76</v>
      </c>
      <c r="Q478">
        <f>SUM(TBL_Employees[Column1])</f>
        <v>15873801.470000021</v>
      </c>
      <c r="R478" s="2">
        <f>TBL_Employees[[#This Row],[Column1]]+TBL_Employees[[#This Row],[Annual Salary]]</f>
        <v>211082.76</v>
      </c>
    </row>
    <row r="479" spans="1:18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 s="9" t="e">
        <f>_xlfn.DAYS(TBL_Employees[[#This Row],[Exit Date]],TBL_Employees[[#This Row],[Hire Date]])</f>
        <v>#VALUE!</v>
      </c>
      <c r="P479">
        <f>TBL_Employees[[#This Row],[Annual Salary]]*TBL_Employees[[#This Row],[Bonus %]]</f>
        <v>0</v>
      </c>
      <c r="Q479">
        <f>SUM(TBL_Employees[Column1])</f>
        <v>15873801.470000021</v>
      </c>
      <c r="R479" s="2">
        <f>TBL_Employees[[#This Row],[Column1]]+TBL_Employees[[#This Row],[Annual Salary]]</f>
        <v>65507</v>
      </c>
    </row>
    <row r="480" spans="1:18" hidden="1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9">
        <f>_xlfn.DAYS(TBL_Employees[[#This Row],[Exit Date]],TBL_Employees[[#This Row],[Hire Date]])</f>
        <v>2209</v>
      </c>
      <c r="P480">
        <f>TBL_Employees[[#This Row],[Annual Salary]]*TBL_Employees[[#This Row],[Bonus %]]</f>
        <v>9744.119999999999</v>
      </c>
      <c r="Q480">
        <f>SUM(TBL_Employees[Column1])</f>
        <v>15873801.470000021</v>
      </c>
      <c r="R480" s="2">
        <f>TBL_Employees[[#This Row],[Column1]]+TBL_Employees[[#This Row],[Annual Salary]]</f>
        <v>118012.12</v>
      </c>
    </row>
    <row r="481" spans="1:18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 s="9" t="e">
        <f>_xlfn.DAYS(TBL_Employees[[#This Row],[Exit Date]],TBL_Employees[[#This Row],[Hire Date]])</f>
        <v>#VALUE!</v>
      </c>
      <c r="P481">
        <f>TBL_Employees[[#This Row],[Annual Salary]]*TBL_Employees[[#This Row],[Bonus %]]</f>
        <v>0</v>
      </c>
      <c r="Q481">
        <f>SUM(TBL_Employees[Column1])</f>
        <v>15873801.470000021</v>
      </c>
      <c r="R481" s="2">
        <f>TBL_Employees[[#This Row],[Column1]]+TBL_Employees[[#This Row],[Annual Salary]]</f>
        <v>80055</v>
      </c>
    </row>
    <row r="482" spans="1:18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 s="9" t="e">
        <f>_xlfn.DAYS(TBL_Employees[[#This Row],[Exit Date]],TBL_Employees[[#This Row],[Hire Date]])</f>
        <v>#VALUE!</v>
      </c>
      <c r="P482">
        <f>TBL_Employees[[#This Row],[Annual Salary]]*TBL_Employees[[#This Row],[Bonus %]]</f>
        <v>0</v>
      </c>
      <c r="Q482">
        <f>SUM(TBL_Employees[Column1])</f>
        <v>15873801.470000021</v>
      </c>
      <c r="R482" s="2">
        <f>TBL_Employees[[#This Row],[Column1]]+TBL_Employees[[#This Row],[Annual Salary]]</f>
        <v>76802</v>
      </c>
    </row>
    <row r="483" spans="1:18" hidden="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 s="9" t="e">
        <f>_xlfn.DAYS(TBL_Employees[[#This Row],[Exit Date]],TBL_Employees[[#This Row],[Hire Date]])</f>
        <v>#VALUE!</v>
      </c>
      <c r="P483">
        <f>TBL_Employees[[#This Row],[Annual Salary]]*TBL_Employees[[#This Row],[Bonus %]]</f>
        <v>78507.19</v>
      </c>
      <c r="Q483">
        <f>SUM(TBL_Employees[Column1])</f>
        <v>15873801.470000021</v>
      </c>
      <c r="R483" s="2">
        <f>TBL_Employees[[#This Row],[Column1]]+TBL_Employees[[#This Row],[Annual Salary]]</f>
        <v>331756.19</v>
      </c>
    </row>
    <row r="484" spans="1:18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 s="9" t="e">
        <f>_xlfn.DAYS(TBL_Employees[[#This Row],[Exit Date]],TBL_Employees[[#This Row],[Hire Date]])</f>
        <v>#VALUE!</v>
      </c>
      <c r="P484">
        <f>TBL_Employees[[#This Row],[Annual Salary]]*TBL_Employees[[#This Row],[Bonus %]]</f>
        <v>0</v>
      </c>
      <c r="Q484">
        <f>SUM(TBL_Employees[Column1])</f>
        <v>15873801.470000021</v>
      </c>
      <c r="R484" s="2">
        <f>TBL_Employees[[#This Row],[Column1]]+TBL_Employees[[#This Row],[Annual Salary]]</f>
        <v>78388</v>
      </c>
    </row>
    <row r="485" spans="1:18" hidden="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 s="9" t="e">
        <f>_xlfn.DAYS(TBL_Employees[[#This Row],[Exit Date]],TBL_Employees[[#This Row],[Hire Date]])</f>
        <v>#VALUE!</v>
      </c>
      <c r="P485">
        <f>TBL_Employees[[#This Row],[Annual Salary]]*TBL_Employees[[#This Row],[Bonus %]]</f>
        <v>84955.8</v>
      </c>
      <c r="Q485">
        <f>SUM(TBL_Employees[Column1])</f>
        <v>15873801.470000021</v>
      </c>
      <c r="R485" s="2">
        <f>TBL_Employees[[#This Row],[Column1]]+TBL_Employees[[#This Row],[Annual Salary]]</f>
        <v>334825.8</v>
      </c>
    </row>
    <row r="486" spans="1:18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 s="9" t="e">
        <f>_xlfn.DAYS(TBL_Employees[[#This Row],[Exit Date]],TBL_Employees[[#This Row],[Hire Date]])</f>
        <v>#VALUE!</v>
      </c>
      <c r="P486">
        <f>TBL_Employees[[#This Row],[Annual Salary]]*TBL_Employees[[#This Row],[Bonus %]]</f>
        <v>22248.149999999998</v>
      </c>
      <c r="Q486">
        <f>SUM(TBL_Employees[Column1])</f>
        <v>15873801.470000021</v>
      </c>
      <c r="R486" s="2">
        <f>TBL_Employees[[#This Row],[Column1]]+TBL_Employees[[#This Row],[Annual Salary]]</f>
        <v>170569.15</v>
      </c>
    </row>
    <row r="487" spans="1:18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 s="9" t="e">
        <f>_xlfn.DAYS(TBL_Employees[[#This Row],[Exit Date]],TBL_Employees[[#This Row],[Hire Date]])</f>
        <v>#VALUE!</v>
      </c>
      <c r="P487">
        <f>TBL_Employees[[#This Row],[Annual Salary]]*TBL_Employees[[#This Row],[Bonus %]]</f>
        <v>0</v>
      </c>
      <c r="Q487">
        <f>SUM(TBL_Employees[Column1])</f>
        <v>15873801.470000021</v>
      </c>
      <c r="R487" s="2">
        <f>TBL_Employees[[#This Row],[Column1]]+TBL_Employees[[#This Row],[Annual Salary]]</f>
        <v>90258</v>
      </c>
    </row>
    <row r="488" spans="1:18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 s="9" t="e">
        <f>_xlfn.DAYS(TBL_Employees[[#This Row],[Exit Date]],TBL_Employees[[#This Row],[Hire Date]])</f>
        <v>#VALUE!</v>
      </c>
      <c r="P488">
        <f>TBL_Employees[[#This Row],[Annual Salary]]*TBL_Employees[[#This Row],[Bonus %]]</f>
        <v>0</v>
      </c>
      <c r="Q488">
        <f>SUM(TBL_Employees[Column1])</f>
        <v>15873801.470000021</v>
      </c>
      <c r="R488" s="2">
        <f>TBL_Employees[[#This Row],[Column1]]+TBL_Employees[[#This Row],[Annual Salary]]</f>
        <v>72486</v>
      </c>
    </row>
    <row r="489" spans="1:18" hidden="1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9">
        <f>_xlfn.DAYS(TBL_Employees[[#This Row],[Exit Date]],TBL_Employees[[#This Row],[Hire Date]])</f>
        <v>1072</v>
      </c>
      <c r="P489">
        <f>TBL_Employees[[#This Row],[Annual Salary]]*TBL_Employees[[#This Row],[Bonus %]]</f>
        <v>0</v>
      </c>
      <c r="Q489">
        <f>SUM(TBL_Employees[Column1])</f>
        <v>15873801.470000021</v>
      </c>
      <c r="R489" s="2">
        <f>TBL_Employees[[#This Row],[Column1]]+TBL_Employees[[#This Row],[Annual Salary]]</f>
        <v>95499</v>
      </c>
    </row>
    <row r="490" spans="1:18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 s="9" t="e">
        <f>_xlfn.DAYS(TBL_Employees[[#This Row],[Exit Date]],TBL_Employees[[#This Row],[Hire Date]])</f>
        <v>#VALUE!</v>
      </c>
      <c r="P490">
        <f>TBL_Employees[[#This Row],[Annual Salary]]*TBL_Employees[[#This Row],[Bonus %]]</f>
        <v>0</v>
      </c>
      <c r="Q490">
        <f>SUM(TBL_Employees[Column1])</f>
        <v>15873801.470000021</v>
      </c>
      <c r="R490" s="2">
        <f>TBL_Employees[[#This Row],[Column1]]+TBL_Employees[[#This Row],[Annual Salary]]</f>
        <v>90212</v>
      </c>
    </row>
    <row r="491" spans="1:18" hidden="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 s="9" t="e">
        <f>_xlfn.DAYS(TBL_Employees[[#This Row],[Exit Date]],TBL_Employees[[#This Row],[Hire Date]])</f>
        <v>#VALUE!</v>
      </c>
      <c r="P491">
        <f>TBL_Employees[[#This Row],[Annual Salary]]*TBL_Employees[[#This Row],[Bonus %]]</f>
        <v>99082.23000000001</v>
      </c>
      <c r="Q491">
        <f>SUM(TBL_Employees[Column1])</f>
        <v>15873801.470000021</v>
      </c>
      <c r="R491" s="2">
        <f>TBL_Employees[[#This Row],[Column1]]+TBL_Employees[[#This Row],[Annual Salary]]</f>
        <v>353139.23</v>
      </c>
    </row>
    <row r="492" spans="1:18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 s="9" t="e">
        <f>_xlfn.DAYS(TBL_Employees[[#This Row],[Exit Date]],TBL_Employees[[#This Row],[Hire Date]])</f>
        <v>#VALUE!</v>
      </c>
      <c r="P492">
        <f>TBL_Employees[[#This Row],[Annual Salary]]*TBL_Employees[[#This Row],[Bonus %]]</f>
        <v>0</v>
      </c>
      <c r="Q492">
        <f>SUM(TBL_Employees[Column1])</f>
        <v>15873801.470000021</v>
      </c>
      <c r="R492" s="2">
        <f>TBL_Employees[[#This Row],[Column1]]+TBL_Employees[[#This Row],[Annual Salary]]</f>
        <v>43001</v>
      </c>
    </row>
    <row r="493" spans="1:18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 s="9" t="e">
        <f>_xlfn.DAYS(TBL_Employees[[#This Row],[Exit Date]],TBL_Employees[[#This Row],[Hire Date]])</f>
        <v>#VALUE!</v>
      </c>
      <c r="P493">
        <f>TBL_Employees[[#This Row],[Annual Salary]]*TBL_Employees[[#This Row],[Bonus %]]</f>
        <v>7660.7999999999993</v>
      </c>
      <c r="Q493">
        <f>SUM(TBL_Employees[Column1])</f>
        <v>15873801.470000021</v>
      </c>
      <c r="R493" s="2">
        <f>TBL_Employees[[#This Row],[Column1]]+TBL_Employees[[#This Row],[Annual Salary]]</f>
        <v>92780.800000000003</v>
      </c>
    </row>
    <row r="494" spans="1:18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 s="9" t="e">
        <f>_xlfn.DAYS(TBL_Employees[[#This Row],[Exit Date]],TBL_Employees[[#This Row],[Hire Date]])</f>
        <v>#VALUE!</v>
      </c>
      <c r="P494">
        <f>TBL_Employees[[#This Row],[Annual Salary]]*TBL_Employees[[#This Row],[Bonus %]]</f>
        <v>0</v>
      </c>
      <c r="Q494">
        <f>SUM(TBL_Employees[Column1])</f>
        <v>15873801.470000021</v>
      </c>
      <c r="R494" s="2">
        <f>TBL_Employees[[#This Row],[Column1]]+TBL_Employees[[#This Row],[Annual Salary]]</f>
        <v>52200</v>
      </c>
    </row>
    <row r="495" spans="1:18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 s="9" t="e">
        <f>_xlfn.DAYS(TBL_Employees[[#This Row],[Exit Date]],TBL_Employees[[#This Row],[Hire Date]])</f>
        <v>#VALUE!</v>
      </c>
      <c r="P495">
        <f>TBL_Employees[[#This Row],[Annual Salary]]*TBL_Employees[[#This Row],[Bonus %]]</f>
        <v>16594.05</v>
      </c>
      <c r="Q495">
        <f>SUM(TBL_Employees[Column1])</f>
        <v>15873801.470000021</v>
      </c>
      <c r="R495" s="2">
        <f>TBL_Employees[[#This Row],[Column1]]+TBL_Employees[[#This Row],[Annual Salary]]</f>
        <v>167449.04999999999</v>
      </c>
    </row>
    <row r="496" spans="1:18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 s="9" t="e">
        <f>_xlfn.DAYS(TBL_Employees[[#This Row],[Exit Date]],TBL_Employees[[#This Row],[Hire Date]])</f>
        <v>#VALUE!</v>
      </c>
      <c r="P496">
        <f>TBL_Employees[[#This Row],[Annual Salary]]*TBL_Employees[[#This Row],[Bonus %]]</f>
        <v>0</v>
      </c>
      <c r="Q496">
        <f>SUM(TBL_Employees[Column1])</f>
        <v>15873801.470000021</v>
      </c>
      <c r="R496" s="2">
        <f>TBL_Employees[[#This Row],[Column1]]+TBL_Employees[[#This Row],[Annual Salary]]</f>
        <v>65702</v>
      </c>
    </row>
    <row r="497" spans="1:18" hidden="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 s="9" t="e">
        <f>_xlfn.DAYS(TBL_Employees[[#This Row],[Exit Date]],TBL_Employees[[#This Row],[Hire Date]])</f>
        <v>#VALUE!</v>
      </c>
      <c r="P497">
        <f>TBL_Employees[[#This Row],[Annual Salary]]*TBL_Employees[[#This Row],[Bonus %]]</f>
        <v>38889.119999999995</v>
      </c>
      <c r="Q497">
        <f>SUM(TBL_Employees[Column1])</f>
        <v>15873801.470000021</v>
      </c>
      <c r="R497" s="2">
        <f>TBL_Employees[[#This Row],[Column1]]+TBL_Employees[[#This Row],[Annual Salary]]</f>
        <v>200927.12</v>
      </c>
    </row>
    <row r="498" spans="1:18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 s="9" t="e">
        <f>_xlfn.DAYS(TBL_Employees[[#This Row],[Exit Date]],TBL_Employees[[#This Row],[Hire Date]])</f>
        <v>#VALUE!</v>
      </c>
      <c r="P498">
        <f>TBL_Employees[[#This Row],[Annual Salary]]*TBL_Employees[[#This Row],[Bonus %]]</f>
        <v>15705.7</v>
      </c>
      <c r="Q498">
        <f>SUM(TBL_Employees[Column1])</f>
        <v>15873801.470000021</v>
      </c>
      <c r="R498" s="2">
        <f>TBL_Employees[[#This Row],[Column1]]+TBL_Employees[[#This Row],[Annual Salary]]</f>
        <v>172762.7</v>
      </c>
    </row>
    <row r="499" spans="1:18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 s="9" t="e">
        <f>_xlfn.DAYS(TBL_Employees[[#This Row],[Exit Date]],TBL_Employees[[#This Row],[Hire Date]])</f>
        <v>#VALUE!</v>
      </c>
      <c r="P499">
        <f>TBL_Employees[[#This Row],[Annual Salary]]*TBL_Employees[[#This Row],[Bonus %]]</f>
        <v>12755.900000000001</v>
      </c>
      <c r="Q499">
        <f>SUM(TBL_Employees[Column1])</f>
        <v>15873801.470000021</v>
      </c>
      <c r="R499" s="2">
        <f>TBL_Employees[[#This Row],[Column1]]+TBL_Employees[[#This Row],[Annual Salary]]</f>
        <v>140314.9</v>
      </c>
    </row>
    <row r="500" spans="1:18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 s="9" t="e">
        <f>_xlfn.DAYS(TBL_Employees[[#This Row],[Exit Date]],TBL_Employees[[#This Row],[Hire Date]])</f>
        <v>#VALUE!</v>
      </c>
      <c r="P500">
        <f>TBL_Employees[[#This Row],[Annual Salary]]*TBL_Employees[[#This Row],[Bonus %]]</f>
        <v>0</v>
      </c>
      <c r="Q500">
        <f>SUM(TBL_Employees[Column1])</f>
        <v>15873801.470000021</v>
      </c>
      <c r="R500" s="2">
        <f>TBL_Employees[[#This Row],[Column1]]+TBL_Employees[[#This Row],[Annual Salary]]</f>
        <v>62644</v>
      </c>
    </row>
    <row r="501" spans="1:18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 s="9" t="e">
        <f>_xlfn.DAYS(TBL_Employees[[#This Row],[Exit Date]],TBL_Employees[[#This Row],[Hire Date]])</f>
        <v>#VALUE!</v>
      </c>
      <c r="P501">
        <f>TBL_Employees[[#This Row],[Annual Salary]]*TBL_Employees[[#This Row],[Bonus %]]</f>
        <v>0</v>
      </c>
      <c r="Q501">
        <f>SUM(TBL_Employees[Column1])</f>
        <v>15873801.470000021</v>
      </c>
      <c r="R501" s="2">
        <f>TBL_Employees[[#This Row],[Column1]]+TBL_Employees[[#This Row],[Annual Salary]]</f>
        <v>73907</v>
      </c>
    </row>
    <row r="502" spans="1:18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 s="9" t="e">
        <f>_xlfn.DAYS(TBL_Employees[[#This Row],[Exit Date]],TBL_Employees[[#This Row],[Hire Date]])</f>
        <v>#VALUE!</v>
      </c>
      <c r="P502">
        <f>TBL_Employees[[#This Row],[Annual Salary]]*TBL_Employees[[#This Row],[Bonus %]]</f>
        <v>0</v>
      </c>
      <c r="Q502">
        <f>SUM(TBL_Employees[Column1])</f>
        <v>15873801.470000021</v>
      </c>
      <c r="R502" s="2">
        <f>TBL_Employees[[#This Row],[Column1]]+TBL_Employees[[#This Row],[Annual Salary]]</f>
        <v>90040</v>
      </c>
    </row>
    <row r="503" spans="1:18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 s="9" t="e">
        <f>_xlfn.DAYS(TBL_Employees[[#This Row],[Exit Date]],TBL_Employees[[#This Row],[Hire Date]])</f>
        <v>#VALUE!</v>
      </c>
      <c r="P503">
        <f>TBL_Employees[[#This Row],[Annual Salary]]*TBL_Employees[[#This Row],[Bonus %]]</f>
        <v>0</v>
      </c>
      <c r="Q503">
        <f>SUM(TBL_Employees[Column1])</f>
        <v>15873801.470000021</v>
      </c>
      <c r="R503" s="2">
        <f>TBL_Employees[[#This Row],[Column1]]+TBL_Employees[[#This Row],[Annual Salary]]</f>
        <v>91134</v>
      </c>
    </row>
    <row r="504" spans="1:18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 s="9" t="e">
        <f>_xlfn.DAYS(TBL_Employees[[#This Row],[Exit Date]],TBL_Employees[[#This Row],[Hire Date]])</f>
        <v>#VALUE!</v>
      </c>
      <c r="P504">
        <f>TBL_Employees[[#This Row],[Annual Salary]]*TBL_Employees[[#This Row],[Bonus %]]</f>
        <v>64446.720000000001</v>
      </c>
      <c r="Q504">
        <f>SUM(TBL_Employees[Column1])</f>
        <v>15873801.470000021</v>
      </c>
      <c r="R504" s="2">
        <f>TBL_Employees[[#This Row],[Column1]]+TBL_Employees[[#This Row],[Annual Salary]]</f>
        <v>265842.71999999997</v>
      </c>
    </row>
    <row r="505" spans="1:18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 s="9" t="e">
        <f>_xlfn.DAYS(TBL_Employees[[#This Row],[Exit Date]],TBL_Employees[[#This Row],[Hire Date]])</f>
        <v>#VALUE!</v>
      </c>
      <c r="P505">
        <f>TBL_Employees[[#This Row],[Annual Salary]]*TBL_Employees[[#This Row],[Bonus %]]</f>
        <v>0</v>
      </c>
      <c r="Q505">
        <f>SUM(TBL_Employees[Column1])</f>
        <v>15873801.470000021</v>
      </c>
      <c r="R505" s="2">
        <f>TBL_Employees[[#This Row],[Column1]]+TBL_Employees[[#This Row],[Annual Salary]]</f>
        <v>54733</v>
      </c>
    </row>
    <row r="506" spans="1:18" hidden="1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9">
        <f>_xlfn.DAYS(TBL_Employees[[#This Row],[Exit Date]],TBL_Employees[[#This Row],[Hire Date]])</f>
        <v>1029</v>
      </c>
      <c r="P506">
        <f>TBL_Employees[[#This Row],[Annual Salary]]*TBL_Employees[[#This Row],[Bonus %]]</f>
        <v>0</v>
      </c>
      <c r="Q506">
        <f>SUM(TBL_Employees[Column1])</f>
        <v>15873801.470000021</v>
      </c>
      <c r="R506" s="2">
        <f>TBL_Employees[[#This Row],[Column1]]+TBL_Employees[[#This Row],[Annual Salary]]</f>
        <v>65341</v>
      </c>
    </row>
    <row r="507" spans="1:18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 s="9" t="e">
        <f>_xlfn.DAYS(TBL_Employees[[#This Row],[Exit Date]],TBL_Employees[[#This Row],[Hire Date]])</f>
        <v>#VALUE!</v>
      </c>
      <c r="P507">
        <f>TBL_Employees[[#This Row],[Annual Salary]]*TBL_Employees[[#This Row],[Bonus %]]</f>
        <v>15312.88</v>
      </c>
      <c r="Q507">
        <f>SUM(TBL_Employees[Column1])</f>
        <v>15873801.470000021</v>
      </c>
      <c r="R507" s="2">
        <f>TBL_Employees[[#This Row],[Column1]]+TBL_Employees[[#This Row],[Annual Salary]]</f>
        <v>154520.88</v>
      </c>
    </row>
    <row r="508" spans="1:18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 s="9" t="e">
        <f>_xlfn.DAYS(TBL_Employees[[#This Row],[Exit Date]],TBL_Employees[[#This Row],[Hire Date]])</f>
        <v>#VALUE!</v>
      </c>
      <c r="P508">
        <f>TBL_Employees[[#This Row],[Annual Salary]]*TBL_Employees[[#This Row],[Bonus %]]</f>
        <v>0</v>
      </c>
      <c r="Q508">
        <f>SUM(TBL_Employees[Column1])</f>
        <v>15873801.470000021</v>
      </c>
      <c r="R508" s="2">
        <f>TBL_Employees[[#This Row],[Column1]]+TBL_Employees[[#This Row],[Annual Salary]]</f>
        <v>73200</v>
      </c>
    </row>
    <row r="509" spans="1:18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 s="9" t="e">
        <f>_xlfn.DAYS(TBL_Employees[[#This Row],[Exit Date]],TBL_Employees[[#This Row],[Hire Date]])</f>
        <v>#VALUE!</v>
      </c>
      <c r="P509">
        <f>TBL_Employees[[#This Row],[Annual Salary]]*TBL_Employees[[#This Row],[Bonus %]]</f>
        <v>6158.16</v>
      </c>
      <c r="Q509">
        <f>SUM(TBL_Employees[Column1])</f>
        <v>15873801.470000021</v>
      </c>
      <c r="R509" s="2">
        <f>TBL_Employees[[#This Row],[Column1]]+TBL_Employees[[#This Row],[Annual Salary]]</f>
        <v>108794.16</v>
      </c>
    </row>
    <row r="510" spans="1:18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 s="9" t="e">
        <f>_xlfn.DAYS(TBL_Employees[[#This Row],[Exit Date]],TBL_Employees[[#This Row],[Hire Date]])</f>
        <v>#VALUE!</v>
      </c>
      <c r="P510">
        <f>TBL_Employees[[#This Row],[Annual Salary]]*TBL_Employees[[#This Row],[Bonus %]]</f>
        <v>0</v>
      </c>
      <c r="Q510">
        <f>SUM(TBL_Employees[Column1])</f>
        <v>15873801.470000021</v>
      </c>
      <c r="R510" s="2">
        <f>TBL_Employees[[#This Row],[Column1]]+TBL_Employees[[#This Row],[Annual Salary]]</f>
        <v>87427</v>
      </c>
    </row>
    <row r="511" spans="1:18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 s="9" t="e">
        <f>_xlfn.DAYS(TBL_Employees[[#This Row],[Exit Date]],TBL_Employees[[#This Row],[Hire Date]])</f>
        <v>#VALUE!</v>
      </c>
      <c r="P511">
        <f>TBL_Employees[[#This Row],[Annual Salary]]*TBL_Employees[[#This Row],[Bonus %]]</f>
        <v>0</v>
      </c>
      <c r="Q511">
        <f>SUM(TBL_Employees[Column1])</f>
        <v>15873801.470000021</v>
      </c>
      <c r="R511" s="2">
        <f>TBL_Employees[[#This Row],[Column1]]+TBL_Employees[[#This Row],[Annual Salary]]</f>
        <v>49219</v>
      </c>
    </row>
    <row r="512" spans="1:18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 s="9" t="e">
        <f>_xlfn.DAYS(TBL_Employees[[#This Row],[Exit Date]],TBL_Employees[[#This Row],[Hire Date]])</f>
        <v>#VALUE!</v>
      </c>
      <c r="P512">
        <f>TBL_Employees[[#This Row],[Annual Salary]]*TBL_Employees[[#This Row],[Bonus %]]</f>
        <v>7450.5900000000011</v>
      </c>
      <c r="Q512">
        <f>SUM(TBL_Employees[Column1])</f>
        <v>15873801.470000021</v>
      </c>
      <c r="R512" s="2">
        <f>TBL_Employees[[#This Row],[Column1]]+TBL_Employees[[#This Row],[Annual Salary]]</f>
        <v>113887.59</v>
      </c>
    </row>
    <row r="513" spans="1:18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 s="9" t="e">
        <f>_xlfn.DAYS(TBL_Employees[[#This Row],[Exit Date]],TBL_Employees[[#This Row],[Hire Date]])</f>
        <v>#VALUE!</v>
      </c>
      <c r="P513">
        <f>TBL_Employees[[#This Row],[Annual Salary]]*TBL_Employees[[#This Row],[Bonus %]]</f>
        <v>0</v>
      </c>
      <c r="Q513">
        <f>SUM(TBL_Employees[Column1])</f>
        <v>15873801.470000021</v>
      </c>
      <c r="R513" s="2">
        <f>TBL_Employees[[#This Row],[Column1]]+TBL_Employees[[#This Row],[Annual Salary]]</f>
        <v>64364</v>
      </c>
    </row>
    <row r="514" spans="1:18" hidden="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 s="9" t="e">
        <f>_xlfn.DAYS(TBL_Employees[[#This Row],[Exit Date]],TBL_Employees[[#This Row],[Hire Date]])</f>
        <v>#VALUE!</v>
      </c>
      <c r="P514">
        <f>TBL_Employees[[#This Row],[Annual Salary]]*TBL_Employees[[#This Row],[Bonus %]]</f>
        <v>51654</v>
      </c>
      <c r="Q514">
        <f>SUM(TBL_Employees[Column1])</f>
        <v>15873801.470000021</v>
      </c>
      <c r="R514" s="2">
        <f>TBL_Employees[[#This Row],[Column1]]+TBL_Employees[[#This Row],[Annual Salary]]</f>
        <v>223834</v>
      </c>
    </row>
    <row r="515" spans="1:18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 s="9" t="e">
        <f>_xlfn.DAYS(TBL_Employees[[#This Row],[Exit Date]],TBL_Employees[[#This Row],[Hire Date]])</f>
        <v>#VALUE!</v>
      </c>
      <c r="P515">
        <f>TBL_Employees[[#This Row],[Annual Salary]]*TBL_Employees[[#This Row],[Bonus %]]</f>
        <v>0</v>
      </c>
      <c r="Q515">
        <f>SUM(TBL_Employees[Column1])</f>
        <v>15873801.470000021</v>
      </c>
      <c r="R515" s="2">
        <f>TBL_Employees[[#This Row],[Column1]]+TBL_Employees[[#This Row],[Annual Salary]]</f>
        <v>88343</v>
      </c>
    </row>
    <row r="516" spans="1:18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 s="9" t="e">
        <f>_xlfn.DAYS(TBL_Employees[[#This Row],[Exit Date]],TBL_Employees[[#This Row],[Hire Date]])</f>
        <v>#VALUE!</v>
      </c>
      <c r="P516">
        <f>TBL_Employees[[#This Row],[Annual Salary]]*TBL_Employees[[#This Row],[Bonus %]]</f>
        <v>0</v>
      </c>
      <c r="Q516">
        <f>SUM(TBL_Employees[Column1])</f>
        <v>15873801.470000021</v>
      </c>
      <c r="R516" s="2">
        <f>TBL_Employees[[#This Row],[Column1]]+TBL_Employees[[#This Row],[Annual Salary]]</f>
        <v>66649</v>
      </c>
    </row>
    <row r="517" spans="1:18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 s="9" t="e">
        <f>_xlfn.DAYS(TBL_Employees[[#This Row],[Exit Date]],TBL_Employees[[#This Row],[Hire Date]])</f>
        <v>#VALUE!</v>
      </c>
      <c r="P517">
        <f>TBL_Employees[[#This Row],[Annual Salary]]*TBL_Employees[[#This Row],[Bonus %]]</f>
        <v>5142.3500000000004</v>
      </c>
      <c r="Q517">
        <f>SUM(TBL_Employees[Column1])</f>
        <v>15873801.470000021</v>
      </c>
      <c r="R517" s="2">
        <f>TBL_Employees[[#This Row],[Column1]]+TBL_Employees[[#This Row],[Annual Salary]]</f>
        <v>107989.35</v>
      </c>
    </row>
    <row r="518" spans="1:18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 s="9" t="e">
        <f>_xlfn.DAYS(TBL_Employees[[#This Row],[Exit Date]],TBL_Employees[[#This Row],[Hire Date]])</f>
        <v>#VALUE!</v>
      </c>
      <c r="P518">
        <f>TBL_Employees[[#This Row],[Annual Salary]]*TBL_Employees[[#This Row],[Bonus %]]</f>
        <v>20232.149999999998</v>
      </c>
      <c r="Q518">
        <f>SUM(TBL_Employees[Column1])</f>
        <v>15873801.470000021</v>
      </c>
      <c r="R518" s="2">
        <f>TBL_Employees[[#This Row],[Column1]]+TBL_Employees[[#This Row],[Annual Salary]]</f>
        <v>155113.15</v>
      </c>
    </row>
    <row r="519" spans="1:18" hidden="1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9">
        <f>_xlfn.DAYS(TBL_Employees[[#This Row],[Exit Date]],TBL_Employees[[#This Row],[Hire Date]])</f>
        <v>6035</v>
      </c>
      <c r="P519">
        <f>TBL_Employees[[#This Row],[Annual Salary]]*TBL_Employees[[#This Row],[Bonus %]]</f>
        <v>0</v>
      </c>
      <c r="Q519">
        <f>SUM(TBL_Employees[Column1])</f>
        <v>15873801.470000021</v>
      </c>
      <c r="R519" s="2">
        <f>TBL_Employees[[#This Row],[Column1]]+TBL_Employees[[#This Row],[Annual Salary]]</f>
        <v>68807</v>
      </c>
    </row>
    <row r="520" spans="1:18" hidden="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 s="9" t="e">
        <f>_xlfn.DAYS(TBL_Employees[[#This Row],[Exit Date]],TBL_Employees[[#This Row],[Hire Date]])</f>
        <v>#VALUE!</v>
      </c>
      <c r="P520">
        <f>TBL_Employees[[#This Row],[Annual Salary]]*TBL_Employees[[#This Row],[Bonus %]]</f>
        <v>82375.92</v>
      </c>
      <c r="Q520">
        <f>SUM(TBL_Employees[Column1])</f>
        <v>15873801.470000021</v>
      </c>
      <c r="R520" s="2">
        <f>TBL_Employees[[#This Row],[Column1]]+TBL_Employees[[#This Row],[Annual Salary]]</f>
        <v>311197.92</v>
      </c>
    </row>
    <row r="521" spans="1:18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 s="9" t="e">
        <f>_xlfn.DAYS(TBL_Employees[[#This Row],[Exit Date]],TBL_Employees[[#This Row],[Hire Date]])</f>
        <v>#VALUE!</v>
      </c>
      <c r="P521">
        <f>TBL_Employees[[#This Row],[Annual Salary]]*TBL_Employees[[#This Row],[Bonus %]]</f>
        <v>0</v>
      </c>
      <c r="Q521">
        <f>SUM(TBL_Employees[Column1])</f>
        <v>15873801.470000021</v>
      </c>
      <c r="R521" s="2">
        <f>TBL_Employees[[#This Row],[Column1]]+TBL_Employees[[#This Row],[Annual Salary]]</f>
        <v>43391</v>
      </c>
    </row>
    <row r="522" spans="1:18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 s="9" t="e">
        <f>_xlfn.DAYS(TBL_Employees[[#This Row],[Exit Date]],TBL_Employees[[#This Row],[Hire Date]])</f>
        <v>#VALUE!</v>
      </c>
      <c r="P522">
        <f>TBL_Employees[[#This Row],[Annual Salary]]*TBL_Employees[[#This Row],[Bonus %]]</f>
        <v>0</v>
      </c>
      <c r="Q522">
        <f>SUM(TBL_Employees[Column1])</f>
        <v>15873801.470000021</v>
      </c>
      <c r="R522" s="2">
        <f>TBL_Employees[[#This Row],[Column1]]+TBL_Employees[[#This Row],[Annual Salary]]</f>
        <v>91782</v>
      </c>
    </row>
    <row r="523" spans="1:18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 s="9" t="e">
        <f>_xlfn.DAYS(TBL_Employees[[#This Row],[Exit Date]],TBL_Employees[[#This Row],[Hire Date]])</f>
        <v>#VALUE!</v>
      </c>
      <c r="P523">
        <f>TBL_Employees[[#This Row],[Annual Salary]]*TBL_Employees[[#This Row],[Bonus %]]</f>
        <v>65607.47</v>
      </c>
      <c r="Q523">
        <f>SUM(TBL_Employees[Column1])</f>
        <v>15873801.470000021</v>
      </c>
      <c r="R523" s="2">
        <f>TBL_Employees[[#This Row],[Column1]]+TBL_Employees[[#This Row],[Annual Salary]]</f>
        <v>277244.46999999997</v>
      </c>
    </row>
    <row r="524" spans="1:18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 s="9" t="e">
        <f>_xlfn.DAYS(TBL_Employees[[#This Row],[Exit Date]],TBL_Employees[[#This Row],[Hire Date]])</f>
        <v>#VALUE!</v>
      </c>
      <c r="P524">
        <f>TBL_Employees[[#This Row],[Annual Salary]]*TBL_Employees[[#This Row],[Bonus %]]</f>
        <v>6592.95</v>
      </c>
      <c r="Q524">
        <f>SUM(TBL_Employees[Column1])</f>
        <v>15873801.470000021</v>
      </c>
      <c r="R524" s="2">
        <f>TBL_Employees[[#This Row],[Column1]]+TBL_Employees[[#This Row],[Annual Salary]]</f>
        <v>79847.95</v>
      </c>
    </row>
    <row r="525" spans="1:18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 s="9" t="e">
        <f>_xlfn.DAYS(TBL_Employees[[#This Row],[Exit Date]],TBL_Employees[[#This Row],[Hire Date]])</f>
        <v>#VALUE!</v>
      </c>
      <c r="P525">
        <f>TBL_Employees[[#This Row],[Annual Salary]]*TBL_Employees[[#This Row],[Bonus %]]</f>
        <v>10882.6</v>
      </c>
      <c r="Q525">
        <f>SUM(TBL_Employees[Column1])</f>
        <v>15873801.470000021</v>
      </c>
      <c r="R525" s="2">
        <f>TBL_Employees[[#This Row],[Column1]]+TBL_Employees[[#This Row],[Annual Salary]]</f>
        <v>119708.6</v>
      </c>
    </row>
    <row r="526" spans="1:18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 s="9" t="e">
        <f>_xlfn.DAYS(TBL_Employees[[#This Row],[Exit Date]],TBL_Employees[[#This Row],[Hire Date]])</f>
        <v>#VALUE!</v>
      </c>
      <c r="P526">
        <f>TBL_Employees[[#This Row],[Annual Salary]]*TBL_Employees[[#This Row],[Bonus %]]</f>
        <v>0</v>
      </c>
      <c r="Q526">
        <f>SUM(TBL_Employees[Column1])</f>
        <v>15873801.470000021</v>
      </c>
      <c r="R526" s="2">
        <f>TBL_Employees[[#This Row],[Column1]]+TBL_Employees[[#This Row],[Annual Salary]]</f>
        <v>94352</v>
      </c>
    </row>
    <row r="527" spans="1:18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 s="9" t="e">
        <f>_xlfn.DAYS(TBL_Employees[[#This Row],[Exit Date]],TBL_Employees[[#This Row],[Hire Date]])</f>
        <v>#VALUE!</v>
      </c>
      <c r="P527">
        <f>TBL_Employees[[#This Row],[Annual Salary]]*TBL_Employees[[#This Row],[Bonus %]]</f>
        <v>0</v>
      </c>
      <c r="Q527">
        <f>SUM(TBL_Employees[Column1])</f>
        <v>15873801.470000021</v>
      </c>
      <c r="R527" s="2">
        <f>TBL_Employees[[#This Row],[Column1]]+TBL_Employees[[#This Row],[Annual Salary]]</f>
        <v>73955</v>
      </c>
    </row>
    <row r="528" spans="1:18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 s="9" t="e">
        <f>_xlfn.DAYS(TBL_Employees[[#This Row],[Exit Date]],TBL_Employees[[#This Row],[Hire Date]])</f>
        <v>#VALUE!</v>
      </c>
      <c r="P528">
        <f>TBL_Employees[[#This Row],[Annual Salary]]*TBL_Employees[[#This Row],[Bonus %]]</f>
        <v>6834.54</v>
      </c>
      <c r="Q528">
        <f>SUM(TBL_Employees[Column1])</f>
        <v>15873801.470000021</v>
      </c>
      <c r="R528" s="2">
        <f>TBL_Employees[[#This Row],[Column1]]+TBL_Employees[[#This Row],[Annual Salary]]</f>
        <v>120743.54</v>
      </c>
    </row>
    <row r="529" spans="1:18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 s="9" t="e">
        <f>_xlfn.DAYS(TBL_Employees[[#This Row],[Exit Date]],TBL_Employees[[#This Row],[Hire Date]])</f>
        <v>#VALUE!</v>
      </c>
      <c r="P529">
        <f>TBL_Employees[[#This Row],[Annual Salary]]*TBL_Employees[[#This Row],[Bonus %]]</f>
        <v>0</v>
      </c>
      <c r="Q529">
        <f>SUM(TBL_Employees[Column1])</f>
        <v>15873801.470000021</v>
      </c>
      <c r="R529" s="2">
        <f>TBL_Employees[[#This Row],[Column1]]+TBL_Employees[[#This Row],[Annual Salary]]</f>
        <v>92321</v>
      </c>
    </row>
    <row r="530" spans="1:18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 s="9" t="e">
        <f>_xlfn.DAYS(TBL_Employees[[#This Row],[Exit Date]],TBL_Employees[[#This Row],[Hire Date]])</f>
        <v>#VALUE!</v>
      </c>
      <c r="P530">
        <f>TBL_Employees[[#This Row],[Annual Salary]]*TBL_Employees[[#This Row],[Bonus %]]</f>
        <v>8960.1299999999992</v>
      </c>
      <c r="Q530">
        <f>SUM(TBL_Employees[Column1])</f>
        <v>15873801.470000021</v>
      </c>
      <c r="R530" s="2">
        <f>TBL_Employees[[#This Row],[Column1]]+TBL_Employees[[#This Row],[Annual Salary]]</f>
        <v>108517.13</v>
      </c>
    </row>
    <row r="531" spans="1:18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 s="9" t="e">
        <f>_xlfn.DAYS(TBL_Employees[[#This Row],[Exit Date]],TBL_Employees[[#This Row],[Hire Date]])</f>
        <v>#VALUE!</v>
      </c>
      <c r="P531">
        <f>TBL_Employees[[#This Row],[Annual Salary]]*TBL_Employees[[#This Row],[Bonus %]]</f>
        <v>0</v>
      </c>
      <c r="Q531">
        <f>SUM(TBL_Employees[Column1])</f>
        <v>15873801.470000021</v>
      </c>
      <c r="R531" s="2">
        <f>TBL_Employees[[#This Row],[Column1]]+TBL_Employees[[#This Row],[Annual Salary]]</f>
        <v>115854</v>
      </c>
    </row>
    <row r="532" spans="1:18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 s="9" t="e">
        <f>_xlfn.DAYS(TBL_Employees[[#This Row],[Exit Date]],TBL_Employees[[#This Row],[Hire Date]])</f>
        <v>#VALUE!</v>
      </c>
      <c r="P532">
        <f>TBL_Employees[[#This Row],[Annual Salary]]*TBL_Employees[[#This Row],[Bonus %]]</f>
        <v>0</v>
      </c>
      <c r="Q532">
        <f>SUM(TBL_Employees[Column1])</f>
        <v>15873801.470000021</v>
      </c>
      <c r="R532" s="2">
        <f>TBL_Employees[[#This Row],[Column1]]+TBL_Employees[[#This Row],[Annual Salary]]</f>
        <v>82462</v>
      </c>
    </row>
    <row r="533" spans="1:18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 s="9" t="e">
        <f>_xlfn.DAYS(TBL_Employees[[#This Row],[Exit Date]],TBL_Employees[[#This Row],[Hire Date]])</f>
        <v>#VALUE!</v>
      </c>
      <c r="P533">
        <f>TBL_Employees[[#This Row],[Annual Salary]]*TBL_Employees[[#This Row],[Bonus %]]</f>
        <v>63511.360000000001</v>
      </c>
      <c r="Q533">
        <f>SUM(TBL_Employees[Column1])</f>
        <v>15873801.470000021</v>
      </c>
      <c r="R533" s="2">
        <f>TBL_Employees[[#This Row],[Column1]]+TBL_Employees[[#This Row],[Annual Salary]]</f>
        <v>261984.36</v>
      </c>
    </row>
    <row r="534" spans="1:18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 s="9" t="e">
        <f>_xlfn.DAYS(TBL_Employees[[#This Row],[Exit Date]],TBL_Employees[[#This Row],[Hire Date]])</f>
        <v>#VALUE!</v>
      </c>
      <c r="P534">
        <f>TBL_Employees[[#This Row],[Annual Salary]]*TBL_Employees[[#This Row],[Bonus %]]</f>
        <v>16884.12</v>
      </c>
      <c r="Q534">
        <f>SUM(TBL_Employees[Column1])</f>
        <v>15873801.470000021</v>
      </c>
      <c r="R534" s="2">
        <f>TBL_Employees[[#This Row],[Column1]]+TBL_Employees[[#This Row],[Annual Salary]]</f>
        <v>170376.12</v>
      </c>
    </row>
    <row r="535" spans="1:18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 s="9" t="e">
        <f>_xlfn.DAYS(TBL_Employees[[#This Row],[Exit Date]],TBL_Employees[[#This Row],[Hire Date]])</f>
        <v>#VALUE!</v>
      </c>
      <c r="P535">
        <f>TBL_Employees[[#This Row],[Annual Salary]]*TBL_Employees[[#This Row],[Bonus %]]</f>
        <v>62463</v>
      </c>
      <c r="Q535">
        <f>SUM(TBL_Employees[Column1])</f>
        <v>15873801.470000021</v>
      </c>
      <c r="R535" s="2">
        <f>TBL_Employees[[#This Row],[Column1]]+TBL_Employees[[#This Row],[Annual Salary]]</f>
        <v>270673</v>
      </c>
    </row>
    <row r="536" spans="1:18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 s="9" t="e">
        <f>_xlfn.DAYS(TBL_Employees[[#This Row],[Exit Date]],TBL_Employees[[#This Row],[Hire Date]])</f>
        <v>#VALUE!</v>
      </c>
      <c r="P536">
        <f>TBL_Employees[[#This Row],[Annual Salary]]*TBL_Employees[[#This Row],[Bonus %]]</f>
        <v>0</v>
      </c>
      <c r="Q536">
        <f>SUM(TBL_Employees[Column1])</f>
        <v>15873801.470000021</v>
      </c>
      <c r="R536" s="2">
        <f>TBL_Employees[[#This Row],[Column1]]+TBL_Employees[[#This Row],[Annual Salary]]</f>
        <v>91632</v>
      </c>
    </row>
    <row r="537" spans="1:18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 s="9" t="e">
        <f>_xlfn.DAYS(TBL_Employees[[#This Row],[Exit Date]],TBL_Employees[[#This Row],[Hire Date]])</f>
        <v>#VALUE!</v>
      </c>
      <c r="P537">
        <f>TBL_Employees[[#This Row],[Annual Salary]]*TBL_Employees[[#This Row],[Bonus %]]</f>
        <v>0</v>
      </c>
      <c r="Q537">
        <f>SUM(TBL_Employees[Column1])</f>
        <v>15873801.470000021</v>
      </c>
      <c r="R537" s="2">
        <f>TBL_Employees[[#This Row],[Column1]]+TBL_Employees[[#This Row],[Annual Salary]]</f>
        <v>71755</v>
      </c>
    </row>
    <row r="538" spans="1:18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 s="9" t="e">
        <f>_xlfn.DAYS(TBL_Employees[[#This Row],[Exit Date]],TBL_Employees[[#This Row],[Hire Date]])</f>
        <v>#VALUE!</v>
      </c>
      <c r="P538">
        <f>TBL_Employees[[#This Row],[Annual Salary]]*TBL_Employees[[#This Row],[Bonus %]]</f>
        <v>8880.48</v>
      </c>
      <c r="Q538">
        <f>SUM(TBL_Employees[Column1])</f>
        <v>15873801.470000021</v>
      </c>
      <c r="R538" s="2">
        <f>TBL_Employees[[#This Row],[Column1]]+TBL_Employees[[#This Row],[Annual Salary]]</f>
        <v>119886.48</v>
      </c>
    </row>
    <row r="539" spans="1:18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 s="9" t="e">
        <f>_xlfn.DAYS(TBL_Employees[[#This Row],[Exit Date]],TBL_Employees[[#This Row],[Hire Date]])</f>
        <v>#VALUE!</v>
      </c>
      <c r="P539">
        <f>TBL_Employees[[#This Row],[Annual Salary]]*TBL_Employees[[#This Row],[Bonus %]]</f>
        <v>0</v>
      </c>
      <c r="Q539">
        <f>SUM(TBL_Employees[Column1])</f>
        <v>15873801.470000021</v>
      </c>
      <c r="R539" s="2">
        <f>TBL_Employees[[#This Row],[Column1]]+TBL_Employees[[#This Row],[Annual Salary]]</f>
        <v>99774</v>
      </c>
    </row>
    <row r="540" spans="1:18" hidden="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 s="9" t="e">
        <f>_xlfn.DAYS(TBL_Employees[[#This Row],[Exit Date]],TBL_Employees[[#This Row],[Hire Date]])</f>
        <v>#VALUE!</v>
      </c>
      <c r="P540">
        <f>TBL_Employees[[#This Row],[Annual Salary]]*TBL_Employees[[#This Row],[Bonus %]]</f>
        <v>44315.519999999997</v>
      </c>
      <c r="Q540">
        <f>SUM(TBL_Employees[Column1])</f>
        <v>15873801.470000021</v>
      </c>
      <c r="R540" s="2">
        <f>TBL_Employees[[#This Row],[Column1]]+TBL_Employees[[#This Row],[Annual Salary]]</f>
        <v>228963.52</v>
      </c>
    </row>
    <row r="541" spans="1:18" hidden="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 s="9" t="e">
        <f>_xlfn.DAYS(TBL_Employees[[#This Row],[Exit Date]],TBL_Employees[[#This Row],[Hire Date]])</f>
        <v>#VALUE!</v>
      </c>
      <c r="P541">
        <f>TBL_Employees[[#This Row],[Annual Salary]]*TBL_Employees[[#This Row],[Bonus %]]</f>
        <v>81798.42</v>
      </c>
      <c r="Q541">
        <f>SUM(TBL_Employees[Column1])</f>
        <v>15873801.470000021</v>
      </c>
      <c r="R541" s="2">
        <f>TBL_Employees[[#This Row],[Column1]]+TBL_Employees[[#This Row],[Annual Salary]]</f>
        <v>329672.42</v>
      </c>
    </row>
    <row r="542" spans="1:18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 s="9" t="e">
        <f>_xlfn.DAYS(TBL_Employees[[#This Row],[Exit Date]],TBL_Employees[[#This Row],[Hire Date]])</f>
        <v>#VALUE!</v>
      </c>
      <c r="P542">
        <f>TBL_Employees[[#This Row],[Annual Salary]]*TBL_Employees[[#This Row],[Bonus %]]</f>
        <v>0</v>
      </c>
      <c r="Q542">
        <f>SUM(TBL_Employees[Column1])</f>
        <v>15873801.470000021</v>
      </c>
      <c r="R542" s="2">
        <f>TBL_Employees[[#This Row],[Column1]]+TBL_Employees[[#This Row],[Annual Salary]]</f>
        <v>62239</v>
      </c>
    </row>
    <row r="543" spans="1:18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 s="9" t="e">
        <f>_xlfn.DAYS(TBL_Employees[[#This Row],[Exit Date]],TBL_Employees[[#This Row],[Hire Date]])</f>
        <v>#VALUE!</v>
      </c>
      <c r="P543">
        <f>TBL_Employees[[#This Row],[Annual Salary]]*TBL_Employees[[#This Row],[Bonus %]]</f>
        <v>8043.77</v>
      </c>
      <c r="Q543">
        <f>SUM(TBL_Employees[Column1])</f>
        <v>15873801.470000021</v>
      </c>
      <c r="R543" s="2">
        <f>TBL_Employees[[#This Row],[Column1]]+TBL_Employees[[#This Row],[Annual Salary]]</f>
        <v>122954.77</v>
      </c>
    </row>
    <row r="544" spans="1:18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 s="9" t="e">
        <f>_xlfn.DAYS(TBL_Employees[[#This Row],[Exit Date]],TBL_Employees[[#This Row],[Hire Date]])</f>
        <v>#VALUE!</v>
      </c>
      <c r="P544">
        <f>TBL_Employees[[#This Row],[Annual Salary]]*TBL_Employees[[#This Row],[Bonus %]]</f>
        <v>13858.8</v>
      </c>
      <c r="Q544">
        <f>SUM(TBL_Employees[Column1])</f>
        <v>15873801.470000021</v>
      </c>
      <c r="R544" s="2">
        <f>TBL_Employees[[#This Row],[Column1]]+TBL_Employees[[#This Row],[Annual Salary]]</f>
        <v>129348.8</v>
      </c>
    </row>
    <row r="545" spans="1:18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 s="9" t="e">
        <f>_xlfn.DAYS(TBL_Employees[[#This Row],[Exit Date]],TBL_Employees[[#This Row],[Hire Date]])</f>
        <v>#VALUE!</v>
      </c>
      <c r="P545">
        <f>TBL_Employees[[#This Row],[Annual Salary]]*TBL_Employees[[#This Row],[Bonus %]]</f>
        <v>8309.5600000000013</v>
      </c>
      <c r="Q545">
        <f>SUM(TBL_Employees[Column1])</f>
        <v>15873801.470000021</v>
      </c>
      <c r="R545" s="2">
        <f>TBL_Employees[[#This Row],[Column1]]+TBL_Employees[[#This Row],[Annual Salary]]</f>
        <v>127017.56</v>
      </c>
    </row>
    <row r="546" spans="1:18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 s="9" t="e">
        <f>_xlfn.DAYS(TBL_Employees[[#This Row],[Exit Date]],TBL_Employees[[#This Row],[Hire Date]])</f>
        <v>#VALUE!</v>
      </c>
      <c r="P546">
        <f>TBL_Employees[[#This Row],[Annual Salary]]*TBL_Employees[[#This Row],[Bonus %]]</f>
        <v>39529.800000000003</v>
      </c>
      <c r="Q546">
        <f>SUM(TBL_Employees[Column1])</f>
        <v>15873801.470000021</v>
      </c>
      <c r="R546" s="2">
        <f>TBL_Employees[[#This Row],[Column1]]+TBL_Employees[[#This Row],[Annual Salary]]</f>
        <v>237178.8</v>
      </c>
    </row>
    <row r="547" spans="1:18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 s="9" t="e">
        <f>_xlfn.DAYS(TBL_Employees[[#This Row],[Exit Date]],TBL_Employees[[#This Row],[Hire Date]])</f>
        <v>#VALUE!</v>
      </c>
      <c r="P547">
        <f>TBL_Employees[[#This Row],[Annual Salary]]*TBL_Employees[[#This Row],[Bonus %]]</f>
        <v>0</v>
      </c>
      <c r="Q547">
        <f>SUM(TBL_Employees[Column1])</f>
        <v>15873801.470000021</v>
      </c>
      <c r="R547" s="2">
        <f>TBL_Employees[[#This Row],[Column1]]+TBL_Employees[[#This Row],[Annual Salary]]</f>
        <v>89841</v>
      </c>
    </row>
    <row r="548" spans="1:18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 s="9" t="e">
        <f>_xlfn.DAYS(TBL_Employees[[#This Row],[Exit Date]],TBL_Employees[[#This Row],[Hire Date]])</f>
        <v>#VALUE!</v>
      </c>
      <c r="P548">
        <f>TBL_Employees[[#This Row],[Annual Salary]]*TBL_Employees[[#This Row],[Bonus %]]</f>
        <v>0</v>
      </c>
      <c r="Q548">
        <f>SUM(TBL_Employees[Column1])</f>
        <v>15873801.470000021</v>
      </c>
      <c r="R548" s="2">
        <f>TBL_Employees[[#This Row],[Column1]]+TBL_Employees[[#This Row],[Annual Salary]]</f>
        <v>61026</v>
      </c>
    </row>
    <row r="549" spans="1:18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 s="9" t="e">
        <f>_xlfn.DAYS(TBL_Employees[[#This Row],[Exit Date]],TBL_Employees[[#This Row],[Hire Date]])</f>
        <v>#VALUE!</v>
      </c>
      <c r="P549">
        <f>TBL_Employees[[#This Row],[Annual Salary]]*TBL_Employees[[#This Row],[Bonus %]]</f>
        <v>0</v>
      </c>
      <c r="Q549">
        <f>SUM(TBL_Employees[Column1])</f>
        <v>15873801.470000021</v>
      </c>
      <c r="R549" s="2">
        <f>TBL_Employees[[#This Row],[Column1]]+TBL_Employees[[#This Row],[Annual Salary]]</f>
        <v>96693</v>
      </c>
    </row>
    <row r="550" spans="1:18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 s="9" t="e">
        <f>_xlfn.DAYS(TBL_Employees[[#This Row],[Exit Date]],TBL_Employees[[#This Row],[Hire Date]])</f>
        <v>#VALUE!</v>
      </c>
      <c r="P550">
        <f>TBL_Employees[[#This Row],[Annual Salary]]*TBL_Employees[[#This Row],[Bonus %]]</f>
        <v>0</v>
      </c>
      <c r="Q550">
        <f>SUM(TBL_Employees[Column1])</f>
        <v>15873801.470000021</v>
      </c>
      <c r="R550" s="2">
        <f>TBL_Employees[[#This Row],[Column1]]+TBL_Employees[[#This Row],[Annual Salary]]</f>
        <v>82907</v>
      </c>
    </row>
    <row r="551" spans="1:18" hidden="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 s="9" t="e">
        <f>_xlfn.DAYS(TBL_Employees[[#This Row],[Exit Date]],TBL_Employees[[#This Row],[Hire Date]])</f>
        <v>#VALUE!</v>
      </c>
      <c r="P551">
        <f>TBL_Employees[[#This Row],[Annual Salary]]*TBL_Employees[[#This Row],[Bonus %]]</f>
        <v>90017.9</v>
      </c>
      <c r="Q551">
        <f>SUM(TBL_Employees[Column1])</f>
        <v>15873801.470000021</v>
      </c>
      <c r="R551" s="2">
        <f>TBL_Employees[[#This Row],[Column1]]+TBL_Employees[[#This Row],[Annual Salary]]</f>
        <v>347211.9</v>
      </c>
    </row>
    <row r="552" spans="1:18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 s="9" t="e">
        <f>_xlfn.DAYS(TBL_Employees[[#This Row],[Exit Date]],TBL_Employees[[#This Row],[Hire Date]])</f>
        <v>#VALUE!</v>
      </c>
      <c r="P552">
        <f>TBL_Employees[[#This Row],[Annual Salary]]*TBL_Employees[[#This Row],[Bonus %]]</f>
        <v>0</v>
      </c>
      <c r="Q552">
        <f>SUM(TBL_Employees[Column1])</f>
        <v>15873801.470000021</v>
      </c>
      <c r="R552" s="2">
        <f>TBL_Employees[[#This Row],[Column1]]+TBL_Employees[[#This Row],[Annual Salary]]</f>
        <v>94658</v>
      </c>
    </row>
    <row r="553" spans="1:18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 s="9" t="e">
        <f>_xlfn.DAYS(TBL_Employees[[#This Row],[Exit Date]],TBL_Employees[[#This Row],[Hire Date]])</f>
        <v>#VALUE!</v>
      </c>
      <c r="P553">
        <f>TBL_Employees[[#This Row],[Annual Salary]]*TBL_Employees[[#This Row],[Bonus %]]</f>
        <v>0</v>
      </c>
      <c r="Q553">
        <f>SUM(TBL_Employees[Column1])</f>
        <v>15873801.470000021</v>
      </c>
      <c r="R553" s="2">
        <f>TBL_Employees[[#This Row],[Column1]]+TBL_Employees[[#This Row],[Annual Salary]]</f>
        <v>89419</v>
      </c>
    </row>
    <row r="554" spans="1:18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 s="9" t="e">
        <f>_xlfn.DAYS(TBL_Employees[[#This Row],[Exit Date]],TBL_Employees[[#This Row],[Hire Date]])</f>
        <v>#VALUE!</v>
      </c>
      <c r="P554">
        <f>TBL_Employees[[#This Row],[Annual Salary]]*TBL_Employees[[#This Row],[Bonus %]]</f>
        <v>0</v>
      </c>
      <c r="Q554">
        <f>SUM(TBL_Employees[Column1])</f>
        <v>15873801.470000021</v>
      </c>
      <c r="R554" s="2">
        <f>TBL_Employees[[#This Row],[Column1]]+TBL_Employees[[#This Row],[Annual Salary]]</f>
        <v>51983</v>
      </c>
    </row>
    <row r="555" spans="1:18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 s="9" t="e">
        <f>_xlfn.DAYS(TBL_Employees[[#This Row],[Exit Date]],TBL_Employees[[#This Row],[Hire Date]])</f>
        <v>#VALUE!</v>
      </c>
      <c r="P555">
        <f>TBL_Employees[[#This Row],[Annual Salary]]*TBL_Employees[[#This Row],[Bonus %]]</f>
        <v>35898.800000000003</v>
      </c>
      <c r="Q555">
        <f>SUM(TBL_Employees[Column1])</f>
        <v>15873801.470000021</v>
      </c>
      <c r="R555" s="2">
        <f>TBL_Employees[[#This Row],[Column1]]+TBL_Employees[[#This Row],[Annual Salary]]</f>
        <v>215392.8</v>
      </c>
    </row>
    <row r="556" spans="1:18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 s="9" t="e">
        <f>_xlfn.DAYS(TBL_Employees[[#This Row],[Exit Date]],TBL_Employees[[#This Row],[Hire Date]])</f>
        <v>#VALUE!</v>
      </c>
      <c r="P556">
        <f>TBL_Employees[[#This Row],[Annual Salary]]*TBL_Employees[[#This Row],[Bonus %]]</f>
        <v>0</v>
      </c>
      <c r="Q556">
        <f>SUM(TBL_Employees[Column1])</f>
        <v>15873801.470000021</v>
      </c>
      <c r="R556" s="2">
        <f>TBL_Employees[[#This Row],[Column1]]+TBL_Employees[[#This Row],[Annual Salary]]</f>
        <v>68426</v>
      </c>
    </row>
    <row r="557" spans="1:18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 s="9" t="e">
        <f>_xlfn.DAYS(TBL_Employees[[#This Row],[Exit Date]],TBL_Employees[[#This Row],[Hire Date]])</f>
        <v>#VALUE!</v>
      </c>
      <c r="P557">
        <f>TBL_Employees[[#This Row],[Annual Salary]]*TBL_Employees[[#This Row],[Bonus %]]</f>
        <v>17398.32</v>
      </c>
      <c r="Q557">
        <f>SUM(TBL_Employees[Column1])</f>
        <v>15873801.470000021</v>
      </c>
      <c r="R557" s="2">
        <f>TBL_Employees[[#This Row],[Column1]]+TBL_Employees[[#This Row],[Annual Salary]]</f>
        <v>162384.32000000001</v>
      </c>
    </row>
    <row r="558" spans="1:18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 s="9" t="e">
        <f>_xlfn.DAYS(TBL_Employees[[#This Row],[Exit Date]],TBL_Employees[[#This Row],[Hire Date]])</f>
        <v>#VALUE!</v>
      </c>
      <c r="P558">
        <f>TBL_Employees[[#This Row],[Annual Salary]]*TBL_Employees[[#This Row],[Bonus %]]</f>
        <v>0</v>
      </c>
      <c r="Q558">
        <f>SUM(TBL_Employees[Column1])</f>
        <v>15873801.470000021</v>
      </c>
      <c r="R558" s="2">
        <f>TBL_Employees[[#This Row],[Column1]]+TBL_Employees[[#This Row],[Annual Salary]]</f>
        <v>60113</v>
      </c>
    </row>
    <row r="559" spans="1:18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 s="9" t="e">
        <f>_xlfn.DAYS(TBL_Employees[[#This Row],[Exit Date]],TBL_Employees[[#This Row],[Hire Date]])</f>
        <v>#VALUE!</v>
      </c>
      <c r="P559">
        <f>TBL_Employees[[#This Row],[Annual Salary]]*TBL_Employees[[#This Row],[Bonus %]]</f>
        <v>0</v>
      </c>
      <c r="Q559">
        <f>SUM(TBL_Employees[Column1])</f>
        <v>15873801.470000021</v>
      </c>
      <c r="R559" s="2">
        <f>TBL_Employees[[#This Row],[Column1]]+TBL_Employees[[#This Row],[Annual Salary]]</f>
        <v>50548</v>
      </c>
    </row>
    <row r="560" spans="1:18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 s="9" t="e">
        <f>_xlfn.DAYS(TBL_Employees[[#This Row],[Exit Date]],TBL_Employees[[#This Row],[Hire Date]])</f>
        <v>#VALUE!</v>
      </c>
      <c r="P560">
        <f>TBL_Employees[[#This Row],[Annual Salary]]*TBL_Employees[[#This Row],[Bonus %]]</f>
        <v>0</v>
      </c>
      <c r="Q560">
        <f>SUM(TBL_Employees[Column1])</f>
        <v>15873801.470000021</v>
      </c>
      <c r="R560" s="2">
        <f>TBL_Employees[[#This Row],[Column1]]+TBL_Employees[[#This Row],[Annual Salary]]</f>
        <v>68846</v>
      </c>
    </row>
    <row r="561" spans="1:18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 s="9" t="e">
        <f>_xlfn.DAYS(TBL_Employees[[#This Row],[Exit Date]],TBL_Employees[[#This Row],[Hire Date]])</f>
        <v>#VALUE!</v>
      </c>
      <c r="P561">
        <f>TBL_Employees[[#This Row],[Annual Salary]]*TBL_Employees[[#This Row],[Bonus %]]</f>
        <v>0</v>
      </c>
      <c r="Q561">
        <f>SUM(TBL_Employees[Column1])</f>
        <v>15873801.470000021</v>
      </c>
      <c r="R561" s="2">
        <f>TBL_Employees[[#This Row],[Column1]]+TBL_Employees[[#This Row],[Annual Salary]]</f>
        <v>90901</v>
      </c>
    </row>
    <row r="562" spans="1:18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 s="9" t="e">
        <f>_xlfn.DAYS(TBL_Employees[[#This Row],[Exit Date]],TBL_Employees[[#This Row],[Hire Date]])</f>
        <v>#VALUE!</v>
      </c>
      <c r="P562">
        <f>TBL_Employees[[#This Row],[Annual Salary]]*TBL_Employees[[#This Row],[Bonus %]]</f>
        <v>8162.64</v>
      </c>
      <c r="Q562">
        <f>SUM(TBL_Employees[Column1])</f>
        <v>15873801.470000021</v>
      </c>
      <c r="R562" s="2">
        <f>TBL_Employees[[#This Row],[Column1]]+TBL_Employees[[#This Row],[Annual Salary]]</f>
        <v>110195.64</v>
      </c>
    </row>
    <row r="563" spans="1:18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 s="9" t="e">
        <f>_xlfn.DAYS(TBL_Employees[[#This Row],[Exit Date]],TBL_Employees[[#This Row],[Hire Date]])</f>
        <v>#VALUE!</v>
      </c>
      <c r="P563">
        <f>TBL_Employees[[#This Row],[Annual Salary]]*TBL_Employees[[#This Row],[Bonus %]]</f>
        <v>39463.58</v>
      </c>
      <c r="Q563">
        <f>SUM(TBL_Employees[Column1])</f>
        <v>15873801.470000021</v>
      </c>
      <c r="R563" s="2">
        <f>TBL_Employees[[#This Row],[Column1]]+TBL_Employees[[#This Row],[Annual Salary]]</f>
        <v>191246.58000000002</v>
      </c>
    </row>
    <row r="564" spans="1:18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 s="9" t="e">
        <f>_xlfn.DAYS(TBL_Employees[[#This Row],[Exit Date]],TBL_Employees[[#This Row],[Hire Date]])</f>
        <v>#VALUE!</v>
      </c>
      <c r="P564">
        <f>TBL_Employees[[#This Row],[Annual Salary]]*TBL_Employees[[#This Row],[Bonus %]]</f>
        <v>28927.88</v>
      </c>
      <c r="Q564">
        <f>SUM(TBL_Employees[Column1])</f>
        <v>15873801.470000021</v>
      </c>
      <c r="R564" s="2">
        <f>TBL_Employees[[#This Row],[Column1]]+TBL_Employees[[#This Row],[Annual Salary]]</f>
        <v>199091.88</v>
      </c>
    </row>
    <row r="565" spans="1:18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 s="9" t="e">
        <f>_xlfn.DAYS(TBL_Employees[[#This Row],[Exit Date]],TBL_Employees[[#This Row],[Hire Date]])</f>
        <v>#VALUE!</v>
      </c>
      <c r="P565">
        <f>TBL_Employees[[#This Row],[Annual Salary]]*TBL_Employees[[#This Row],[Bonus %]]</f>
        <v>21826.7</v>
      </c>
      <c r="Q565">
        <f>SUM(TBL_Employees[Column1])</f>
        <v>15873801.470000021</v>
      </c>
      <c r="R565" s="2">
        <f>TBL_Employees[[#This Row],[Column1]]+TBL_Employees[[#This Row],[Annual Salary]]</f>
        <v>177731.7</v>
      </c>
    </row>
    <row r="566" spans="1:18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 s="9" t="e">
        <f>_xlfn.DAYS(TBL_Employees[[#This Row],[Exit Date]],TBL_Employees[[#This Row],[Hire Date]])</f>
        <v>#VALUE!</v>
      </c>
      <c r="P566">
        <f>TBL_Employees[[#This Row],[Annual Salary]]*TBL_Employees[[#This Row],[Bonus %]]</f>
        <v>0</v>
      </c>
      <c r="Q566">
        <f>SUM(TBL_Employees[Column1])</f>
        <v>15873801.470000021</v>
      </c>
      <c r="R566" s="2">
        <f>TBL_Employees[[#This Row],[Column1]]+TBL_Employees[[#This Row],[Annual Salary]]</f>
        <v>50733</v>
      </c>
    </row>
    <row r="567" spans="1:18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 s="9" t="e">
        <f>_xlfn.DAYS(TBL_Employees[[#This Row],[Exit Date]],TBL_Employees[[#This Row],[Hire Date]])</f>
        <v>#VALUE!</v>
      </c>
      <c r="P567">
        <f>TBL_Employees[[#This Row],[Annual Salary]]*TBL_Employees[[#This Row],[Bonus %]]</f>
        <v>0</v>
      </c>
      <c r="Q567">
        <f>SUM(TBL_Employees[Column1])</f>
        <v>15873801.470000021</v>
      </c>
      <c r="R567" s="2">
        <f>TBL_Employees[[#This Row],[Column1]]+TBL_Employees[[#This Row],[Annual Salary]]</f>
        <v>88663</v>
      </c>
    </row>
    <row r="568" spans="1:18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 s="9" t="e">
        <f>_xlfn.DAYS(TBL_Employees[[#This Row],[Exit Date]],TBL_Employees[[#This Row],[Hire Date]])</f>
        <v>#VALUE!</v>
      </c>
      <c r="P568">
        <f>TBL_Employees[[#This Row],[Annual Salary]]*TBL_Employees[[#This Row],[Bonus %]]</f>
        <v>0</v>
      </c>
      <c r="Q568">
        <f>SUM(TBL_Employees[Column1])</f>
        <v>15873801.470000021</v>
      </c>
      <c r="R568" s="2">
        <f>TBL_Employees[[#This Row],[Column1]]+TBL_Employees[[#This Row],[Annual Salary]]</f>
        <v>88213</v>
      </c>
    </row>
    <row r="569" spans="1:18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 s="9" t="e">
        <f>_xlfn.DAYS(TBL_Employees[[#This Row],[Exit Date]],TBL_Employees[[#This Row],[Hire Date]])</f>
        <v>#VALUE!</v>
      </c>
      <c r="P569">
        <f>TBL_Employees[[#This Row],[Annual Salary]]*TBL_Employees[[#This Row],[Bonus %]]</f>
        <v>0</v>
      </c>
      <c r="Q569">
        <f>SUM(TBL_Employees[Column1])</f>
        <v>15873801.470000021</v>
      </c>
      <c r="R569" s="2">
        <f>TBL_Employees[[#This Row],[Column1]]+TBL_Employees[[#This Row],[Annual Salary]]</f>
        <v>67130</v>
      </c>
    </row>
    <row r="570" spans="1:18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 s="9" t="e">
        <f>_xlfn.DAYS(TBL_Employees[[#This Row],[Exit Date]],TBL_Employees[[#This Row],[Hire Date]])</f>
        <v>#VALUE!</v>
      </c>
      <c r="P570">
        <f>TBL_Employees[[#This Row],[Annual Salary]]*TBL_Employees[[#This Row],[Bonus %]]</f>
        <v>0</v>
      </c>
      <c r="Q570">
        <f>SUM(TBL_Employees[Column1])</f>
        <v>15873801.470000021</v>
      </c>
      <c r="R570" s="2">
        <f>TBL_Employees[[#This Row],[Column1]]+TBL_Employees[[#This Row],[Annual Salary]]</f>
        <v>94876</v>
      </c>
    </row>
    <row r="571" spans="1:18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 s="9" t="e">
        <f>_xlfn.DAYS(TBL_Employees[[#This Row],[Exit Date]],TBL_Employees[[#This Row],[Hire Date]])</f>
        <v>#VALUE!</v>
      </c>
      <c r="P571">
        <f>TBL_Employees[[#This Row],[Annual Salary]]*TBL_Employees[[#This Row],[Bonus %]]</f>
        <v>0</v>
      </c>
      <c r="Q571">
        <f>SUM(TBL_Employees[Column1])</f>
        <v>15873801.470000021</v>
      </c>
      <c r="R571" s="2">
        <f>TBL_Employees[[#This Row],[Column1]]+TBL_Employees[[#This Row],[Annual Salary]]</f>
        <v>98230</v>
      </c>
    </row>
    <row r="572" spans="1:18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 s="9" t="e">
        <f>_xlfn.DAYS(TBL_Employees[[#This Row],[Exit Date]],TBL_Employees[[#This Row],[Hire Date]])</f>
        <v>#VALUE!</v>
      </c>
      <c r="P572">
        <f>TBL_Employees[[#This Row],[Annual Salary]]*TBL_Employees[[#This Row],[Bonus %]]</f>
        <v>0</v>
      </c>
      <c r="Q572">
        <f>SUM(TBL_Employees[Column1])</f>
        <v>15873801.470000021</v>
      </c>
      <c r="R572" s="2">
        <f>TBL_Employees[[#This Row],[Column1]]+TBL_Employees[[#This Row],[Annual Salary]]</f>
        <v>96757</v>
      </c>
    </row>
    <row r="573" spans="1:18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 s="9" t="e">
        <f>_xlfn.DAYS(TBL_Employees[[#This Row],[Exit Date]],TBL_Employees[[#This Row],[Hire Date]])</f>
        <v>#VALUE!</v>
      </c>
      <c r="P573">
        <f>TBL_Employees[[#This Row],[Annual Salary]]*TBL_Employees[[#This Row],[Bonus %]]</f>
        <v>0</v>
      </c>
      <c r="Q573">
        <f>SUM(TBL_Employees[Column1])</f>
        <v>15873801.470000021</v>
      </c>
      <c r="R573" s="2">
        <f>TBL_Employees[[#This Row],[Column1]]+TBL_Employees[[#This Row],[Annual Salary]]</f>
        <v>51513</v>
      </c>
    </row>
    <row r="574" spans="1:18" hidden="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 s="9" t="e">
        <f>_xlfn.DAYS(TBL_Employees[[#This Row],[Exit Date]],TBL_Employees[[#This Row],[Hire Date]])</f>
        <v>#VALUE!</v>
      </c>
      <c r="P574">
        <f>TBL_Employees[[#This Row],[Annual Salary]]*TBL_Employees[[#This Row],[Bonus %]]</f>
        <v>86695.069999999992</v>
      </c>
      <c r="Q574">
        <f>SUM(TBL_Employees[Column1])</f>
        <v>15873801.470000021</v>
      </c>
      <c r="R574" s="2">
        <f>TBL_Employees[[#This Row],[Column1]]+TBL_Employees[[#This Row],[Annual Salary]]</f>
        <v>321006.07</v>
      </c>
    </row>
    <row r="575" spans="1:18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 s="9" t="e">
        <f>_xlfn.DAYS(TBL_Employees[[#This Row],[Exit Date]],TBL_Employees[[#This Row],[Hire Date]])</f>
        <v>#VALUE!</v>
      </c>
      <c r="P575">
        <f>TBL_Employees[[#This Row],[Annual Salary]]*TBL_Employees[[#This Row],[Bonus %]]</f>
        <v>21329.420000000002</v>
      </c>
      <c r="Q575">
        <f>SUM(TBL_Employees[Column1])</f>
        <v>15873801.470000021</v>
      </c>
      <c r="R575" s="2">
        <f>TBL_Employees[[#This Row],[Column1]]+TBL_Employees[[#This Row],[Annual Salary]]</f>
        <v>173682.42</v>
      </c>
    </row>
    <row r="576" spans="1:18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 s="9" t="e">
        <f>_xlfn.DAYS(TBL_Employees[[#This Row],[Exit Date]],TBL_Employees[[#This Row],[Hire Date]])</f>
        <v>#VALUE!</v>
      </c>
      <c r="P576">
        <f>TBL_Employees[[#This Row],[Annual Salary]]*TBL_Employees[[#This Row],[Bonus %]]</f>
        <v>14972.88</v>
      </c>
      <c r="Q576">
        <f>SUM(TBL_Employees[Column1])</f>
        <v>15873801.470000021</v>
      </c>
      <c r="R576" s="2">
        <f>TBL_Employees[[#This Row],[Column1]]+TBL_Employees[[#This Row],[Annual Salary]]</f>
        <v>139746.88</v>
      </c>
    </row>
    <row r="577" spans="1:18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 s="9" t="e">
        <f>_xlfn.DAYS(TBL_Employees[[#This Row],[Exit Date]],TBL_Employees[[#This Row],[Hire Date]])</f>
        <v>#VALUE!</v>
      </c>
      <c r="P577">
        <f>TBL_Employees[[#This Row],[Annual Salary]]*TBL_Employees[[#This Row],[Bonus %]]</f>
        <v>43979.600000000006</v>
      </c>
      <c r="Q577">
        <f>SUM(TBL_Employees[Column1])</f>
        <v>15873801.470000021</v>
      </c>
      <c r="R577" s="2">
        <f>TBL_Employees[[#This Row],[Column1]]+TBL_Employees[[#This Row],[Annual Salary]]</f>
        <v>201049.60000000001</v>
      </c>
    </row>
    <row r="578" spans="1:18" hidden="1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9">
        <f>_xlfn.DAYS(TBL_Employees[[#This Row],[Exit Date]],TBL_Employees[[#This Row],[Hire Date]])</f>
        <v>1014</v>
      </c>
      <c r="P578">
        <f>TBL_Employees[[#This Row],[Annual Salary]]*TBL_Employees[[#This Row],[Bonus %]]</f>
        <v>19519.95</v>
      </c>
      <c r="Q578">
        <f>SUM(TBL_Employees[Column1])</f>
        <v>15873801.470000021</v>
      </c>
      <c r="R578" s="2">
        <f>TBL_Employees[[#This Row],[Column1]]+TBL_Employees[[#This Row],[Annual Salary]]</f>
        <v>149652.95000000001</v>
      </c>
    </row>
    <row r="579" spans="1:18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 s="9" t="e">
        <f>_xlfn.DAYS(TBL_Employees[[#This Row],[Exit Date]],TBL_Employees[[#This Row],[Hire Date]])</f>
        <v>#VALUE!</v>
      </c>
      <c r="P579">
        <f>TBL_Employees[[#This Row],[Annual Salary]]*TBL_Employees[[#This Row],[Bonus %]]</f>
        <v>6526.8</v>
      </c>
      <c r="Q579">
        <f>SUM(TBL_Employees[Column1])</f>
        <v>15873801.470000021</v>
      </c>
      <c r="R579" s="2">
        <f>TBL_Employees[[#This Row],[Column1]]+TBL_Employees[[#This Row],[Annual Salary]]</f>
        <v>115306.8</v>
      </c>
    </row>
    <row r="580" spans="1:18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 s="9" t="e">
        <f>_xlfn.DAYS(TBL_Employees[[#This Row],[Exit Date]],TBL_Employees[[#This Row],[Hire Date]])</f>
        <v>#VALUE!</v>
      </c>
      <c r="P580">
        <f>TBL_Employees[[#This Row],[Annual Salary]]*TBL_Employees[[#This Row],[Bonus %]]</f>
        <v>24296.48</v>
      </c>
      <c r="Q580">
        <f>SUM(TBL_Employees[Column1])</f>
        <v>15873801.470000021</v>
      </c>
      <c r="R580" s="2">
        <f>TBL_Employees[[#This Row],[Column1]]+TBL_Employees[[#This Row],[Annual Salary]]</f>
        <v>176149.48</v>
      </c>
    </row>
    <row r="581" spans="1:18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 s="9" t="e">
        <f>_xlfn.DAYS(TBL_Employees[[#This Row],[Exit Date]],TBL_Employees[[#This Row],[Hire Date]])</f>
        <v>#VALUE!</v>
      </c>
      <c r="P581">
        <f>TBL_Employees[[#This Row],[Annual Salary]]*TBL_Employees[[#This Row],[Bonus %]]</f>
        <v>0</v>
      </c>
      <c r="Q581">
        <f>SUM(TBL_Employees[Column1])</f>
        <v>15873801.470000021</v>
      </c>
      <c r="R581" s="2">
        <f>TBL_Employees[[#This Row],[Column1]]+TBL_Employees[[#This Row],[Annual Salary]]</f>
        <v>64669</v>
      </c>
    </row>
    <row r="582" spans="1:18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 s="9" t="e">
        <f>_xlfn.DAYS(TBL_Employees[[#This Row],[Exit Date]],TBL_Employees[[#This Row],[Hire Date]])</f>
        <v>#VALUE!</v>
      </c>
      <c r="P582">
        <f>TBL_Employees[[#This Row],[Annual Salary]]*TBL_Employees[[#This Row],[Bonus %]]</f>
        <v>0</v>
      </c>
      <c r="Q582">
        <f>SUM(TBL_Employees[Column1])</f>
        <v>15873801.470000021</v>
      </c>
      <c r="R582" s="2">
        <f>TBL_Employees[[#This Row],[Column1]]+TBL_Employees[[#This Row],[Annual Salary]]</f>
        <v>69352</v>
      </c>
    </row>
    <row r="583" spans="1:18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 s="9" t="e">
        <f>_xlfn.DAYS(TBL_Employees[[#This Row],[Exit Date]],TBL_Employees[[#This Row],[Hire Date]])</f>
        <v>#VALUE!</v>
      </c>
      <c r="P583">
        <f>TBL_Employees[[#This Row],[Annual Salary]]*TBL_Employees[[#This Row],[Bonus %]]</f>
        <v>0</v>
      </c>
      <c r="Q583">
        <f>SUM(TBL_Employees[Column1])</f>
        <v>15873801.470000021</v>
      </c>
      <c r="R583" s="2">
        <f>TBL_Employees[[#This Row],[Column1]]+TBL_Employees[[#This Row],[Annual Salary]]</f>
        <v>74631</v>
      </c>
    </row>
    <row r="584" spans="1:18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 s="9" t="e">
        <f>_xlfn.DAYS(TBL_Employees[[#This Row],[Exit Date]],TBL_Employees[[#This Row],[Hire Date]])</f>
        <v>#VALUE!</v>
      </c>
      <c r="P584">
        <f>TBL_Employees[[#This Row],[Annual Salary]]*TBL_Employees[[#This Row],[Bonus %]]</f>
        <v>0</v>
      </c>
      <c r="Q584">
        <f>SUM(TBL_Employees[Column1])</f>
        <v>15873801.470000021</v>
      </c>
      <c r="R584" s="2">
        <f>TBL_Employees[[#This Row],[Column1]]+TBL_Employees[[#This Row],[Annual Salary]]</f>
        <v>96441</v>
      </c>
    </row>
    <row r="585" spans="1:18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 s="9" t="e">
        <f>_xlfn.DAYS(TBL_Employees[[#This Row],[Exit Date]],TBL_Employees[[#This Row],[Hire Date]])</f>
        <v>#VALUE!</v>
      </c>
      <c r="P585">
        <f>TBL_Employees[[#This Row],[Annual Salary]]*TBL_Employees[[#This Row],[Bonus %]]</f>
        <v>15995.000000000002</v>
      </c>
      <c r="Q585">
        <f>SUM(TBL_Employees[Column1])</f>
        <v>15873801.470000021</v>
      </c>
      <c r="R585" s="2">
        <f>TBL_Employees[[#This Row],[Column1]]+TBL_Employees[[#This Row],[Annual Salary]]</f>
        <v>130245</v>
      </c>
    </row>
    <row r="586" spans="1:18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 s="9" t="e">
        <f>_xlfn.DAYS(TBL_Employees[[#This Row],[Exit Date]],TBL_Employees[[#This Row],[Hire Date]])</f>
        <v>#VALUE!</v>
      </c>
      <c r="P586">
        <f>TBL_Employees[[#This Row],[Annual Salary]]*TBL_Employees[[#This Row],[Bonus %]]</f>
        <v>4911.55</v>
      </c>
      <c r="Q586">
        <f>SUM(TBL_Employees[Column1])</f>
        <v>15873801.470000021</v>
      </c>
      <c r="R586" s="2">
        <f>TBL_Employees[[#This Row],[Column1]]+TBL_Employees[[#This Row],[Annual Salary]]</f>
        <v>75076.55</v>
      </c>
    </row>
    <row r="587" spans="1:18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 s="9" t="e">
        <f>_xlfn.DAYS(TBL_Employees[[#This Row],[Exit Date]],TBL_Employees[[#This Row],[Hire Date]])</f>
        <v>#VALUE!</v>
      </c>
      <c r="P587">
        <f>TBL_Employees[[#This Row],[Annual Salary]]*TBL_Employees[[#This Row],[Bonus %]]</f>
        <v>7634.130000000001</v>
      </c>
      <c r="Q587">
        <f>SUM(TBL_Employees[Column1])</f>
        <v>15873801.470000021</v>
      </c>
      <c r="R587" s="2">
        <f>TBL_Employees[[#This Row],[Column1]]+TBL_Employees[[#This Row],[Annual Salary]]</f>
        <v>116693.13</v>
      </c>
    </row>
    <row r="588" spans="1:18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 s="9" t="e">
        <f>_xlfn.DAYS(TBL_Employees[[#This Row],[Exit Date]],TBL_Employees[[#This Row],[Hire Date]])</f>
        <v>#VALUE!</v>
      </c>
      <c r="P588">
        <f>TBL_Employees[[#This Row],[Annual Salary]]*TBL_Employees[[#This Row],[Bonus %]]</f>
        <v>0</v>
      </c>
      <c r="Q588">
        <f>SUM(TBL_Employees[Column1])</f>
        <v>15873801.470000021</v>
      </c>
      <c r="R588" s="2">
        <f>TBL_Employees[[#This Row],[Column1]]+TBL_Employees[[#This Row],[Annual Salary]]</f>
        <v>77442</v>
      </c>
    </row>
    <row r="589" spans="1:18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 s="9" t="e">
        <f>_xlfn.DAYS(TBL_Employees[[#This Row],[Exit Date]],TBL_Employees[[#This Row],[Hire Date]])</f>
        <v>#VALUE!</v>
      </c>
      <c r="P589">
        <f>TBL_Employees[[#This Row],[Annual Salary]]*TBL_Employees[[#This Row],[Bonus %]]</f>
        <v>0</v>
      </c>
      <c r="Q589">
        <f>SUM(TBL_Employees[Column1])</f>
        <v>15873801.470000021</v>
      </c>
      <c r="R589" s="2">
        <f>TBL_Employees[[#This Row],[Column1]]+TBL_Employees[[#This Row],[Annual Salary]]</f>
        <v>72126</v>
      </c>
    </row>
    <row r="590" spans="1:18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 s="9" t="e">
        <f>_xlfn.DAYS(TBL_Employees[[#This Row],[Exit Date]],TBL_Employees[[#This Row],[Hire Date]])</f>
        <v>#VALUE!</v>
      </c>
      <c r="P590">
        <f>TBL_Employees[[#This Row],[Annual Salary]]*TBL_Employees[[#This Row],[Bonus %]]</f>
        <v>0</v>
      </c>
      <c r="Q590">
        <f>SUM(TBL_Employees[Column1])</f>
        <v>15873801.470000021</v>
      </c>
      <c r="R590" s="2">
        <f>TBL_Employees[[#This Row],[Column1]]+TBL_Employees[[#This Row],[Annual Salary]]</f>
        <v>70334</v>
      </c>
    </row>
    <row r="591" spans="1:18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 s="9" t="e">
        <f>_xlfn.DAYS(TBL_Employees[[#This Row],[Exit Date]],TBL_Employees[[#This Row],[Hire Date]])</f>
        <v>#VALUE!</v>
      </c>
      <c r="P591">
        <f>TBL_Employees[[#This Row],[Annual Salary]]*TBL_Employees[[#This Row],[Bonus %]]</f>
        <v>0</v>
      </c>
      <c r="Q591">
        <f>SUM(TBL_Employees[Column1])</f>
        <v>15873801.470000021</v>
      </c>
      <c r="R591" s="2">
        <f>TBL_Employees[[#This Row],[Column1]]+TBL_Employees[[#This Row],[Annual Salary]]</f>
        <v>78006</v>
      </c>
    </row>
    <row r="592" spans="1:18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9">
        <f>_xlfn.DAYS(TBL_Employees[[#This Row],[Exit Date]],TBL_Employees[[#This Row],[Hire Date]])</f>
        <v>113</v>
      </c>
      <c r="P592">
        <f>TBL_Employees[[#This Row],[Annual Salary]]*TBL_Employees[[#This Row],[Bonus %]]</f>
        <v>36888.550000000003</v>
      </c>
      <c r="Q592">
        <f>SUM(TBL_Employees[Column1])</f>
        <v>15873801.470000021</v>
      </c>
      <c r="R592" s="2">
        <f>TBL_Employees[[#This Row],[Column1]]+TBL_Employees[[#This Row],[Annual Salary]]</f>
        <v>197273.55</v>
      </c>
    </row>
    <row r="593" spans="1:18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 s="9" t="e">
        <f>_xlfn.DAYS(TBL_Employees[[#This Row],[Exit Date]],TBL_Employees[[#This Row],[Hire Date]])</f>
        <v>#VALUE!</v>
      </c>
      <c r="P593">
        <f>TBL_Employees[[#This Row],[Annual Salary]]*TBL_Employees[[#This Row],[Bonus %]]</f>
        <v>78905.97</v>
      </c>
      <c r="Q593">
        <f>SUM(TBL_Employees[Column1])</f>
        <v>15873801.470000021</v>
      </c>
      <c r="R593" s="2">
        <f>TBL_Employees[[#This Row],[Column1]]+TBL_Employees[[#This Row],[Annual Salary]]</f>
        <v>281228.96999999997</v>
      </c>
    </row>
    <row r="594" spans="1:18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 s="9" t="e">
        <f>_xlfn.DAYS(TBL_Employees[[#This Row],[Exit Date]],TBL_Employees[[#This Row],[Hire Date]])</f>
        <v>#VALUE!</v>
      </c>
      <c r="P594">
        <f>TBL_Employees[[#This Row],[Annual Salary]]*TBL_Employees[[#This Row],[Bonus %]]</f>
        <v>15571.05</v>
      </c>
      <c r="Q594">
        <f>SUM(TBL_Employees[Column1])</f>
        <v>15873801.470000021</v>
      </c>
      <c r="R594" s="2">
        <f>TBL_Employees[[#This Row],[Column1]]+TBL_Employees[[#This Row],[Annual Salary]]</f>
        <v>157126.04999999999</v>
      </c>
    </row>
    <row r="595" spans="1:18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 s="9" t="e">
        <f>_xlfn.DAYS(TBL_Employees[[#This Row],[Exit Date]],TBL_Employees[[#This Row],[Hire Date]])</f>
        <v>#VALUE!</v>
      </c>
      <c r="P595">
        <f>TBL_Employees[[#This Row],[Annual Salary]]*TBL_Employees[[#This Row],[Bonus %]]</f>
        <v>33292.799999999996</v>
      </c>
      <c r="Q595">
        <f>SUM(TBL_Employees[Column1])</f>
        <v>15873801.470000021</v>
      </c>
      <c r="R595" s="2">
        <f>TBL_Employees[[#This Row],[Column1]]+TBL_Employees[[#This Row],[Annual Salary]]</f>
        <v>218252.79999999999</v>
      </c>
    </row>
    <row r="596" spans="1:18" hidden="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 s="9" t="e">
        <f>_xlfn.DAYS(TBL_Employees[[#This Row],[Exit Date]],TBL_Employees[[#This Row],[Hire Date]])</f>
        <v>#VALUE!</v>
      </c>
      <c r="P596">
        <f>TBL_Employees[[#This Row],[Annual Salary]]*TBL_Employees[[#This Row],[Bonus %]]</f>
        <v>68693.52</v>
      </c>
      <c r="Q596">
        <f>SUM(TBL_Employees[Column1])</f>
        <v>15873801.470000021</v>
      </c>
      <c r="R596" s="2">
        <f>TBL_Employees[[#This Row],[Column1]]+TBL_Employees[[#This Row],[Annual Salary]]</f>
        <v>290285.52</v>
      </c>
    </row>
    <row r="597" spans="1:18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 s="9" t="e">
        <f>_xlfn.DAYS(TBL_Employees[[#This Row],[Exit Date]],TBL_Employees[[#This Row],[Hire Date]])</f>
        <v>#VALUE!</v>
      </c>
      <c r="P597">
        <f>TBL_Employees[[#This Row],[Annual Salary]]*TBL_Employees[[#This Row],[Bonus %]]</f>
        <v>0</v>
      </c>
      <c r="Q597">
        <f>SUM(TBL_Employees[Column1])</f>
        <v>15873801.470000021</v>
      </c>
      <c r="R597" s="2">
        <f>TBL_Employees[[#This Row],[Column1]]+TBL_Employees[[#This Row],[Annual Salary]]</f>
        <v>53301</v>
      </c>
    </row>
    <row r="598" spans="1:18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 s="9" t="e">
        <f>_xlfn.DAYS(TBL_Employees[[#This Row],[Exit Date]],TBL_Employees[[#This Row],[Hire Date]])</f>
        <v>#VALUE!</v>
      </c>
      <c r="P598">
        <f>TBL_Employees[[#This Row],[Annual Salary]]*TBL_Employees[[#This Row],[Bonus %]]</f>
        <v>0</v>
      </c>
      <c r="Q598">
        <f>SUM(TBL_Employees[Column1])</f>
        <v>15873801.470000021</v>
      </c>
      <c r="R598" s="2">
        <f>TBL_Employees[[#This Row],[Column1]]+TBL_Employees[[#This Row],[Annual Salary]]</f>
        <v>91276</v>
      </c>
    </row>
    <row r="599" spans="1:18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 s="9" t="e">
        <f>_xlfn.DAYS(TBL_Employees[[#This Row],[Exit Date]],TBL_Employees[[#This Row],[Hire Date]])</f>
        <v>#VALUE!</v>
      </c>
      <c r="P599">
        <f>TBL_Employees[[#This Row],[Annual Salary]]*TBL_Employees[[#This Row],[Bonus %]]</f>
        <v>18205.46</v>
      </c>
      <c r="Q599">
        <f>SUM(TBL_Employees[Column1])</f>
        <v>15873801.470000021</v>
      </c>
      <c r="R599" s="2">
        <f>TBL_Employees[[#This Row],[Column1]]+TBL_Employees[[#This Row],[Annual Salary]]</f>
        <v>158247.46</v>
      </c>
    </row>
    <row r="600" spans="1:18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 s="9" t="e">
        <f>_xlfn.DAYS(TBL_Employees[[#This Row],[Exit Date]],TBL_Employees[[#This Row],[Hire Date]])</f>
        <v>#VALUE!</v>
      </c>
      <c r="P600">
        <f>TBL_Employees[[#This Row],[Annual Salary]]*TBL_Employees[[#This Row],[Bonus %]]</f>
        <v>0</v>
      </c>
      <c r="Q600">
        <f>SUM(TBL_Employees[Column1])</f>
        <v>15873801.470000021</v>
      </c>
      <c r="R600" s="2">
        <f>TBL_Employees[[#This Row],[Column1]]+TBL_Employees[[#This Row],[Annual Salary]]</f>
        <v>57225</v>
      </c>
    </row>
    <row r="601" spans="1:18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 s="9" t="e">
        <f>_xlfn.DAYS(TBL_Employees[[#This Row],[Exit Date]],TBL_Employees[[#This Row],[Hire Date]])</f>
        <v>#VALUE!</v>
      </c>
      <c r="P601">
        <f>TBL_Employees[[#This Row],[Annual Salary]]*TBL_Employees[[#This Row],[Bonus %]]</f>
        <v>5141.9500000000007</v>
      </c>
      <c r="Q601">
        <f>SUM(TBL_Employees[Column1])</f>
        <v>15873801.470000021</v>
      </c>
      <c r="R601" s="2">
        <f>TBL_Employees[[#This Row],[Column1]]+TBL_Employees[[#This Row],[Annual Salary]]</f>
        <v>107980.95</v>
      </c>
    </row>
    <row r="602" spans="1:18" hidden="1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9">
        <f>_xlfn.DAYS(TBL_Employees[[#This Row],[Exit Date]],TBL_Employees[[#This Row],[Hire Date]])</f>
        <v>207</v>
      </c>
      <c r="P602">
        <f>TBL_Employees[[#This Row],[Annual Salary]]*TBL_Employees[[#This Row],[Bonus %]]</f>
        <v>41954.43</v>
      </c>
      <c r="Q602">
        <f>SUM(TBL_Employees[Column1])</f>
        <v>15873801.470000021</v>
      </c>
      <c r="R602" s="2">
        <f>TBL_Employees[[#This Row],[Column1]]+TBL_Employees[[#This Row],[Annual Salary]]</f>
        <v>241737.43</v>
      </c>
    </row>
    <row r="603" spans="1:18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 s="9" t="e">
        <f>_xlfn.DAYS(TBL_Employees[[#This Row],[Exit Date]],TBL_Employees[[#This Row],[Hire Date]])</f>
        <v>#VALUE!</v>
      </c>
      <c r="P603">
        <f>TBL_Employees[[#This Row],[Annual Salary]]*TBL_Employees[[#This Row],[Bonus %]]</f>
        <v>0</v>
      </c>
      <c r="Q603">
        <f>SUM(TBL_Employees[Column1])</f>
        <v>15873801.470000021</v>
      </c>
      <c r="R603" s="2">
        <f>TBL_Employees[[#This Row],[Column1]]+TBL_Employees[[#This Row],[Annual Salary]]</f>
        <v>70980</v>
      </c>
    </row>
    <row r="604" spans="1:18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 s="9" t="e">
        <f>_xlfn.DAYS(TBL_Employees[[#This Row],[Exit Date]],TBL_Employees[[#This Row],[Hire Date]])</f>
        <v>#VALUE!</v>
      </c>
      <c r="P604">
        <f>TBL_Employees[[#This Row],[Annual Salary]]*TBL_Employees[[#This Row],[Bonus %]]</f>
        <v>7310.170000000001</v>
      </c>
      <c r="Q604">
        <f>SUM(TBL_Employees[Column1])</f>
        <v>15873801.470000021</v>
      </c>
      <c r="R604" s="2">
        <f>TBL_Employees[[#This Row],[Column1]]+TBL_Employees[[#This Row],[Annual Salary]]</f>
        <v>111741.17</v>
      </c>
    </row>
    <row r="605" spans="1:18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 s="9" t="e">
        <f>_xlfn.DAYS(TBL_Employees[[#This Row],[Exit Date]],TBL_Employees[[#This Row],[Hire Date]])</f>
        <v>#VALUE!</v>
      </c>
      <c r="P605">
        <f>TBL_Employees[[#This Row],[Annual Salary]]*TBL_Employees[[#This Row],[Bonus %]]</f>
        <v>0</v>
      </c>
      <c r="Q605">
        <f>SUM(TBL_Employees[Column1])</f>
        <v>15873801.470000021</v>
      </c>
      <c r="R605" s="2">
        <f>TBL_Employees[[#This Row],[Column1]]+TBL_Employees[[#This Row],[Annual Salary]]</f>
        <v>48510</v>
      </c>
    </row>
    <row r="606" spans="1:18" hidden="1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9">
        <f>_xlfn.DAYS(TBL_Employees[[#This Row],[Exit Date]],TBL_Employees[[#This Row],[Hire Date]])</f>
        <v>590</v>
      </c>
      <c r="P606">
        <f>TBL_Employees[[#This Row],[Annual Salary]]*TBL_Employees[[#This Row],[Bonus %]]</f>
        <v>0</v>
      </c>
      <c r="Q606">
        <f>SUM(TBL_Employees[Column1])</f>
        <v>15873801.470000021</v>
      </c>
      <c r="R606" s="2">
        <f>TBL_Employees[[#This Row],[Column1]]+TBL_Employees[[#This Row],[Annual Salary]]</f>
        <v>70110</v>
      </c>
    </row>
    <row r="607" spans="1:18" hidden="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 s="9" t="e">
        <f>_xlfn.DAYS(TBL_Employees[[#This Row],[Exit Date]],TBL_Employees[[#This Row],[Hire Date]])</f>
        <v>#VALUE!</v>
      </c>
      <c r="P607">
        <f>TBL_Employees[[#This Row],[Annual Salary]]*TBL_Employees[[#This Row],[Bonus %]]</f>
        <v>52118.640000000007</v>
      </c>
      <c r="Q607">
        <f>SUM(TBL_Employees[Column1])</f>
        <v>15873801.470000021</v>
      </c>
      <c r="R607" s="2">
        <f>TBL_Employees[[#This Row],[Column1]]+TBL_Employees[[#This Row],[Annual Salary]]</f>
        <v>238256.64000000001</v>
      </c>
    </row>
    <row r="608" spans="1:18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 s="9" t="e">
        <f>_xlfn.DAYS(TBL_Employees[[#This Row],[Exit Date]],TBL_Employees[[#This Row],[Hire Date]])</f>
        <v>#VALUE!</v>
      </c>
      <c r="P608">
        <f>TBL_Employees[[#This Row],[Annual Salary]]*TBL_Employees[[#This Row],[Bonus %]]</f>
        <v>0</v>
      </c>
      <c r="Q608">
        <f>SUM(TBL_Employees[Column1])</f>
        <v>15873801.470000021</v>
      </c>
      <c r="R608" s="2">
        <f>TBL_Employees[[#This Row],[Column1]]+TBL_Employees[[#This Row],[Annual Salary]]</f>
        <v>56350</v>
      </c>
    </row>
    <row r="609" spans="1:18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 s="9" t="e">
        <f>_xlfn.DAYS(TBL_Employees[[#This Row],[Exit Date]],TBL_Employees[[#This Row],[Hire Date]])</f>
        <v>#VALUE!</v>
      </c>
      <c r="P609">
        <f>TBL_Employees[[#This Row],[Annual Salary]]*TBL_Employees[[#This Row],[Bonus %]]</f>
        <v>17971.32</v>
      </c>
      <c r="Q609">
        <f>SUM(TBL_Employees[Column1])</f>
        <v>15873801.470000021</v>
      </c>
      <c r="R609" s="2">
        <f>TBL_Employees[[#This Row],[Column1]]+TBL_Employees[[#This Row],[Annual Salary]]</f>
        <v>167732.32</v>
      </c>
    </row>
    <row r="610" spans="1:18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 s="9" t="e">
        <f>_xlfn.DAYS(TBL_Employees[[#This Row],[Exit Date]],TBL_Employees[[#This Row],[Hire Date]])</f>
        <v>#VALUE!</v>
      </c>
      <c r="P610">
        <f>TBL_Employees[[#This Row],[Annual Salary]]*TBL_Employees[[#This Row],[Bonus %]]</f>
        <v>16416.010000000002</v>
      </c>
      <c r="Q610">
        <f>SUM(TBL_Employees[Column1])</f>
        <v>15873801.470000021</v>
      </c>
      <c r="R610" s="2">
        <f>TBL_Employees[[#This Row],[Column1]]+TBL_Employees[[#This Row],[Annual Salary]]</f>
        <v>142693.01</v>
      </c>
    </row>
    <row r="611" spans="1:18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 s="9" t="e">
        <f>_xlfn.DAYS(TBL_Employees[[#This Row],[Exit Date]],TBL_Employees[[#This Row],[Hire Date]])</f>
        <v>#VALUE!</v>
      </c>
      <c r="P611">
        <f>TBL_Employees[[#This Row],[Annual Salary]]*TBL_Employees[[#This Row],[Bonus %]]</f>
        <v>7177.86</v>
      </c>
      <c r="Q611">
        <f>SUM(TBL_Employees[Column1])</f>
        <v>15873801.470000021</v>
      </c>
      <c r="R611" s="2">
        <f>TBL_Employees[[#This Row],[Column1]]+TBL_Employees[[#This Row],[Annual Salary]]</f>
        <v>126808.86</v>
      </c>
    </row>
    <row r="612" spans="1:18" hidden="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 s="9" t="e">
        <f>_xlfn.DAYS(TBL_Employees[[#This Row],[Exit Date]],TBL_Employees[[#This Row],[Hire Date]])</f>
        <v>#VALUE!</v>
      </c>
      <c r="P612">
        <f>TBL_Employees[[#This Row],[Annual Salary]]*TBL_Employees[[#This Row],[Bonus %]]</f>
        <v>100058.79000000001</v>
      </c>
      <c r="Q612">
        <f>SUM(TBL_Employees[Column1])</f>
        <v>15873801.470000021</v>
      </c>
      <c r="R612" s="2">
        <f>TBL_Employees[[#This Row],[Column1]]+TBL_Employees[[#This Row],[Annual Salary]]</f>
        <v>356619.79000000004</v>
      </c>
    </row>
    <row r="613" spans="1:18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 s="9" t="e">
        <f>_xlfn.DAYS(TBL_Employees[[#This Row],[Exit Date]],TBL_Employees[[#This Row],[Hire Date]])</f>
        <v>#VALUE!</v>
      </c>
      <c r="P613">
        <f>TBL_Employees[[#This Row],[Annual Salary]]*TBL_Employees[[#This Row],[Bonus %]]</f>
        <v>0</v>
      </c>
      <c r="Q613">
        <f>SUM(TBL_Employees[Column1])</f>
        <v>15873801.470000021</v>
      </c>
      <c r="R613" s="2">
        <f>TBL_Employees[[#This Row],[Column1]]+TBL_Employees[[#This Row],[Annual Salary]]</f>
        <v>66958</v>
      </c>
    </row>
    <row r="614" spans="1:18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 s="9" t="e">
        <f>_xlfn.DAYS(TBL_Employees[[#This Row],[Exit Date]],TBL_Employees[[#This Row],[Hire Date]])</f>
        <v>#VALUE!</v>
      </c>
      <c r="P614">
        <f>TBL_Employees[[#This Row],[Annual Salary]]*TBL_Employees[[#This Row],[Bonus %]]</f>
        <v>15889.7</v>
      </c>
      <c r="Q614">
        <f>SUM(TBL_Employees[Column1])</f>
        <v>15873801.470000021</v>
      </c>
      <c r="R614" s="2">
        <f>TBL_Employees[[#This Row],[Column1]]+TBL_Employees[[#This Row],[Annual Salary]]</f>
        <v>174786.7</v>
      </c>
    </row>
    <row r="615" spans="1:18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 s="9" t="e">
        <f>_xlfn.DAYS(TBL_Employees[[#This Row],[Exit Date]],TBL_Employees[[#This Row],[Hire Date]])</f>
        <v>#VALUE!</v>
      </c>
      <c r="P615">
        <f>TBL_Employees[[#This Row],[Annual Salary]]*TBL_Employees[[#This Row],[Bonus %]]</f>
        <v>0</v>
      </c>
      <c r="Q615">
        <f>SUM(TBL_Employees[Column1])</f>
        <v>15873801.470000021</v>
      </c>
      <c r="R615" s="2">
        <f>TBL_Employees[[#This Row],[Column1]]+TBL_Employees[[#This Row],[Annual Salary]]</f>
        <v>71695</v>
      </c>
    </row>
    <row r="616" spans="1:18" hidden="1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9">
        <f>_xlfn.DAYS(TBL_Employees[[#This Row],[Exit Date]],TBL_Employees[[#This Row],[Hire Date]])</f>
        <v>1690</v>
      </c>
      <c r="P616">
        <f>TBL_Employees[[#This Row],[Annual Salary]]*TBL_Employees[[#This Row],[Bonus %]]</f>
        <v>0</v>
      </c>
      <c r="Q616">
        <f>SUM(TBL_Employees[Column1])</f>
        <v>15873801.470000021</v>
      </c>
      <c r="R616" s="2">
        <f>TBL_Employees[[#This Row],[Column1]]+TBL_Employees[[#This Row],[Annual Salary]]</f>
        <v>73779</v>
      </c>
    </row>
    <row r="617" spans="1:18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 s="9" t="e">
        <f>_xlfn.DAYS(TBL_Employees[[#This Row],[Exit Date]],TBL_Employees[[#This Row],[Hire Date]])</f>
        <v>#VALUE!</v>
      </c>
      <c r="P617">
        <f>TBL_Employees[[#This Row],[Annual Salary]]*TBL_Employees[[#This Row],[Bonus %]]</f>
        <v>8654.8000000000011</v>
      </c>
      <c r="Q617">
        <f>SUM(TBL_Employees[Column1])</f>
        <v>15873801.470000021</v>
      </c>
      <c r="R617" s="2">
        <f>TBL_Employees[[#This Row],[Column1]]+TBL_Employees[[#This Row],[Annual Salary]]</f>
        <v>132294.79999999999</v>
      </c>
    </row>
    <row r="618" spans="1:18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 s="9" t="e">
        <f>_xlfn.DAYS(TBL_Employees[[#This Row],[Exit Date]],TBL_Employees[[#This Row],[Hire Date]])</f>
        <v>#VALUE!</v>
      </c>
      <c r="P618">
        <f>TBL_Employees[[#This Row],[Annual Salary]]*TBL_Employees[[#This Row],[Bonus %]]</f>
        <v>0</v>
      </c>
      <c r="Q618">
        <f>SUM(TBL_Employees[Column1])</f>
        <v>15873801.470000021</v>
      </c>
      <c r="R618" s="2">
        <f>TBL_Employees[[#This Row],[Column1]]+TBL_Employees[[#This Row],[Annual Salary]]</f>
        <v>46878</v>
      </c>
    </row>
    <row r="619" spans="1:18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 s="9" t="e">
        <f>_xlfn.DAYS(TBL_Employees[[#This Row],[Exit Date]],TBL_Employees[[#This Row],[Hire Date]])</f>
        <v>#VALUE!</v>
      </c>
      <c r="P619">
        <f>TBL_Employees[[#This Row],[Annual Salary]]*TBL_Employees[[#This Row],[Bonus %]]</f>
        <v>0</v>
      </c>
      <c r="Q619">
        <f>SUM(TBL_Employees[Column1])</f>
        <v>15873801.470000021</v>
      </c>
      <c r="R619" s="2">
        <f>TBL_Employees[[#This Row],[Column1]]+TBL_Employees[[#This Row],[Annual Salary]]</f>
        <v>57032</v>
      </c>
    </row>
    <row r="620" spans="1:18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 s="9" t="e">
        <f>_xlfn.DAYS(TBL_Employees[[#This Row],[Exit Date]],TBL_Employees[[#This Row],[Hire Date]])</f>
        <v>#VALUE!</v>
      </c>
      <c r="P620">
        <f>TBL_Employees[[#This Row],[Annual Salary]]*TBL_Employees[[#This Row],[Bonus %]]</f>
        <v>0</v>
      </c>
      <c r="Q620">
        <f>SUM(TBL_Employees[Column1])</f>
        <v>15873801.470000021</v>
      </c>
      <c r="R620" s="2">
        <f>TBL_Employees[[#This Row],[Column1]]+TBL_Employees[[#This Row],[Annual Salary]]</f>
        <v>98150</v>
      </c>
    </row>
    <row r="621" spans="1:18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9">
        <f>_xlfn.DAYS(TBL_Employees[[#This Row],[Exit Date]],TBL_Employees[[#This Row],[Hire Date]])</f>
        <v>200</v>
      </c>
      <c r="P621">
        <f>TBL_Employees[[#This Row],[Annual Salary]]*TBL_Employees[[#This Row],[Bonus %]]</f>
        <v>25713.899999999998</v>
      </c>
      <c r="Q621">
        <f>SUM(TBL_Employees[Column1])</f>
        <v>15873801.470000021</v>
      </c>
      <c r="R621" s="2">
        <f>TBL_Employees[[#This Row],[Column1]]+TBL_Employees[[#This Row],[Annual Salary]]</f>
        <v>197139.9</v>
      </c>
    </row>
    <row r="622" spans="1:18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 s="9" t="e">
        <f>_xlfn.DAYS(TBL_Employees[[#This Row],[Exit Date]],TBL_Employees[[#This Row],[Hire Date]])</f>
        <v>#VALUE!</v>
      </c>
      <c r="P622">
        <f>TBL_Employees[[#This Row],[Annual Salary]]*TBL_Employees[[#This Row],[Bonus %]]</f>
        <v>0</v>
      </c>
      <c r="Q622">
        <f>SUM(TBL_Employees[Column1])</f>
        <v>15873801.470000021</v>
      </c>
      <c r="R622" s="2">
        <f>TBL_Employees[[#This Row],[Column1]]+TBL_Employees[[#This Row],[Annual Salary]]</f>
        <v>48266</v>
      </c>
    </row>
    <row r="623" spans="1:18" hidden="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 s="9" t="e">
        <f>_xlfn.DAYS(TBL_Employees[[#This Row],[Exit Date]],TBL_Employees[[#This Row],[Hire Date]])</f>
        <v>#VALUE!</v>
      </c>
      <c r="P623">
        <f>TBL_Employees[[#This Row],[Annual Salary]]*TBL_Employees[[#This Row],[Bonus %]]</f>
        <v>71489.279999999999</v>
      </c>
      <c r="Q623">
        <f>SUM(TBL_Employees[Column1])</f>
        <v>15873801.470000021</v>
      </c>
      <c r="R623" s="2">
        <f>TBL_Employees[[#This Row],[Column1]]+TBL_Employees[[#This Row],[Annual Salary]]</f>
        <v>294893.28000000003</v>
      </c>
    </row>
    <row r="624" spans="1:18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 s="9" t="e">
        <f>_xlfn.DAYS(TBL_Employees[[#This Row],[Exit Date]],TBL_Employees[[#This Row],[Hire Date]])</f>
        <v>#VALUE!</v>
      </c>
      <c r="P624">
        <f>TBL_Employees[[#This Row],[Annual Salary]]*TBL_Employees[[#This Row],[Bonus %]]</f>
        <v>0</v>
      </c>
      <c r="Q624">
        <f>SUM(TBL_Employees[Column1])</f>
        <v>15873801.470000021</v>
      </c>
      <c r="R624" s="2">
        <f>TBL_Employees[[#This Row],[Column1]]+TBL_Employees[[#This Row],[Annual Salary]]</f>
        <v>74854</v>
      </c>
    </row>
    <row r="625" spans="1:18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 s="9" t="e">
        <f>_xlfn.DAYS(TBL_Employees[[#This Row],[Exit Date]],TBL_Employees[[#This Row],[Hire Date]])</f>
        <v>#VALUE!</v>
      </c>
      <c r="P625">
        <f>TBL_Employees[[#This Row],[Annual Salary]]*TBL_Employees[[#This Row],[Bonus %]]</f>
        <v>78401.87999999999</v>
      </c>
      <c r="Q625">
        <f>SUM(TBL_Employees[Column1])</f>
        <v>15873801.470000021</v>
      </c>
      <c r="R625" s="2">
        <f>TBL_Employees[[#This Row],[Column1]]+TBL_Employees[[#This Row],[Annual Salary]]</f>
        <v>296184.88</v>
      </c>
    </row>
    <row r="626" spans="1:18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 s="9" t="e">
        <f>_xlfn.DAYS(TBL_Employees[[#This Row],[Exit Date]],TBL_Employees[[#This Row],[Hire Date]])</f>
        <v>#VALUE!</v>
      </c>
      <c r="P626">
        <f>TBL_Employees[[#This Row],[Annual Salary]]*TBL_Employees[[#This Row],[Bonus %]]</f>
        <v>0</v>
      </c>
      <c r="Q626">
        <f>SUM(TBL_Employees[Column1])</f>
        <v>15873801.470000021</v>
      </c>
      <c r="R626" s="2">
        <f>TBL_Employees[[#This Row],[Column1]]+TBL_Employees[[#This Row],[Annual Salary]]</f>
        <v>44735</v>
      </c>
    </row>
    <row r="627" spans="1:18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 s="9" t="e">
        <f>_xlfn.DAYS(TBL_Employees[[#This Row],[Exit Date]],TBL_Employees[[#This Row],[Hire Date]])</f>
        <v>#VALUE!</v>
      </c>
      <c r="P627">
        <f>TBL_Employees[[#This Row],[Annual Salary]]*TBL_Employees[[#This Row],[Bonus %]]</f>
        <v>0</v>
      </c>
      <c r="Q627">
        <f>SUM(TBL_Employees[Column1])</f>
        <v>15873801.470000021</v>
      </c>
      <c r="R627" s="2">
        <f>TBL_Employees[[#This Row],[Column1]]+TBL_Employees[[#This Row],[Annual Salary]]</f>
        <v>50685</v>
      </c>
    </row>
    <row r="628" spans="1:18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 s="9" t="e">
        <f>_xlfn.DAYS(TBL_Employees[[#This Row],[Exit Date]],TBL_Employees[[#This Row],[Hire Date]])</f>
        <v>#VALUE!</v>
      </c>
      <c r="P628">
        <f>TBL_Employees[[#This Row],[Annual Salary]]*TBL_Employees[[#This Row],[Bonus %]]</f>
        <v>0</v>
      </c>
      <c r="Q628">
        <f>SUM(TBL_Employees[Column1])</f>
        <v>15873801.470000021</v>
      </c>
      <c r="R628" s="2">
        <f>TBL_Employees[[#This Row],[Column1]]+TBL_Employees[[#This Row],[Annual Salary]]</f>
        <v>58993</v>
      </c>
    </row>
    <row r="629" spans="1:18" hidden="1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9">
        <f>_xlfn.DAYS(TBL_Employees[[#This Row],[Exit Date]],TBL_Employees[[#This Row],[Hire Date]])</f>
        <v>239</v>
      </c>
      <c r="P629">
        <f>TBL_Employees[[#This Row],[Annual Salary]]*TBL_Employees[[#This Row],[Bonus %]]</f>
        <v>0</v>
      </c>
      <c r="Q629">
        <f>SUM(TBL_Employees[Column1])</f>
        <v>15873801.470000021</v>
      </c>
      <c r="R629" s="2">
        <f>TBL_Employees[[#This Row],[Column1]]+TBL_Employees[[#This Row],[Annual Salary]]</f>
        <v>115765</v>
      </c>
    </row>
    <row r="630" spans="1:18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 s="9" t="e">
        <f>_xlfn.DAYS(TBL_Employees[[#This Row],[Exit Date]],TBL_Employees[[#This Row],[Hire Date]])</f>
        <v>#VALUE!</v>
      </c>
      <c r="P630">
        <f>TBL_Employees[[#This Row],[Annual Salary]]*TBL_Employees[[#This Row],[Bonus %]]</f>
        <v>28956.6</v>
      </c>
      <c r="Q630">
        <f>SUM(TBL_Employees[Column1])</f>
        <v>15873801.470000021</v>
      </c>
      <c r="R630" s="2">
        <f>TBL_Employees[[#This Row],[Column1]]+TBL_Employees[[#This Row],[Annual Salary]]</f>
        <v>222000.6</v>
      </c>
    </row>
    <row r="631" spans="1:18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9">
        <f>_xlfn.DAYS(TBL_Employees[[#This Row],[Exit Date]],TBL_Employees[[#This Row],[Hire Date]])</f>
        <v>1453</v>
      </c>
      <c r="P631">
        <f>TBL_Employees[[#This Row],[Annual Salary]]*TBL_Employees[[#This Row],[Bonus %]]</f>
        <v>0</v>
      </c>
      <c r="Q631">
        <f>SUM(TBL_Employees[Column1])</f>
        <v>15873801.470000021</v>
      </c>
      <c r="R631" s="2">
        <f>TBL_Employees[[#This Row],[Column1]]+TBL_Employees[[#This Row],[Annual Salary]]</f>
        <v>56686</v>
      </c>
    </row>
    <row r="632" spans="1:18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 s="9" t="e">
        <f>_xlfn.DAYS(TBL_Employees[[#This Row],[Exit Date]],TBL_Employees[[#This Row],[Hire Date]])</f>
        <v>#VALUE!</v>
      </c>
      <c r="P632">
        <f>TBL_Employees[[#This Row],[Annual Salary]]*TBL_Employees[[#This Row],[Bonus %]]</f>
        <v>14481.72</v>
      </c>
      <c r="Q632">
        <f>SUM(TBL_Employees[Column1])</f>
        <v>15873801.470000021</v>
      </c>
      <c r="R632" s="2">
        <f>TBL_Employees[[#This Row],[Column1]]+TBL_Employees[[#This Row],[Annual Salary]]</f>
        <v>146133.72</v>
      </c>
    </row>
    <row r="633" spans="1:18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 s="9" t="e">
        <f>_xlfn.DAYS(TBL_Employees[[#This Row],[Exit Date]],TBL_Employees[[#This Row],[Hire Date]])</f>
        <v>#VALUE!</v>
      </c>
      <c r="P633">
        <f>TBL_Employees[[#This Row],[Annual Salary]]*TBL_Employees[[#This Row],[Bonus %]]</f>
        <v>37644.25</v>
      </c>
      <c r="Q633">
        <f>SUM(TBL_Employees[Column1])</f>
        <v>15873801.470000021</v>
      </c>
      <c r="R633" s="2">
        <f>TBL_Employees[[#This Row],[Column1]]+TBL_Employees[[#This Row],[Annual Salary]]</f>
        <v>188221.25</v>
      </c>
    </row>
    <row r="634" spans="1:18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 s="9" t="e">
        <f>_xlfn.DAYS(TBL_Employees[[#This Row],[Exit Date]],TBL_Employees[[#This Row],[Hire Date]])</f>
        <v>#VALUE!</v>
      </c>
      <c r="P634">
        <f>TBL_Employees[[#This Row],[Annual Salary]]*TBL_Employees[[#This Row],[Bonus %]]</f>
        <v>9609.49</v>
      </c>
      <c r="Q634">
        <f>SUM(TBL_Employees[Column1])</f>
        <v>15873801.470000021</v>
      </c>
      <c r="R634" s="2">
        <f>TBL_Employees[[#This Row],[Column1]]+TBL_Employees[[#This Row],[Annual Salary]]</f>
        <v>96968.49</v>
      </c>
    </row>
    <row r="635" spans="1:18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 s="9" t="e">
        <f>_xlfn.DAYS(TBL_Employees[[#This Row],[Exit Date]],TBL_Employees[[#This Row],[Hire Date]])</f>
        <v>#VALUE!</v>
      </c>
      <c r="P635">
        <f>TBL_Employees[[#This Row],[Annual Salary]]*TBL_Employees[[#This Row],[Bonus %]]</f>
        <v>0</v>
      </c>
      <c r="Q635">
        <f>SUM(TBL_Employees[Column1])</f>
        <v>15873801.470000021</v>
      </c>
      <c r="R635" s="2">
        <f>TBL_Employees[[#This Row],[Column1]]+TBL_Employees[[#This Row],[Annual Salary]]</f>
        <v>51877</v>
      </c>
    </row>
    <row r="636" spans="1:18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 s="9" t="e">
        <f>_xlfn.DAYS(TBL_Employees[[#This Row],[Exit Date]],TBL_Employees[[#This Row],[Hire Date]])</f>
        <v>#VALUE!</v>
      </c>
      <c r="P636">
        <f>TBL_Employees[[#This Row],[Annual Salary]]*TBL_Employees[[#This Row],[Bonus %]]</f>
        <v>0</v>
      </c>
      <c r="Q636">
        <f>SUM(TBL_Employees[Column1])</f>
        <v>15873801.470000021</v>
      </c>
      <c r="R636" s="2">
        <f>TBL_Employees[[#This Row],[Column1]]+TBL_Employees[[#This Row],[Annual Salary]]</f>
        <v>86417</v>
      </c>
    </row>
    <row r="637" spans="1:18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 s="9" t="e">
        <f>_xlfn.DAYS(TBL_Employees[[#This Row],[Exit Date]],TBL_Employees[[#This Row],[Hire Date]])</f>
        <v>#VALUE!</v>
      </c>
      <c r="P637">
        <f>TBL_Employees[[#This Row],[Annual Salary]]*TBL_Employees[[#This Row],[Bonus %]]</f>
        <v>0</v>
      </c>
      <c r="Q637">
        <f>SUM(TBL_Employees[Column1])</f>
        <v>15873801.470000021</v>
      </c>
      <c r="R637" s="2">
        <f>TBL_Employees[[#This Row],[Column1]]+TBL_Employees[[#This Row],[Annual Salary]]</f>
        <v>96548</v>
      </c>
    </row>
    <row r="638" spans="1:18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 s="9" t="e">
        <f>_xlfn.DAYS(TBL_Employees[[#This Row],[Exit Date]],TBL_Employees[[#This Row],[Hire Date]])</f>
        <v>#VALUE!</v>
      </c>
      <c r="P638">
        <f>TBL_Employees[[#This Row],[Annual Salary]]*TBL_Employees[[#This Row],[Bonus %]]</f>
        <v>0</v>
      </c>
      <c r="Q638">
        <f>SUM(TBL_Employees[Column1])</f>
        <v>15873801.470000021</v>
      </c>
      <c r="R638" s="2">
        <f>TBL_Employees[[#This Row],[Column1]]+TBL_Employees[[#This Row],[Annual Salary]]</f>
        <v>92940</v>
      </c>
    </row>
    <row r="639" spans="1:18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 s="9" t="e">
        <f>_xlfn.DAYS(TBL_Employees[[#This Row],[Exit Date]],TBL_Employees[[#This Row],[Hire Date]])</f>
        <v>#VALUE!</v>
      </c>
      <c r="P639">
        <f>TBL_Employees[[#This Row],[Annual Salary]]*TBL_Employees[[#This Row],[Bonus %]]</f>
        <v>0</v>
      </c>
      <c r="Q639">
        <f>SUM(TBL_Employees[Column1])</f>
        <v>15873801.470000021</v>
      </c>
      <c r="R639" s="2">
        <f>TBL_Employees[[#This Row],[Column1]]+TBL_Employees[[#This Row],[Annual Salary]]</f>
        <v>61410</v>
      </c>
    </row>
    <row r="640" spans="1:18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 s="9" t="e">
        <f>_xlfn.DAYS(TBL_Employees[[#This Row],[Exit Date]],TBL_Employees[[#This Row],[Hire Date]])</f>
        <v>#VALUE!</v>
      </c>
      <c r="P640">
        <f>TBL_Employees[[#This Row],[Annual Salary]]*TBL_Employees[[#This Row],[Bonus %]]</f>
        <v>6618.12</v>
      </c>
      <c r="Q640">
        <f>SUM(TBL_Employees[Column1])</f>
        <v>15873801.470000021</v>
      </c>
      <c r="R640" s="2">
        <f>TBL_Employees[[#This Row],[Column1]]+TBL_Employees[[#This Row],[Annual Salary]]</f>
        <v>116920.12</v>
      </c>
    </row>
    <row r="641" spans="1:18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9">
        <f>_xlfn.DAYS(TBL_Employees[[#This Row],[Exit Date]],TBL_Employees[[#This Row],[Hire Date]])</f>
        <v>1520</v>
      </c>
      <c r="P641">
        <f>TBL_Employees[[#This Row],[Annual Salary]]*TBL_Employees[[#This Row],[Bonus %]]</f>
        <v>44929.2</v>
      </c>
      <c r="Q641">
        <f>SUM(TBL_Employees[Column1])</f>
        <v>15873801.470000021</v>
      </c>
      <c r="R641" s="2">
        <f>TBL_Employees[[#This Row],[Column1]]+TBL_Employees[[#This Row],[Annual Salary]]</f>
        <v>232134.2</v>
      </c>
    </row>
    <row r="642" spans="1:18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 s="9" t="e">
        <f>_xlfn.DAYS(TBL_Employees[[#This Row],[Exit Date]],TBL_Employees[[#This Row],[Hire Date]])</f>
        <v>#VALUE!</v>
      </c>
      <c r="P642">
        <f>TBL_Employees[[#This Row],[Annual Salary]]*TBL_Employees[[#This Row],[Bonus %]]</f>
        <v>0</v>
      </c>
      <c r="Q642">
        <f>SUM(TBL_Employees[Column1])</f>
        <v>15873801.470000021</v>
      </c>
      <c r="R642" s="2">
        <f>TBL_Employees[[#This Row],[Column1]]+TBL_Employees[[#This Row],[Annual Salary]]</f>
        <v>81687</v>
      </c>
    </row>
    <row r="643" spans="1:18" hidden="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 s="9" t="e">
        <f>_xlfn.DAYS(TBL_Employees[[#This Row],[Exit Date]],TBL_Employees[[#This Row],[Hire Date]])</f>
        <v>#VALUE!</v>
      </c>
      <c r="P643">
        <f>TBL_Employees[[#This Row],[Annual Salary]]*TBL_Employees[[#This Row],[Bonus %]]</f>
        <v>94022.37000000001</v>
      </c>
      <c r="Q643">
        <f>SUM(TBL_Employees[Column1])</f>
        <v>15873801.470000021</v>
      </c>
      <c r="R643" s="2">
        <f>TBL_Employees[[#This Row],[Column1]]+TBL_Employees[[#This Row],[Annual Salary]]</f>
        <v>335105.37</v>
      </c>
    </row>
    <row r="644" spans="1:18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 s="9" t="e">
        <f>_xlfn.DAYS(TBL_Employees[[#This Row],[Exit Date]],TBL_Employees[[#This Row],[Hire Date]])</f>
        <v>#VALUE!</v>
      </c>
      <c r="P644">
        <f>TBL_Employees[[#This Row],[Annual Salary]]*TBL_Employees[[#This Row],[Bonus %]]</f>
        <v>80569.8</v>
      </c>
      <c r="Q644">
        <f>SUM(TBL_Employees[Column1])</f>
        <v>15873801.470000021</v>
      </c>
      <c r="R644" s="2">
        <f>TBL_Employees[[#This Row],[Column1]]+TBL_Employees[[#This Row],[Annual Salary]]</f>
        <v>304374.8</v>
      </c>
    </row>
    <row r="645" spans="1:18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 s="9" t="e">
        <f>_xlfn.DAYS(TBL_Employees[[#This Row],[Exit Date]],TBL_Employees[[#This Row],[Hire Date]])</f>
        <v>#VALUE!</v>
      </c>
      <c r="P645">
        <f>TBL_Employees[[#This Row],[Annual Salary]]*TBL_Employees[[#This Row],[Bonus %]]</f>
        <v>25881.440000000002</v>
      </c>
      <c r="Q645">
        <f>SUM(TBL_Employees[Column1])</f>
        <v>15873801.470000021</v>
      </c>
      <c r="R645" s="2">
        <f>TBL_Employees[[#This Row],[Column1]]+TBL_Employees[[#This Row],[Annual Salary]]</f>
        <v>187640.44</v>
      </c>
    </row>
    <row r="646" spans="1:18" hidden="1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9">
        <f>_xlfn.DAYS(TBL_Employees[[#This Row],[Exit Date]],TBL_Employees[[#This Row],[Hire Date]])</f>
        <v>743</v>
      </c>
      <c r="P646">
        <f>TBL_Employees[[#This Row],[Annual Salary]]*TBL_Employees[[#This Row],[Bonus %]]</f>
        <v>9589.9</v>
      </c>
      <c r="Q646">
        <f>SUM(TBL_Employees[Column1])</f>
        <v>15873801.470000021</v>
      </c>
      <c r="R646" s="2">
        <f>TBL_Employees[[#This Row],[Column1]]+TBL_Employees[[#This Row],[Annual Salary]]</f>
        <v>105488.9</v>
      </c>
    </row>
    <row r="647" spans="1:18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 s="9" t="e">
        <f>_xlfn.DAYS(TBL_Employees[[#This Row],[Exit Date]],TBL_Employees[[#This Row],[Hire Date]])</f>
        <v>#VALUE!</v>
      </c>
      <c r="P647">
        <f>TBL_Employees[[#This Row],[Annual Salary]]*TBL_Employees[[#This Row],[Bonus %]]</f>
        <v>0</v>
      </c>
      <c r="Q647">
        <f>SUM(TBL_Employees[Column1])</f>
        <v>15873801.470000021</v>
      </c>
      <c r="R647" s="2">
        <f>TBL_Employees[[#This Row],[Column1]]+TBL_Employees[[#This Row],[Annual Salary]]</f>
        <v>80700</v>
      </c>
    </row>
    <row r="648" spans="1:18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 s="9" t="e">
        <f>_xlfn.DAYS(TBL_Employees[[#This Row],[Exit Date]],TBL_Employees[[#This Row],[Hire Date]])</f>
        <v>#VALUE!</v>
      </c>
      <c r="P648">
        <f>TBL_Employees[[#This Row],[Annual Salary]]*TBL_Employees[[#This Row],[Bonus %]]</f>
        <v>6406.8</v>
      </c>
      <c r="Q648">
        <f>SUM(TBL_Employees[Column1])</f>
        <v>15873801.470000021</v>
      </c>
      <c r="R648" s="2">
        <f>TBL_Employees[[#This Row],[Column1]]+TBL_Employees[[#This Row],[Annual Salary]]</f>
        <v>134542.79999999999</v>
      </c>
    </row>
    <row r="649" spans="1:18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 s="9" t="e">
        <f>_xlfn.DAYS(TBL_Employees[[#This Row],[Exit Date]],TBL_Employees[[#This Row],[Hire Date]])</f>
        <v>#VALUE!</v>
      </c>
      <c r="P649">
        <f>TBL_Employees[[#This Row],[Annual Salary]]*TBL_Employees[[#This Row],[Bonus %]]</f>
        <v>0</v>
      </c>
      <c r="Q649">
        <f>SUM(TBL_Employees[Column1])</f>
        <v>15873801.470000021</v>
      </c>
      <c r="R649" s="2">
        <f>TBL_Employees[[#This Row],[Column1]]+TBL_Employees[[#This Row],[Annual Salary]]</f>
        <v>58745</v>
      </c>
    </row>
    <row r="650" spans="1:18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9">
        <f>_xlfn.DAYS(TBL_Employees[[#This Row],[Exit Date]],TBL_Employees[[#This Row],[Hire Date]])</f>
        <v>958</v>
      </c>
      <c r="P650">
        <f>TBL_Employees[[#This Row],[Annual Salary]]*TBL_Employees[[#This Row],[Bonus %]]</f>
        <v>0</v>
      </c>
      <c r="Q650">
        <f>SUM(TBL_Employees[Column1])</f>
        <v>15873801.470000021</v>
      </c>
      <c r="R650" s="2">
        <f>TBL_Employees[[#This Row],[Column1]]+TBL_Employees[[#This Row],[Annual Salary]]</f>
        <v>76202</v>
      </c>
    </row>
    <row r="651" spans="1:18" hidden="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 s="9" t="e">
        <f>_xlfn.DAYS(TBL_Employees[[#This Row],[Exit Date]],TBL_Employees[[#This Row],[Hire Date]])</f>
        <v>#VALUE!</v>
      </c>
      <c r="P651">
        <f>TBL_Employees[[#This Row],[Annual Salary]]*TBL_Employees[[#This Row],[Bonus %]]</f>
        <v>70272</v>
      </c>
      <c r="Q651">
        <f>SUM(TBL_Employees[Column1])</f>
        <v>15873801.470000021</v>
      </c>
      <c r="R651" s="2">
        <f>TBL_Employees[[#This Row],[Column1]]+TBL_Employees[[#This Row],[Annual Salary]]</f>
        <v>265472</v>
      </c>
    </row>
    <row r="652" spans="1:18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 s="9" t="e">
        <f>_xlfn.DAYS(TBL_Employees[[#This Row],[Exit Date]],TBL_Employees[[#This Row],[Hire Date]])</f>
        <v>#VALUE!</v>
      </c>
      <c r="P652">
        <f>TBL_Employees[[#This Row],[Annual Salary]]*TBL_Employees[[#This Row],[Bonus %]]</f>
        <v>0</v>
      </c>
      <c r="Q652">
        <f>SUM(TBL_Employees[Column1])</f>
        <v>15873801.470000021</v>
      </c>
      <c r="R652" s="2">
        <f>TBL_Employees[[#This Row],[Column1]]+TBL_Employees[[#This Row],[Annual Salary]]</f>
        <v>71454</v>
      </c>
    </row>
    <row r="653" spans="1:18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 s="9" t="e">
        <f>_xlfn.DAYS(TBL_Employees[[#This Row],[Exit Date]],TBL_Employees[[#This Row],[Hire Date]])</f>
        <v>#VALUE!</v>
      </c>
      <c r="P653">
        <f>TBL_Employees[[#This Row],[Annual Salary]]*TBL_Employees[[#This Row],[Bonus %]]</f>
        <v>0</v>
      </c>
      <c r="Q653">
        <f>SUM(TBL_Employees[Column1])</f>
        <v>15873801.470000021</v>
      </c>
      <c r="R653" s="2">
        <f>TBL_Employees[[#This Row],[Column1]]+TBL_Employees[[#This Row],[Annual Salary]]</f>
        <v>94652</v>
      </c>
    </row>
    <row r="654" spans="1:18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 s="9" t="e">
        <f>_xlfn.DAYS(TBL_Employees[[#This Row],[Exit Date]],TBL_Employees[[#This Row],[Hire Date]])</f>
        <v>#VALUE!</v>
      </c>
      <c r="P654">
        <f>TBL_Employees[[#This Row],[Annual Salary]]*TBL_Employees[[#This Row],[Bonus %]]</f>
        <v>0</v>
      </c>
      <c r="Q654">
        <f>SUM(TBL_Employees[Column1])</f>
        <v>15873801.470000021</v>
      </c>
      <c r="R654" s="2">
        <f>TBL_Employees[[#This Row],[Column1]]+TBL_Employees[[#This Row],[Annual Salary]]</f>
        <v>63411</v>
      </c>
    </row>
    <row r="655" spans="1:18" hidden="1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9">
        <f>_xlfn.DAYS(TBL_Employees[[#This Row],[Exit Date]],TBL_Employees[[#This Row],[Hire Date]])</f>
        <v>439</v>
      </c>
      <c r="P655">
        <f>TBL_Employees[[#This Row],[Annual Salary]]*TBL_Employees[[#This Row],[Bonus %]]</f>
        <v>0</v>
      </c>
      <c r="Q655">
        <f>SUM(TBL_Employees[Column1])</f>
        <v>15873801.470000021</v>
      </c>
      <c r="R655" s="2">
        <f>TBL_Employees[[#This Row],[Column1]]+TBL_Employees[[#This Row],[Annual Salary]]</f>
        <v>67171</v>
      </c>
    </row>
    <row r="656" spans="1:18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 s="9" t="e">
        <f>_xlfn.DAYS(TBL_Employees[[#This Row],[Exit Date]],TBL_Employees[[#This Row],[Hire Date]])</f>
        <v>#VALUE!</v>
      </c>
      <c r="P656">
        <f>TBL_Employees[[#This Row],[Annual Salary]]*TBL_Employees[[#This Row],[Bonus %]]</f>
        <v>22805.399999999998</v>
      </c>
      <c r="Q656">
        <f>SUM(TBL_Employees[Column1])</f>
        <v>15873801.470000021</v>
      </c>
      <c r="R656" s="2">
        <f>TBL_Employees[[#This Row],[Column1]]+TBL_Employees[[#This Row],[Annual Salary]]</f>
        <v>174841.4</v>
      </c>
    </row>
    <row r="657" spans="1:18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 s="9" t="e">
        <f>_xlfn.DAYS(TBL_Employees[[#This Row],[Exit Date]],TBL_Employees[[#This Row],[Hire Date]])</f>
        <v>#VALUE!</v>
      </c>
      <c r="P657">
        <f>TBL_Employees[[#This Row],[Annual Salary]]*TBL_Employees[[#This Row],[Bonus %]]</f>
        <v>0</v>
      </c>
      <c r="Q657">
        <f>SUM(TBL_Employees[Column1])</f>
        <v>15873801.470000021</v>
      </c>
      <c r="R657" s="2">
        <f>TBL_Employees[[#This Row],[Column1]]+TBL_Employees[[#This Row],[Annual Salary]]</f>
        <v>95562</v>
      </c>
    </row>
    <row r="658" spans="1:18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 s="9" t="e">
        <f>_xlfn.DAYS(TBL_Employees[[#This Row],[Exit Date]],TBL_Employees[[#This Row],[Hire Date]])</f>
        <v>#VALUE!</v>
      </c>
      <c r="P658">
        <f>TBL_Employees[[#This Row],[Annual Salary]]*TBL_Employees[[#This Row],[Bonus %]]</f>
        <v>0</v>
      </c>
      <c r="Q658">
        <f>SUM(TBL_Employees[Column1])</f>
        <v>15873801.470000021</v>
      </c>
      <c r="R658" s="2">
        <f>TBL_Employees[[#This Row],[Column1]]+TBL_Employees[[#This Row],[Annual Salary]]</f>
        <v>96092</v>
      </c>
    </row>
    <row r="659" spans="1:18" hidden="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 s="9" t="e">
        <f>_xlfn.DAYS(TBL_Employees[[#This Row],[Exit Date]],TBL_Employees[[#This Row],[Hire Date]])</f>
        <v>#VALUE!</v>
      </c>
      <c r="P659">
        <f>TBL_Employees[[#This Row],[Annual Salary]]*TBL_Employees[[#This Row],[Bonus %]]</f>
        <v>99172.71</v>
      </c>
      <c r="Q659">
        <f>SUM(TBL_Employees[Column1])</f>
        <v>15873801.470000021</v>
      </c>
      <c r="R659" s="2">
        <f>TBL_Employees[[#This Row],[Column1]]+TBL_Employees[[#This Row],[Annual Salary]]</f>
        <v>353461.71</v>
      </c>
    </row>
    <row r="660" spans="1:18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 s="9" t="e">
        <f>_xlfn.DAYS(TBL_Employees[[#This Row],[Exit Date]],TBL_Employees[[#This Row],[Hire Date]])</f>
        <v>#VALUE!</v>
      </c>
      <c r="P660">
        <f>TBL_Employees[[#This Row],[Annual Salary]]*TBL_Employees[[#This Row],[Bonus %]]</f>
        <v>3455.5</v>
      </c>
      <c r="Q660">
        <f>SUM(TBL_Employees[Column1])</f>
        <v>15873801.470000021</v>
      </c>
      <c r="R660" s="2">
        <f>TBL_Employees[[#This Row],[Column1]]+TBL_Employees[[#This Row],[Annual Salary]]</f>
        <v>72565.5</v>
      </c>
    </row>
    <row r="661" spans="1:18" hidden="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 s="9" t="e">
        <f>_xlfn.DAYS(TBL_Employees[[#This Row],[Exit Date]],TBL_Employees[[#This Row],[Hire Date]])</f>
        <v>#VALUE!</v>
      </c>
      <c r="P661">
        <f>TBL_Employees[[#This Row],[Annual Salary]]*TBL_Employees[[#This Row],[Bonus %]]</f>
        <v>80346.760000000009</v>
      </c>
      <c r="Q661">
        <f>SUM(TBL_Employees[Column1])</f>
        <v>15873801.470000021</v>
      </c>
      <c r="R661" s="2">
        <f>TBL_Employees[[#This Row],[Column1]]+TBL_Employees[[#This Row],[Annual Salary]]</f>
        <v>316660.76</v>
      </c>
    </row>
    <row r="662" spans="1:18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 s="9" t="e">
        <f>_xlfn.DAYS(TBL_Employees[[#This Row],[Exit Date]],TBL_Employees[[#This Row],[Hire Date]])</f>
        <v>#VALUE!</v>
      </c>
      <c r="P662">
        <f>TBL_Employees[[#This Row],[Annual Salary]]*TBL_Employees[[#This Row],[Bonus %]]</f>
        <v>0</v>
      </c>
      <c r="Q662">
        <f>SUM(TBL_Employees[Column1])</f>
        <v>15873801.470000021</v>
      </c>
      <c r="R662" s="2">
        <f>TBL_Employees[[#This Row],[Column1]]+TBL_Employees[[#This Row],[Annual Salary]]</f>
        <v>45206</v>
      </c>
    </row>
    <row r="663" spans="1:18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 s="9" t="e">
        <f>_xlfn.DAYS(TBL_Employees[[#This Row],[Exit Date]],TBL_Employees[[#This Row],[Hire Date]])</f>
        <v>#VALUE!</v>
      </c>
      <c r="P663">
        <f>TBL_Employees[[#This Row],[Annual Salary]]*TBL_Employees[[#This Row],[Bonus %]]</f>
        <v>69533.64</v>
      </c>
      <c r="Q663">
        <f>SUM(TBL_Employees[Column1])</f>
        <v>15873801.470000021</v>
      </c>
      <c r="R663" s="2">
        <f>TBL_Employees[[#This Row],[Column1]]+TBL_Employees[[#This Row],[Annual Salary]]</f>
        <v>280241.64</v>
      </c>
    </row>
    <row r="664" spans="1:18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 s="9" t="e">
        <f>_xlfn.DAYS(TBL_Employees[[#This Row],[Exit Date]],TBL_Employees[[#This Row],[Hire Date]])</f>
        <v>#VALUE!</v>
      </c>
      <c r="P664">
        <f>TBL_Employees[[#This Row],[Annual Salary]]*TBL_Employees[[#This Row],[Bonus %]]</f>
        <v>0</v>
      </c>
      <c r="Q664">
        <f>SUM(TBL_Employees[Column1])</f>
        <v>15873801.470000021</v>
      </c>
      <c r="R664" s="2">
        <f>TBL_Employees[[#This Row],[Column1]]+TBL_Employees[[#This Row],[Annual Salary]]</f>
        <v>87770</v>
      </c>
    </row>
    <row r="665" spans="1:18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 s="9" t="e">
        <f>_xlfn.DAYS(TBL_Employees[[#This Row],[Exit Date]],TBL_Employees[[#This Row],[Hire Date]])</f>
        <v>#VALUE!</v>
      </c>
      <c r="P665">
        <f>TBL_Employees[[#This Row],[Annual Salary]]*TBL_Employees[[#This Row],[Bonus %]]</f>
        <v>5342.9000000000005</v>
      </c>
      <c r="Q665">
        <f>SUM(TBL_Employees[Column1])</f>
        <v>15873801.470000021</v>
      </c>
      <c r="R665" s="2">
        <f>TBL_Employees[[#This Row],[Column1]]+TBL_Employees[[#This Row],[Annual Salary]]</f>
        <v>112200.9</v>
      </c>
    </row>
    <row r="666" spans="1:18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 s="9" t="e">
        <f>_xlfn.DAYS(TBL_Employees[[#This Row],[Exit Date]],TBL_Employees[[#This Row],[Hire Date]])</f>
        <v>#VALUE!</v>
      </c>
      <c r="P666">
        <f>TBL_Employees[[#This Row],[Annual Salary]]*TBL_Employees[[#This Row],[Bonus %]]</f>
        <v>26483.960000000003</v>
      </c>
      <c r="Q666">
        <f>SUM(TBL_Employees[Column1])</f>
        <v>15873801.470000021</v>
      </c>
      <c r="R666" s="2">
        <f>TBL_Employees[[#This Row],[Column1]]+TBL_Employees[[#This Row],[Annual Salary]]</f>
        <v>182271.96</v>
      </c>
    </row>
    <row r="667" spans="1:18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 s="9" t="e">
        <f>_xlfn.DAYS(TBL_Employees[[#This Row],[Exit Date]],TBL_Employees[[#This Row],[Hire Date]])</f>
        <v>#VALUE!</v>
      </c>
      <c r="P667">
        <f>TBL_Employees[[#This Row],[Annual Salary]]*TBL_Employees[[#This Row],[Bonus %]]</f>
        <v>0</v>
      </c>
      <c r="Q667">
        <f>SUM(TBL_Employees[Column1])</f>
        <v>15873801.470000021</v>
      </c>
      <c r="R667" s="2">
        <f>TBL_Employees[[#This Row],[Column1]]+TBL_Employees[[#This Row],[Annual Salary]]</f>
        <v>74891</v>
      </c>
    </row>
    <row r="668" spans="1:18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 s="9" t="e">
        <f>_xlfn.DAYS(TBL_Employees[[#This Row],[Exit Date]],TBL_Employees[[#This Row],[Hire Date]])</f>
        <v>#VALUE!</v>
      </c>
      <c r="P668">
        <f>TBL_Employees[[#This Row],[Annual Salary]]*TBL_Employees[[#This Row],[Bonus %]]</f>
        <v>0</v>
      </c>
      <c r="Q668">
        <f>SUM(TBL_Employees[Column1])</f>
        <v>15873801.470000021</v>
      </c>
      <c r="R668" s="2">
        <f>TBL_Employees[[#This Row],[Column1]]+TBL_Employees[[#This Row],[Annual Salary]]</f>
        <v>95670</v>
      </c>
    </row>
    <row r="669" spans="1:18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 s="9" t="e">
        <f>_xlfn.DAYS(TBL_Employees[[#This Row],[Exit Date]],TBL_Employees[[#This Row],[Hire Date]])</f>
        <v>#VALUE!</v>
      </c>
      <c r="P669">
        <f>TBL_Employees[[#This Row],[Annual Salary]]*TBL_Employees[[#This Row],[Bonus %]]</f>
        <v>0</v>
      </c>
      <c r="Q669">
        <f>SUM(TBL_Employees[Column1])</f>
        <v>15873801.470000021</v>
      </c>
      <c r="R669" s="2">
        <f>TBL_Employees[[#This Row],[Column1]]+TBL_Employees[[#This Row],[Annual Salary]]</f>
        <v>67837</v>
      </c>
    </row>
    <row r="670" spans="1:18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 s="9" t="e">
        <f>_xlfn.DAYS(TBL_Employees[[#This Row],[Exit Date]],TBL_Employees[[#This Row],[Hire Date]])</f>
        <v>#VALUE!</v>
      </c>
      <c r="P670">
        <f>TBL_Employees[[#This Row],[Annual Salary]]*TBL_Employees[[#This Row],[Bonus %]]</f>
        <v>0</v>
      </c>
      <c r="Q670">
        <f>SUM(TBL_Employees[Column1])</f>
        <v>15873801.470000021</v>
      </c>
      <c r="R670" s="2">
        <f>TBL_Employees[[#This Row],[Column1]]+TBL_Employees[[#This Row],[Annual Salary]]</f>
        <v>72425</v>
      </c>
    </row>
    <row r="671" spans="1:18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 s="9" t="e">
        <f>_xlfn.DAYS(TBL_Employees[[#This Row],[Exit Date]],TBL_Employees[[#This Row],[Hire Date]])</f>
        <v>#VALUE!</v>
      </c>
      <c r="P671">
        <f>TBL_Employees[[#This Row],[Annual Salary]]*TBL_Employees[[#This Row],[Bonus %]]</f>
        <v>0</v>
      </c>
      <c r="Q671">
        <f>SUM(TBL_Employees[Column1])</f>
        <v>15873801.470000021</v>
      </c>
      <c r="R671" s="2">
        <f>TBL_Employees[[#This Row],[Column1]]+TBL_Employees[[#This Row],[Annual Salary]]</f>
        <v>93103</v>
      </c>
    </row>
    <row r="672" spans="1:18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9">
        <f>_xlfn.DAYS(TBL_Employees[[#This Row],[Exit Date]],TBL_Employees[[#This Row],[Hire Date]])</f>
        <v>2200</v>
      </c>
      <c r="P672">
        <f>TBL_Employees[[#This Row],[Annual Salary]]*TBL_Employees[[#This Row],[Bonus %]]</f>
        <v>0</v>
      </c>
      <c r="Q672">
        <f>SUM(TBL_Employees[Column1])</f>
        <v>15873801.470000021</v>
      </c>
      <c r="R672" s="2">
        <f>TBL_Employees[[#This Row],[Column1]]+TBL_Employees[[#This Row],[Annual Salary]]</f>
        <v>76272</v>
      </c>
    </row>
    <row r="673" spans="1:18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 s="9" t="e">
        <f>_xlfn.DAYS(TBL_Employees[[#This Row],[Exit Date]],TBL_Employees[[#This Row],[Hire Date]])</f>
        <v>#VALUE!</v>
      </c>
      <c r="P673">
        <f>TBL_Employees[[#This Row],[Annual Salary]]*TBL_Employees[[#This Row],[Bonus %]]</f>
        <v>0</v>
      </c>
      <c r="Q673">
        <f>SUM(TBL_Employees[Column1])</f>
        <v>15873801.470000021</v>
      </c>
      <c r="R673" s="2">
        <f>TBL_Employees[[#This Row],[Column1]]+TBL_Employees[[#This Row],[Annual Salary]]</f>
        <v>55760</v>
      </c>
    </row>
    <row r="674" spans="1:18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 s="9" t="e">
        <f>_xlfn.DAYS(TBL_Employees[[#This Row],[Exit Date]],TBL_Employees[[#This Row],[Hire Date]])</f>
        <v>#VALUE!</v>
      </c>
      <c r="P674">
        <f>TBL_Employees[[#This Row],[Annual Salary]]*TBL_Employees[[#This Row],[Bonus %]]</f>
        <v>101317.6</v>
      </c>
      <c r="Q674">
        <f>SUM(TBL_Employees[Column1])</f>
        <v>15873801.470000021</v>
      </c>
      <c r="R674" s="2">
        <f>TBL_Employees[[#This Row],[Column1]]+TBL_Employees[[#This Row],[Annual Salary]]</f>
        <v>354611.6</v>
      </c>
    </row>
    <row r="675" spans="1:18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 s="9" t="e">
        <f>_xlfn.DAYS(TBL_Employees[[#This Row],[Exit Date]],TBL_Employees[[#This Row],[Hire Date]])</f>
        <v>#VALUE!</v>
      </c>
      <c r="P675">
        <f>TBL_Employees[[#This Row],[Annual Salary]]*TBL_Employees[[#This Row],[Bonus %]]</f>
        <v>0</v>
      </c>
      <c r="Q675">
        <f>SUM(TBL_Employees[Column1])</f>
        <v>15873801.470000021</v>
      </c>
      <c r="R675" s="2">
        <f>TBL_Employees[[#This Row],[Column1]]+TBL_Employees[[#This Row],[Annual Salary]]</f>
        <v>58671</v>
      </c>
    </row>
    <row r="676" spans="1:18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 s="9" t="e">
        <f>_xlfn.DAYS(TBL_Employees[[#This Row],[Exit Date]],TBL_Employees[[#This Row],[Hire Date]])</f>
        <v>#VALUE!</v>
      </c>
      <c r="P676">
        <f>TBL_Employees[[#This Row],[Annual Salary]]*TBL_Employees[[#This Row],[Bonus %]]</f>
        <v>0</v>
      </c>
      <c r="Q676">
        <f>SUM(TBL_Employees[Column1])</f>
        <v>15873801.470000021</v>
      </c>
      <c r="R676" s="2">
        <f>TBL_Employees[[#This Row],[Column1]]+TBL_Employees[[#This Row],[Annual Salary]]</f>
        <v>55457</v>
      </c>
    </row>
    <row r="677" spans="1:18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9">
        <f>_xlfn.DAYS(TBL_Employees[[#This Row],[Exit Date]],TBL_Employees[[#This Row],[Hire Date]])</f>
        <v>554</v>
      </c>
      <c r="P677">
        <f>TBL_Employees[[#This Row],[Annual Salary]]*TBL_Employees[[#This Row],[Bonus %]]</f>
        <v>0</v>
      </c>
      <c r="Q677">
        <f>SUM(TBL_Employees[Column1])</f>
        <v>15873801.470000021</v>
      </c>
      <c r="R677" s="2">
        <f>TBL_Employees[[#This Row],[Column1]]+TBL_Employees[[#This Row],[Annual Salary]]</f>
        <v>72340</v>
      </c>
    </row>
    <row r="678" spans="1:18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 s="9" t="e">
        <f>_xlfn.DAYS(TBL_Employees[[#This Row],[Exit Date]],TBL_Employees[[#This Row],[Hire Date]])</f>
        <v>#VALUE!</v>
      </c>
      <c r="P678">
        <f>TBL_Employees[[#This Row],[Annual Salary]]*TBL_Employees[[#This Row],[Bonus %]]</f>
        <v>7323.24</v>
      </c>
      <c r="Q678">
        <f>SUM(TBL_Employees[Column1])</f>
        <v>15873801.470000021</v>
      </c>
      <c r="R678" s="2">
        <f>TBL_Employees[[#This Row],[Column1]]+TBL_Employees[[#This Row],[Annual Salary]]</f>
        <v>129377.24</v>
      </c>
    </row>
    <row r="679" spans="1:18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 s="9" t="e">
        <f>_xlfn.DAYS(TBL_Employees[[#This Row],[Exit Date]],TBL_Employees[[#This Row],[Hire Date]])</f>
        <v>#VALUE!</v>
      </c>
      <c r="P679">
        <f>TBL_Employees[[#This Row],[Annual Salary]]*TBL_Employees[[#This Row],[Bonus %]]</f>
        <v>33420</v>
      </c>
      <c r="Q679">
        <f>SUM(TBL_Employees[Column1])</f>
        <v>15873801.470000021</v>
      </c>
      <c r="R679" s="2">
        <f>TBL_Employees[[#This Row],[Column1]]+TBL_Employees[[#This Row],[Annual Salary]]</f>
        <v>200520</v>
      </c>
    </row>
    <row r="680" spans="1:18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 s="9" t="e">
        <f>_xlfn.DAYS(TBL_Employees[[#This Row],[Exit Date]],TBL_Employees[[#This Row],[Hire Date]])</f>
        <v>#VALUE!</v>
      </c>
      <c r="P680">
        <f>TBL_Employees[[#This Row],[Annual Salary]]*TBL_Employees[[#This Row],[Bonus %]]</f>
        <v>0</v>
      </c>
      <c r="Q680">
        <f>SUM(TBL_Employees[Column1])</f>
        <v>15873801.470000021</v>
      </c>
      <c r="R680" s="2">
        <f>TBL_Employees[[#This Row],[Column1]]+TBL_Employees[[#This Row],[Annual Salary]]</f>
        <v>78153</v>
      </c>
    </row>
    <row r="681" spans="1:18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 s="9" t="e">
        <f>_xlfn.DAYS(TBL_Employees[[#This Row],[Exit Date]],TBL_Employees[[#This Row],[Hire Date]])</f>
        <v>#VALUE!</v>
      </c>
      <c r="P681">
        <f>TBL_Employees[[#This Row],[Annual Salary]]*TBL_Employees[[#This Row],[Bonus %]]</f>
        <v>9317.16</v>
      </c>
      <c r="Q681">
        <f>SUM(TBL_Employees[Column1])</f>
        <v>15873801.470000021</v>
      </c>
      <c r="R681" s="2">
        <f>TBL_Employees[[#This Row],[Column1]]+TBL_Employees[[#This Row],[Annual Salary]]</f>
        <v>112841.16</v>
      </c>
    </row>
    <row r="682" spans="1:18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 s="9" t="e">
        <f>_xlfn.DAYS(TBL_Employees[[#This Row],[Exit Date]],TBL_Employees[[#This Row],[Hire Date]])</f>
        <v>#VALUE!</v>
      </c>
      <c r="P682">
        <f>TBL_Employees[[#This Row],[Annual Salary]]*TBL_Employees[[#This Row],[Bonus %]]</f>
        <v>5995.3</v>
      </c>
      <c r="Q682">
        <f>SUM(TBL_Employees[Column1])</f>
        <v>15873801.470000021</v>
      </c>
      <c r="R682" s="2">
        <f>TBL_Employees[[#This Row],[Column1]]+TBL_Employees[[#This Row],[Annual Salary]]</f>
        <v>125901.3</v>
      </c>
    </row>
    <row r="683" spans="1:18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 s="9" t="e">
        <f>_xlfn.DAYS(TBL_Employees[[#This Row],[Exit Date]],TBL_Employees[[#This Row],[Hire Date]])</f>
        <v>#VALUE!</v>
      </c>
      <c r="P683">
        <f>TBL_Employees[[#This Row],[Annual Salary]]*TBL_Employees[[#This Row],[Bonus %]]</f>
        <v>0</v>
      </c>
      <c r="Q683">
        <f>SUM(TBL_Employees[Column1])</f>
        <v>15873801.470000021</v>
      </c>
      <c r="R683" s="2">
        <f>TBL_Employees[[#This Row],[Column1]]+TBL_Employees[[#This Row],[Annual Salary]]</f>
        <v>45061</v>
      </c>
    </row>
    <row r="684" spans="1:18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 s="9" t="e">
        <f>_xlfn.DAYS(TBL_Employees[[#This Row],[Exit Date]],TBL_Employees[[#This Row],[Hire Date]])</f>
        <v>#VALUE!</v>
      </c>
      <c r="P684">
        <f>TBL_Employees[[#This Row],[Annual Salary]]*TBL_Employees[[#This Row],[Bonus %]]</f>
        <v>0</v>
      </c>
      <c r="Q684">
        <f>SUM(TBL_Employees[Column1])</f>
        <v>15873801.470000021</v>
      </c>
      <c r="R684" s="2">
        <f>TBL_Employees[[#This Row],[Column1]]+TBL_Employees[[#This Row],[Annual Salary]]</f>
        <v>91399</v>
      </c>
    </row>
    <row r="685" spans="1:18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 s="9" t="e">
        <f>_xlfn.DAYS(TBL_Employees[[#This Row],[Exit Date]],TBL_Employees[[#This Row],[Hire Date]])</f>
        <v>#VALUE!</v>
      </c>
      <c r="P685">
        <f>TBL_Employees[[#This Row],[Annual Salary]]*TBL_Employees[[#This Row],[Bonus %]]</f>
        <v>0</v>
      </c>
      <c r="Q685">
        <f>SUM(TBL_Employees[Column1])</f>
        <v>15873801.470000021</v>
      </c>
      <c r="R685" s="2">
        <f>TBL_Employees[[#This Row],[Column1]]+TBL_Employees[[#This Row],[Annual Salary]]</f>
        <v>97336</v>
      </c>
    </row>
    <row r="686" spans="1:18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 s="9" t="e">
        <f>_xlfn.DAYS(TBL_Employees[[#This Row],[Exit Date]],TBL_Employees[[#This Row],[Hire Date]])</f>
        <v>#VALUE!</v>
      </c>
      <c r="P686">
        <f>TBL_Employees[[#This Row],[Annual Salary]]*TBL_Employees[[#This Row],[Bonus %]]</f>
        <v>12462.900000000001</v>
      </c>
      <c r="Q686">
        <f>SUM(TBL_Employees[Column1])</f>
        <v>15873801.470000021</v>
      </c>
      <c r="R686" s="2">
        <f>TBL_Employees[[#This Row],[Column1]]+TBL_Employees[[#This Row],[Annual Salary]]</f>
        <v>137091.9</v>
      </c>
    </row>
    <row r="687" spans="1:18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 s="9" t="e">
        <f>_xlfn.DAYS(TBL_Employees[[#This Row],[Exit Date]],TBL_Employees[[#This Row],[Hire Date]])</f>
        <v>#VALUE!</v>
      </c>
      <c r="P687">
        <f>TBL_Employees[[#This Row],[Annual Salary]]*TBL_Employees[[#This Row],[Bonus %]]</f>
        <v>90421.5</v>
      </c>
      <c r="Q687">
        <f>SUM(TBL_Employees[Column1])</f>
        <v>15873801.470000021</v>
      </c>
      <c r="R687" s="2">
        <f>TBL_Employees[[#This Row],[Column1]]+TBL_Employees[[#This Row],[Annual Salary]]</f>
        <v>322271.5</v>
      </c>
    </row>
    <row r="688" spans="1:18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 s="9" t="e">
        <f>_xlfn.DAYS(TBL_Employees[[#This Row],[Exit Date]],TBL_Employees[[#This Row],[Hire Date]])</f>
        <v>#VALUE!</v>
      </c>
      <c r="P688">
        <f>TBL_Employees[[#This Row],[Annual Salary]]*TBL_Employees[[#This Row],[Bonus %]]</f>
        <v>10266.32</v>
      </c>
      <c r="Q688">
        <f>SUM(TBL_Employees[Column1])</f>
        <v>15873801.470000021</v>
      </c>
      <c r="R688" s="2">
        <f>TBL_Employees[[#This Row],[Column1]]+TBL_Employees[[#This Row],[Annual Salary]]</f>
        <v>138595.32</v>
      </c>
    </row>
    <row r="689" spans="1:18" hidden="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 s="9" t="e">
        <f>_xlfn.DAYS(TBL_Employees[[#This Row],[Exit Date]],TBL_Employees[[#This Row],[Hire Date]])</f>
        <v>#VALUE!</v>
      </c>
      <c r="P689">
        <f>TBL_Employees[[#This Row],[Annual Salary]]*TBL_Employees[[#This Row],[Bonus %]]</f>
        <v>63251.22</v>
      </c>
      <c r="Q689">
        <f>SUM(TBL_Employees[Column1])</f>
        <v>15873801.470000021</v>
      </c>
      <c r="R689" s="2">
        <f>TBL_Employees[[#This Row],[Column1]]+TBL_Employees[[#This Row],[Annual Salary]]</f>
        <v>249284.22</v>
      </c>
    </row>
    <row r="690" spans="1:18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 s="9" t="e">
        <f>_xlfn.DAYS(TBL_Employees[[#This Row],[Exit Date]],TBL_Employees[[#This Row],[Hire Date]])</f>
        <v>#VALUE!</v>
      </c>
      <c r="P690">
        <f>TBL_Employees[[#This Row],[Annual Salary]]*TBL_Employees[[#This Row],[Bonus %]]</f>
        <v>17007.2</v>
      </c>
      <c r="Q690">
        <f>SUM(TBL_Employees[Column1])</f>
        <v>15873801.470000021</v>
      </c>
      <c r="R690" s="2">
        <f>TBL_Employees[[#This Row],[Column1]]+TBL_Employees[[#This Row],[Annual Salary]]</f>
        <v>138487.20000000001</v>
      </c>
    </row>
    <row r="691" spans="1:18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 s="9" t="e">
        <f>_xlfn.DAYS(TBL_Employees[[#This Row],[Exit Date]],TBL_Employees[[#This Row],[Hire Date]])</f>
        <v>#VALUE!</v>
      </c>
      <c r="P691">
        <f>TBL_Employees[[#This Row],[Annual Salary]]*TBL_Employees[[#This Row],[Bonus %]]</f>
        <v>36786</v>
      </c>
      <c r="Q691">
        <f>SUM(TBL_Employees[Column1])</f>
        <v>15873801.470000021</v>
      </c>
      <c r="R691" s="2">
        <f>TBL_Employees[[#This Row],[Column1]]+TBL_Employees[[#This Row],[Annual Salary]]</f>
        <v>190061</v>
      </c>
    </row>
    <row r="692" spans="1:18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 s="9" t="e">
        <f>_xlfn.DAYS(TBL_Employees[[#This Row],[Exit Date]],TBL_Employees[[#This Row],[Hire Date]])</f>
        <v>#VALUE!</v>
      </c>
      <c r="P692">
        <f>TBL_Employees[[#This Row],[Annual Salary]]*TBL_Employees[[#This Row],[Bonus %]]</f>
        <v>0</v>
      </c>
      <c r="Q692">
        <f>SUM(TBL_Employees[Column1])</f>
        <v>15873801.470000021</v>
      </c>
      <c r="R692" s="2">
        <f>TBL_Employees[[#This Row],[Column1]]+TBL_Employees[[#This Row],[Annual Salary]]</f>
        <v>97830</v>
      </c>
    </row>
    <row r="693" spans="1:18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 s="9" t="e">
        <f>_xlfn.DAYS(TBL_Employees[[#This Row],[Exit Date]],TBL_Employees[[#This Row],[Hire Date]])</f>
        <v>#VALUE!</v>
      </c>
      <c r="P693">
        <f>TBL_Employees[[#This Row],[Annual Salary]]*TBL_Employees[[#This Row],[Bonus %]]</f>
        <v>76606.080000000002</v>
      </c>
      <c r="Q693">
        <f>SUM(TBL_Employees[Column1])</f>
        <v>15873801.470000021</v>
      </c>
      <c r="R693" s="2">
        <f>TBL_Employees[[#This Row],[Column1]]+TBL_Employees[[#This Row],[Annual Salary]]</f>
        <v>316000.08</v>
      </c>
    </row>
    <row r="694" spans="1:18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 s="9" t="e">
        <f>_xlfn.DAYS(TBL_Employees[[#This Row],[Exit Date]],TBL_Employees[[#This Row],[Hire Date]])</f>
        <v>#VALUE!</v>
      </c>
      <c r="P694">
        <f>TBL_Employees[[#This Row],[Annual Salary]]*TBL_Employees[[#This Row],[Bonus %]]</f>
        <v>0</v>
      </c>
      <c r="Q694">
        <f>SUM(TBL_Employees[Column1])</f>
        <v>15873801.470000021</v>
      </c>
      <c r="R694" s="2">
        <f>TBL_Employees[[#This Row],[Column1]]+TBL_Employees[[#This Row],[Annual Salary]]</f>
        <v>49738</v>
      </c>
    </row>
    <row r="695" spans="1:18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 s="9" t="e">
        <f>_xlfn.DAYS(TBL_Employees[[#This Row],[Exit Date]],TBL_Employees[[#This Row],[Hire Date]])</f>
        <v>#VALUE!</v>
      </c>
      <c r="P695">
        <f>TBL_Employees[[#This Row],[Annual Salary]]*TBL_Employees[[#This Row],[Bonus %]]</f>
        <v>0</v>
      </c>
      <c r="Q695">
        <f>SUM(TBL_Employees[Column1])</f>
        <v>15873801.470000021</v>
      </c>
      <c r="R695" s="2">
        <f>TBL_Employees[[#This Row],[Column1]]+TBL_Employees[[#This Row],[Annual Salary]]</f>
        <v>45049</v>
      </c>
    </row>
    <row r="696" spans="1:18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9">
        <f>_xlfn.DAYS(TBL_Employees[[#This Row],[Exit Date]],TBL_Employees[[#This Row],[Hire Date]])</f>
        <v>200</v>
      </c>
      <c r="P696">
        <f>TBL_Employees[[#This Row],[Annual Salary]]*TBL_Employees[[#This Row],[Bonus %]]</f>
        <v>44552.119999999995</v>
      </c>
      <c r="Q696">
        <f>SUM(TBL_Employees[Column1])</f>
        <v>15873801.470000021</v>
      </c>
      <c r="R696" s="2">
        <f>TBL_Employees[[#This Row],[Column1]]+TBL_Employees[[#This Row],[Annual Salary]]</f>
        <v>198180.12</v>
      </c>
    </row>
    <row r="697" spans="1:18" hidden="1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9">
        <f>_xlfn.DAYS(TBL_Employees[[#This Row],[Exit Date]],TBL_Employees[[#This Row],[Hire Date]])</f>
        <v>353</v>
      </c>
      <c r="P697">
        <f>TBL_Employees[[#This Row],[Annual Salary]]*TBL_Employees[[#This Row],[Bonus %]]</f>
        <v>15700.41</v>
      </c>
      <c r="Q697">
        <f>SUM(TBL_Employees[Column1])</f>
        <v>15873801.470000021</v>
      </c>
      <c r="R697" s="2">
        <f>TBL_Employees[[#This Row],[Column1]]+TBL_Employees[[#This Row],[Annual Salary]]</f>
        <v>158431.41</v>
      </c>
    </row>
    <row r="698" spans="1:18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 s="9" t="e">
        <f>_xlfn.DAYS(TBL_Employees[[#This Row],[Exit Date]],TBL_Employees[[#This Row],[Hire Date]])</f>
        <v>#VALUE!</v>
      </c>
      <c r="P698">
        <f>TBL_Employees[[#This Row],[Annual Salary]]*TBL_Employees[[#This Row],[Bonus %]]</f>
        <v>16452.72</v>
      </c>
      <c r="Q698">
        <f>SUM(TBL_Employees[Column1])</f>
        <v>15873801.470000021</v>
      </c>
      <c r="R698" s="2">
        <f>TBL_Employees[[#This Row],[Column1]]+TBL_Employees[[#This Row],[Annual Salary]]</f>
        <v>153558.72</v>
      </c>
    </row>
    <row r="699" spans="1:18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 s="9" t="e">
        <f>_xlfn.DAYS(TBL_Employees[[#This Row],[Exit Date]],TBL_Employees[[#This Row],[Hire Date]])</f>
        <v>#VALUE!</v>
      </c>
      <c r="P699">
        <f>TBL_Employees[[#This Row],[Annual Salary]]*TBL_Employees[[#This Row],[Bonus %]]</f>
        <v>58636.480000000003</v>
      </c>
      <c r="Q699">
        <f>SUM(TBL_Employees[Column1])</f>
        <v>15873801.470000021</v>
      </c>
      <c r="R699" s="2">
        <f>TBL_Employees[[#This Row],[Column1]]+TBL_Employees[[#This Row],[Annual Salary]]</f>
        <v>241875.48</v>
      </c>
    </row>
    <row r="700" spans="1:18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 s="9" t="e">
        <f>_xlfn.DAYS(TBL_Employees[[#This Row],[Exit Date]],TBL_Employees[[#This Row],[Hire Date]])</f>
        <v>#VALUE!</v>
      </c>
      <c r="P700">
        <f>TBL_Employees[[#This Row],[Annual Salary]]*TBL_Employees[[#This Row],[Bonus %]]</f>
        <v>0</v>
      </c>
      <c r="Q700">
        <f>SUM(TBL_Employees[Column1])</f>
        <v>15873801.470000021</v>
      </c>
      <c r="R700" s="2">
        <f>TBL_Employees[[#This Row],[Column1]]+TBL_Employees[[#This Row],[Annual Salary]]</f>
        <v>45819</v>
      </c>
    </row>
    <row r="701" spans="1:18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 s="9" t="e">
        <f>_xlfn.DAYS(TBL_Employees[[#This Row],[Exit Date]],TBL_Employees[[#This Row],[Hire Date]])</f>
        <v>#VALUE!</v>
      </c>
      <c r="P701">
        <f>TBL_Employees[[#This Row],[Annual Salary]]*TBL_Employees[[#This Row],[Bonus %]]</f>
        <v>0</v>
      </c>
      <c r="Q701">
        <f>SUM(TBL_Employees[Column1])</f>
        <v>15873801.470000021</v>
      </c>
      <c r="R701" s="2">
        <f>TBL_Employees[[#This Row],[Column1]]+TBL_Employees[[#This Row],[Annual Salary]]</f>
        <v>55518</v>
      </c>
    </row>
    <row r="702" spans="1:18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 s="9" t="e">
        <f>_xlfn.DAYS(TBL_Employees[[#This Row],[Exit Date]],TBL_Employees[[#This Row],[Hire Date]])</f>
        <v>#VALUE!</v>
      </c>
      <c r="P702">
        <f>TBL_Employees[[#This Row],[Annual Salary]]*TBL_Employees[[#This Row],[Bonus %]]</f>
        <v>10813.400000000001</v>
      </c>
      <c r="Q702">
        <f>SUM(TBL_Employees[Column1])</f>
        <v>15873801.470000021</v>
      </c>
      <c r="R702" s="2">
        <f>TBL_Employees[[#This Row],[Column1]]+TBL_Employees[[#This Row],[Annual Salary]]</f>
        <v>118947.4</v>
      </c>
    </row>
    <row r="703" spans="1:18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 s="9" t="e">
        <f>_xlfn.DAYS(TBL_Employees[[#This Row],[Exit Date]],TBL_Employees[[#This Row],[Hire Date]])</f>
        <v>#VALUE!</v>
      </c>
      <c r="P703">
        <f>TBL_Employees[[#This Row],[Annual Salary]]*TBL_Employees[[#This Row],[Bonus %]]</f>
        <v>10255.5</v>
      </c>
      <c r="Q703">
        <f>SUM(TBL_Employees[Column1])</f>
        <v>15873801.470000021</v>
      </c>
      <c r="R703" s="2">
        <f>TBL_Employees[[#This Row],[Column1]]+TBL_Employees[[#This Row],[Annual Salary]]</f>
        <v>124205.5</v>
      </c>
    </row>
    <row r="704" spans="1:18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 s="9" t="e">
        <f>_xlfn.DAYS(TBL_Employees[[#This Row],[Exit Date]],TBL_Employees[[#This Row],[Hire Date]])</f>
        <v>#VALUE!</v>
      </c>
      <c r="P704">
        <f>TBL_Employees[[#This Row],[Annual Salary]]*TBL_Employees[[#This Row],[Bonus %]]</f>
        <v>54610.5</v>
      </c>
      <c r="Q704">
        <f>SUM(TBL_Employees[Column1])</f>
        <v>15873801.470000021</v>
      </c>
      <c r="R704" s="2">
        <f>TBL_Employees[[#This Row],[Column1]]+TBL_Employees[[#This Row],[Annual Salary]]</f>
        <v>236645.5</v>
      </c>
    </row>
    <row r="705" spans="1:18" hidden="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 s="9" t="e">
        <f>_xlfn.DAYS(TBL_Employees[[#This Row],[Exit Date]],TBL_Employees[[#This Row],[Hire Date]])</f>
        <v>#VALUE!</v>
      </c>
      <c r="P705">
        <f>TBL_Employees[[#This Row],[Annual Salary]]*TBL_Employees[[#This Row],[Bonus %]]</f>
        <v>41711.880000000005</v>
      </c>
      <c r="Q705">
        <f>SUM(TBL_Employees[Column1])</f>
        <v>15873801.470000021</v>
      </c>
      <c r="R705" s="2">
        <f>TBL_Employees[[#This Row],[Column1]]+TBL_Employees[[#This Row],[Annual Salary]]</f>
        <v>223067.88</v>
      </c>
    </row>
    <row r="706" spans="1:18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 s="9" t="e">
        <f>_xlfn.DAYS(TBL_Employees[[#This Row],[Exit Date]],TBL_Employees[[#This Row],[Hire Date]])</f>
        <v>#VALUE!</v>
      </c>
      <c r="P706">
        <f>TBL_Employees[[#This Row],[Annual Salary]]*TBL_Employees[[#This Row],[Bonus %]]</f>
        <v>0</v>
      </c>
      <c r="Q706">
        <f>SUM(TBL_Employees[Column1])</f>
        <v>15873801.470000021</v>
      </c>
      <c r="R706" s="2">
        <f>TBL_Employees[[#This Row],[Column1]]+TBL_Employees[[#This Row],[Annual Salary]]</f>
        <v>66084</v>
      </c>
    </row>
    <row r="707" spans="1:18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 s="9" t="e">
        <f>_xlfn.DAYS(TBL_Employees[[#This Row],[Exit Date]],TBL_Employees[[#This Row],[Hire Date]])</f>
        <v>#VALUE!</v>
      </c>
      <c r="P707">
        <f>TBL_Employees[[#This Row],[Annual Salary]]*TBL_Employees[[#This Row],[Bonus %]]</f>
        <v>0</v>
      </c>
      <c r="Q707">
        <f>SUM(TBL_Employees[Column1])</f>
        <v>15873801.470000021</v>
      </c>
      <c r="R707" s="2">
        <f>TBL_Employees[[#This Row],[Column1]]+TBL_Employees[[#This Row],[Annual Salary]]</f>
        <v>76912</v>
      </c>
    </row>
    <row r="708" spans="1:18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 s="9" t="e">
        <f>_xlfn.DAYS(TBL_Employees[[#This Row],[Exit Date]],TBL_Employees[[#This Row],[Hire Date]])</f>
        <v>#VALUE!</v>
      </c>
      <c r="P708">
        <f>TBL_Employees[[#This Row],[Annual Salary]]*TBL_Employees[[#This Row],[Bonus %]]</f>
        <v>0</v>
      </c>
      <c r="Q708">
        <f>SUM(TBL_Employees[Column1])</f>
        <v>15873801.470000021</v>
      </c>
      <c r="R708" s="2">
        <f>TBL_Employees[[#This Row],[Column1]]+TBL_Employees[[#This Row],[Annual Salary]]</f>
        <v>67987</v>
      </c>
    </row>
    <row r="709" spans="1:18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 s="9" t="e">
        <f>_xlfn.DAYS(TBL_Employees[[#This Row],[Exit Date]],TBL_Employees[[#This Row],[Hire Date]])</f>
        <v>#VALUE!</v>
      </c>
      <c r="P709">
        <f>TBL_Employees[[#This Row],[Annual Salary]]*TBL_Employees[[#This Row],[Bonus %]]</f>
        <v>0</v>
      </c>
      <c r="Q709">
        <f>SUM(TBL_Employees[Column1])</f>
        <v>15873801.470000021</v>
      </c>
      <c r="R709" s="2">
        <f>TBL_Employees[[#This Row],[Column1]]+TBL_Employees[[#This Row],[Annual Salary]]</f>
        <v>59833</v>
      </c>
    </row>
    <row r="710" spans="1:18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 s="9" t="e">
        <f>_xlfn.DAYS(TBL_Employees[[#This Row],[Exit Date]],TBL_Employees[[#This Row],[Hire Date]])</f>
        <v>#VALUE!</v>
      </c>
      <c r="P710">
        <f>TBL_Employees[[#This Row],[Annual Salary]]*TBL_Employees[[#This Row],[Bonus %]]</f>
        <v>14131.48</v>
      </c>
      <c r="Q710">
        <f>SUM(TBL_Employees[Column1])</f>
        <v>15873801.470000021</v>
      </c>
      <c r="R710" s="2">
        <f>TBL_Employees[[#This Row],[Column1]]+TBL_Employees[[#This Row],[Annual Salary]]</f>
        <v>142599.48000000001</v>
      </c>
    </row>
    <row r="711" spans="1:18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 s="9" t="e">
        <f>_xlfn.DAYS(TBL_Employees[[#This Row],[Exit Date]],TBL_Employees[[#This Row],[Hire Date]])</f>
        <v>#VALUE!</v>
      </c>
      <c r="P711">
        <f>TBL_Employees[[#This Row],[Annual Salary]]*TBL_Employees[[#This Row],[Bonus %]]</f>
        <v>6146.4</v>
      </c>
      <c r="Q711">
        <f>SUM(TBL_Employees[Column1])</f>
        <v>15873801.470000021</v>
      </c>
      <c r="R711" s="2">
        <f>TBL_Employees[[#This Row],[Column1]]+TBL_Employees[[#This Row],[Annual Salary]]</f>
        <v>108586.4</v>
      </c>
    </row>
    <row r="712" spans="1:18" hidden="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 s="9" t="e">
        <f>_xlfn.DAYS(TBL_Employees[[#This Row],[Exit Date]],TBL_Employees[[#This Row],[Hire Date]])</f>
        <v>#VALUE!</v>
      </c>
      <c r="P712">
        <f>TBL_Employees[[#This Row],[Annual Salary]]*TBL_Employees[[#This Row],[Bonus %]]</f>
        <v>88782.84</v>
      </c>
      <c r="Q712">
        <f>SUM(TBL_Employees[Column1])</f>
        <v>15873801.470000021</v>
      </c>
      <c r="R712" s="2">
        <f>TBL_Employees[[#This Row],[Column1]]+TBL_Employees[[#This Row],[Annual Salary]]</f>
        <v>335401.83999999997</v>
      </c>
    </row>
    <row r="713" spans="1:18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 s="9" t="e">
        <f>_xlfn.DAYS(TBL_Employees[[#This Row],[Exit Date]],TBL_Employees[[#This Row],[Hire Date]])</f>
        <v>#VALUE!</v>
      </c>
      <c r="P713">
        <f>TBL_Employees[[#This Row],[Annual Salary]]*TBL_Employees[[#This Row],[Bonus %]]</f>
        <v>6068.58</v>
      </c>
      <c r="Q713">
        <f>SUM(TBL_Employees[Column1])</f>
        <v>15873801.470000021</v>
      </c>
      <c r="R713" s="2">
        <f>TBL_Employees[[#This Row],[Column1]]+TBL_Employees[[#This Row],[Annual Salary]]</f>
        <v>107211.58</v>
      </c>
    </row>
    <row r="714" spans="1:18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9">
        <f>_xlfn.DAYS(TBL_Employees[[#This Row],[Exit Date]],TBL_Employees[[#This Row],[Hire Date]])</f>
        <v>1514</v>
      </c>
      <c r="P714">
        <f>TBL_Employees[[#This Row],[Annual Salary]]*TBL_Employees[[#This Row],[Bonus %]]</f>
        <v>0</v>
      </c>
      <c r="Q714">
        <f>SUM(TBL_Employees[Column1])</f>
        <v>15873801.470000021</v>
      </c>
      <c r="R714" s="2">
        <f>TBL_Employees[[#This Row],[Column1]]+TBL_Employees[[#This Row],[Annual Salary]]</f>
        <v>51404</v>
      </c>
    </row>
    <row r="715" spans="1:18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 s="9" t="e">
        <f>_xlfn.DAYS(TBL_Employees[[#This Row],[Exit Date]],TBL_Employees[[#This Row],[Hire Date]])</f>
        <v>#VALUE!</v>
      </c>
      <c r="P715">
        <f>TBL_Employees[[#This Row],[Annual Salary]]*TBL_Employees[[#This Row],[Bonus %]]</f>
        <v>0</v>
      </c>
      <c r="Q715">
        <f>SUM(TBL_Employees[Column1])</f>
        <v>15873801.470000021</v>
      </c>
      <c r="R715" s="2">
        <f>TBL_Employees[[#This Row],[Column1]]+TBL_Employees[[#This Row],[Annual Salary]]</f>
        <v>87292</v>
      </c>
    </row>
    <row r="716" spans="1:18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 s="9" t="e">
        <f>_xlfn.DAYS(TBL_Employees[[#This Row],[Exit Date]],TBL_Employees[[#This Row],[Hire Date]])</f>
        <v>#VALUE!</v>
      </c>
      <c r="P716">
        <f>TBL_Employees[[#This Row],[Annual Salary]]*TBL_Employees[[#This Row],[Bonus %]]</f>
        <v>51049.880000000005</v>
      </c>
      <c r="Q716">
        <f>SUM(TBL_Employees[Column1])</f>
        <v>15873801.470000021</v>
      </c>
      <c r="R716" s="2">
        <f>TBL_Employees[[#This Row],[Column1]]+TBL_Employees[[#This Row],[Annual Salary]]</f>
        <v>233370.88</v>
      </c>
    </row>
    <row r="717" spans="1:18" hidden="1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9">
        <f>_xlfn.DAYS(TBL_Employees[[#This Row],[Exit Date]],TBL_Employees[[#This Row],[Hire Date]])</f>
        <v>1394</v>
      </c>
      <c r="P717">
        <f>TBL_Employees[[#This Row],[Annual Salary]]*TBL_Employees[[#This Row],[Bonus %]]</f>
        <v>0</v>
      </c>
      <c r="Q717">
        <f>SUM(TBL_Employees[Column1])</f>
        <v>15873801.470000021</v>
      </c>
      <c r="R717" s="2">
        <f>TBL_Employees[[#This Row],[Column1]]+TBL_Employees[[#This Row],[Annual Salary]]</f>
        <v>53929</v>
      </c>
    </row>
    <row r="718" spans="1:18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 s="9" t="e">
        <f>_xlfn.DAYS(TBL_Employees[[#This Row],[Exit Date]],TBL_Employees[[#This Row],[Hire Date]])</f>
        <v>#VALUE!</v>
      </c>
      <c r="P718">
        <f>TBL_Employees[[#This Row],[Annual Salary]]*TBL_Employees[[#This Row],[Bonus %]]</f>
        <v>61302.720000000001</v>
      </c>
      <c r="Q718">
        <f>SUM(TBL_Employees[Column1])</f>
        <v>15873801.470000021</v>
      </c>
      <c r="R718" s="2">
        <f>TBL_Employees[[#This Row],[Column1]]+TBL_Employees[[#This Row],[Annual Salary]]</f>
        <v>252873.72</v>
      </c>
    </row>
    <row r="719" spans="1:18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 s="9" t="e">
        <f>_xlfn.DAYS(TBL_Employees[[#This Row],[Exit Date]],TBL_Employees[[#This Row],[Hire Date]])</f>
        <v>#VALUE!</v>
      </c>
      <c r="P719">
        <f>TBL_Employees[[#This Row],[Annual Salary]]*TBL_Employees[[#This Row],[Bonus %]]</f>
        <v>19572.150000000001</v>
      </c>
      <c r="Q719">
        <f>SUM(TBL_Employees[Column1])</f>
        <v>15873801.470000021</v>
      </c>
      <c r="R719" s="2">
        <f>TBL_Employees[[#This Row],[Column1]]+TBL_Employees[[#This Row],[Annual Salary]]</f>
        <v>170127.15</v>
      </c>
    </row>
    <row r="720" spans="1:18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 s="9" t="e">
        <f>_xlfn.DAYS(TBL_Employees[[#This Row],[Exit Date]],TBL_Employees[[#This Row],[Hire Date]])</f>
        <v>#VALUE!</v>
      </c>
      <c r="P720">
        <f>TBL_Employees[[#This Row],[Annual Salary]]*TBL_Employees[[#This Row],[Bonus %]]</f>
        <v>8602.3000000000011</v>
      </c>
      <c r="Q720">
        <f>SUM(TBL_Employees[Column1])</f>
        <v>15873801.470000021</v>
      </c>
      <c r="R720" s="2">
        <f>TBL_Employees[[#This Row],[Column1]]+TBL_Employees[[#This Row],[Annual Salary]]</f>
        <v>131492.29999999999</v>
      </c>
    </row>
    <row r="721" spans="1:18" hidden="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 s="9" t="e">
        <f>_xlfn.DAYS(TBL_Employees[[#This Row],[Exit Date]],TBL_Employees[[#This Row],[Hire Date]])</f>
        <v>#VALUE!</v>
      </c>
      <c r="P721">
        <f>TBL_Employees[[#This Row],[Annual Salary]]*TBL_Employees[[#This Row],[Bonus %]]</f>
        <v>80289.63</v>
      </c>
      <c r="Q721">
        <f>SUM(TBL_Employees[Column1])</f>
        <v>15873801.470000021</v>
      </c>
      <c r="R721" s="2">
        <f>TBL_Employees[[#This Row],[Column1]]+TBL_Employees[[#This Row],[Annual Salary]]</f>
        <v>297288.63</v>
      </c>
    </row>
    <row r="722" spans="1:18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 s="9" t="e">
        <f>_xlfn.DAYS(TBL_Employees[[#This Row],[Exit Date]],TBL_Employees[[#This Row],[Hire Date]])</f>
        <v>#VALUE!</v>
      </c>
      <c r="P722">
        <f>TBL_Employees[[#This Row],[Annual Salary]]*TBL_Employees[[#This Row],[Bonus %]]</f>
        <v>9950.85</v>
      </c>
      <c r="Q722">
        <f>SUM(TBL_Employees[Column1])</f>
        <v>15873801.470000021</v>
      </c>
      <c r="R722" s="2">
        <f>TBL_Employees[[#This Row],[Column1]]+TBL_Employees[[#This Row],[Annual Salary]]</f>
        <v>120515.85</v>
      </c>
    </row>
    <row r="723" spans="1:18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 s="9" t="e">
        <f>_xlfn.DAYS(TBL_Employees[[#This Row],[Exit Date]],TBL_Employees[[#This Row],[Hire Date]])</f>
        <v>#VALUE!</v>
      </c>
      <c r="P723">
        <f>TBL_Employees[[#This Row],[Annual Salary]]*TBL_Employees[[#This Row],[Bonus %]]</f>
        <v>0</v>
      </c>
      <c r="Q723">
        <f>SUM(TBL_Employees[Column1])</f>
        <v>15873801.470000021</v>
      </c>
      <c r="R723" s="2">
        <f>TBL_Employees[[#This Row],[Column1]]+TBL_Employees[[#This Row],[Annual Salary]]</f>
        <v>48762</v>
      </c>
    </row>
    <row r="724" spans="1:18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 s="9" t="e">
        <f>_xlfn.DAYS(TBL_Employees[[#This Row],[Exit Date]],TBL_Employees[[#This Row],[Hire Date]])</f>
        <v>#VALUE!</v>
      </c>
      <c r="P724">
        <f>TBL_Employees[[#This Row],[Annual Salary]]*TBL_Employees[[#This Row],[Bonus %]]</f>
        <v>0</v>
      </c>
      <c r="Q724">
        <f>SUM(TBL_Employees[Column1])</f>
        <v>15873801.470000021</v>
      </c>
      <c r="R724" s="2">
        <f>TBL_Employees[[#This Row],[Column1]]+TBL_Employees[[#This Row],[Annual Salary]]</f>
        <v>87036</v>
      </c>
    </row>
    <row r="725" spans="1:18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 s="9" t="e">
        <f>_xlfn.DAYS(TBL_Employees[[#This Row],[Exit Date]],TBL_Employees[[#This Row],[Hire Date]])</f>
        <v>#VALUE!</v>
      </c>
      <c r="P725">
        <f>TBL_Employees[[#This Row],[Annual Salary]]*TBL_Employees[[#This Row],[Bonus %]]</f>
        <v>28390.880000000001</v>
      </c>
      <c r="Q725">
        <f>SUM(TBL_Employees[Column1])</f>
        <v>15873801.470000021</v>
      </c>
      <c r="R725" s="2">
        <f>TBL_Employees[[#This Row],[Column1]]+TBL_Employees[[#This Row],[Annual Salary]]</f>
        <v>205833.88</v>
      </c>
    </row>
    <row r="726" spans="1:18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 s="9" t="e">
        <f>_xlfn.DAYS(TBL_Employees[[#This Row],[Exit Date]],TBL_Employees[[#This Row],[Hire Date]])</f>
        <v>#VALUE!</v>
      </c>
      <c r="P726">
        <f>TBL_Employees[[#This Row],[Annual Salary]]*TBL_Employees[[#This Row],[Bonus %]]</f>
        <v>0</v>
      </c>
      <c r="Q726">
        <f>SUM(TBL_Employees[Column1])</f>
        <v>15873801.470000021</v>
      </c>
      <c r="R726" s="2">
        <f>TBL_Employees[[#This Row],[Column1]]+TBL_Employees[[#This Row],[Annual Salary]]</f>
        <v>75862</v>
      </c>
    </row>
    <row r="727" spans="1:18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 s="9" t="e">
        <f>_xlfn.DAYS(TBL_Employees[[#This Row],[Exit Date]],TBL_Employees[[#This Row],[Hire Date]])</f>
        <v>#VALUE!</v>
      </c>
      <c r="P727">
        <f>TBL_Employees[[#This Row],[Annual Salary]]*TBL_Employees[[#This Row],[Bonus %]]</f>
        <v>0</v>
      </c>
      <c r="Q727">
        <f>SUM(TBL_Employees[Column1])</f>
        <v>15873801.470000021</v>
      </c>
      <c r="R727" s="2">
        <f>TBL_Employees[[#This Row],[Column1]]+TBL_Employees[[#This Row],[Annual Salary]]</f>
        <v>90870</v>
      </c>
    </row>
    <row r="728" spans="1:18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 s="9" t="e">
        <f>_xlfn.DAYS(TBL_Employees[[#This Row],[Exit Date]],TBL_Employees[[#This Row],[Hire Date]])</f>
        <v>#VALUE!</v>
      </c>
      <c r="P728">
        <f>TBL_Employees[[#This Row],[Annual Salary]]*TBL_Employees[[#This Row],[Bonus %]]</f>
        <v>10912.22</v>
      </c>
      <c r="Q728">
        <f>SUM(TBL_Employees[Column1])</f>
        <v>15873801.470000021</v>
      </c>
      <c r="R728" s="2">
        <f>TBL_Employees[[#This Row],[Column1]]+TBL_Employees[[#This Row],[Annual Salary]]</f>
        <v>110114.22</v>
      </c>
    </row>
    <row r="729" spans="1:18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 s="9" t="e">
        <f>_xlfn.DAYS(TBL_Employees[[#This Row],[Exit Date]],TBL_Employees[[#This Row],[Hire Date]])</f>
        <v>#VALUE!</v>
      </c>
      <c r="P729">
        <f>TBL_Employees[[#This Row],[Annual Salary]]*TBL_Employees[[#This Row],[Bonus %]]</f>
        <v>0</v>
      </c>
      <c r="Q729">
        <f>SUM(TBL_Employees[Column1])</f>
        <v>15873801.470000021</v>
      </c>
      <c r="R729" s="2">
        <f>TBL_Employees[[#This Row],[Column1]]+TBL_Employees[[#This Row],[Annual Salary]]</f>
        <v>92293</v>
      </c>
    </row>
    <row r="730" spans="1:18" hidden="1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9">
        <f>_xlfn.DAYS(TBL_Employees[[#This Row],[Exit Date]],TBL_Employees[[#This Row],[Hire Date]])</f>
        <v>8153</v>
      </c>
      <c r="P730">
        <f>TBL_Employees[[#This Row],[Annual Salary]]*TBL_Employees[[#This Row],[Bonus %]]</f>
        <v>0</v>
      </c>
      <c r="Q730">
        <f>SUM(TBL_Employees[Column1])</f>
        <v>15873801.470000021</v>
      </c>
      <c r="R730" s="2">
        <f>TBL_Employees[[#This Row],[Column1]]+TBL_Employees[[#This Row],[Annual Salary]]</f>
        <v>63196</v>
      </c>
    </row>
    <row r="731" spans="1:18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9">
        <f>_xlfn.DAYS(TBL_Employees[[#This Row],[Exit Date]],TBL_Employees[[#This Row],[Hire Date]])</f>
        <v>2197</v>
      </c>
      <c r="P731">
        <f>TBL_Employees[[#This Row],[Annual Salary]]*TBL_Employees[[#This Row],[Bonus %]]</f>
        <v>0</v>
      </c>
      <c r="Q731">
        <f>SUM(TBL_Employees[Column1])</f>
        <v>15873801.470000021</v>
      </c>
      <c r="R731" s="2">
        <f>TBL_Employees[[#This Row],[Column1]]+TBL_Employees[[#This Row],[Annual Salary]]</f>
        <v>65340</v>
      </c>
    </row>
    <row r="732" spans="1:18" hidden="1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9">
        <f>_xlfn.DAYS(TBL_Employees[[#This Row],[Exit Date]],TBL_Employees[[#This Row],[Hire Date]])</f>
        <v>2519</v>
      </c>
      <c r="P732">
        <f>TBL_Employees[[#This Row],[Annual Salary]]*TBL_Employees[[#This Row],[Bonus %]]</f>
        <v>64857.599999999999</v>
      </c>
      <c r="Q732">
        <f>SUM(TBL_Employees[Column1])</f>
        <v>15873801.470000021</v>
      </c>
      <c r="R732" s="2">
        <f>TBL_Employees[[#This Row],[Column1]]+TBL_Employees[[#This Row],[Annual Salary]]</f>
        <v>267537.59999999998</v>
      </c>
    </row>
    <row r="733" spans="1:18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 s="9" t="e">
        <f>_xlfn.DAYS(TBL_Employees[[#This Row],[Exit Date]],TBL_Employees[[#This Row],[Hire Date]])</f>
        <v>#VALUE!</v>
      </c>
      <c r="P733">
        <f>TBL_Employees[[#This Row],[Annual Salary]]*TBL_Employees[[#This Row],[Bonus %]]</f>
        <v>6971.49</v>
      </c>
      <c r="Q733">
        <f>SUM(TBL_Employees[Column1])</f>
        <v>15873801.470000021</v>
      </c>
      <c r="R733" s="2">
        <f>TBL_Employees[[#This Row],[Column1]]+TBL_Employees[[#This Row],[Annual Salary]]</f>
        <v>84432.49</v>
      </c>
    </row>
    <row r="734" spans="1:18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 s="9" t="e">
        <f>_xlfn.DAYS(TBL_Employees[[#This Row],[Exit Date]],TBL_Employees[[#This Row],[Hire Date]])</f>
        <v>#VALUE!</v>
      </c>
      <c r="P734">
        <f>TBL_Employees[[#This Row],[Annual Salary]]*TBL_Employees[[#This Row],[Bonus %]]</f>
        <v>0</v>
      </c>
      <c r="Q734">
        <f>SUM(TBL_Employees[Column1])</f>
        <v>15873801.470000021</v>
      </c>
      <c r="R734" s="2">
        <f>TBL_Employees[[#This Row],[Column1]]+TBL_Employees[[#This Row],[Annual Salary]]</f>
        <v>109680</v>
      </c>
    </row>
    <row r="735" spans="1:18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 s="9" t="e">
        <f>_xlfn.DAYS(TBL_Employees[[#This Row],[Exit Date]],TBL_Employees[[#This Row],[Hire Date]])</f>
        <v>#VALUE!</v>
      </c>
      <c r="P735">
        <f>TBL_Employees[[#This Row],[Annual Salary]]*TBL_Employees[[#This Row],[Bonus %]]</f>
        <v>44678.76</v>
      </c>
      <c r="Q735">
        <f>SUM(TBL_Employees[Column1])</f>
        <v>15873801.470000021</v>
      </c>
      <c r="R735" s="2">
        <f>TBL_Employees[[#This Row],[Column1]]+TBL_Employees[[#This Row],[Annual Salary]]</f>
        <v>204245.76000000001</v>
      </c>
    </row>
    <row r="736" spans="1:18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 s="9" t="e">
        <f>_xlfn.DAYS(TBL_Employees[[#This Row],[Exit Date]],TBL_Employees[[#This Row],[Hire Date]])</f>
        <v>#VALUE!</v>
      </c>
      <c r="P736">
        <f>TBL_Employees[[#This Row],[Annual Salary]]*TBL_Employees[[#This Row],[Bonus %]]</f>
        <v>0</v>
      </c>
      <c r="Q736">
        <f>SUM(TBL_Employees[Column1])</f>
        <v>15873801.470000021</v>
      </c>
      <c r="R736" s="2">
        <f>TBL_Employees[[#This Row],[Column1]]+TBL_Employees[[#This Row],[Annual Salary]]</f>
        <v>94407</v>
      </c>
    </row>
    <row r="737" spans="1:18" hidden="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 s="9" t="e">
        <f>_xlfn.DAYS(TBL_Employees[[#This Row],[Exit Date]],TBL_Employees[[#This Row],[Hire Date]])</f>
        <v>#VALUE!</v>
      </c>
      <c r="P737">
        <f>TBL_Employees[[#This Row],[Annual Salary]]*TBL_Employees[[#This Row],[Bonus %]]</f>
        <v>77416.02</v>
      </c>
      <c r="Q737">
        <f>SUM(TBL_Employees[Column1])</f>
        <v>15873801.470000021</v>
      </c>
      <c r="R737" s="2">
        <f>TBL_Employees[[#This Row],[Column1]]+TBL_Employees[[#This Row],[Annual Salary]]</f>
        <v>312010.02</v>
      </c>
    </row>
    <row r="738" spans="1:18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 s="9" t="e">
        <f>_xlfn.DAYS(TBL_Employees[[#This Row],[Exit Date]],TBL_Employees[[#This Row],[Hire Date]])</f>
        <v>#VALUE!</v>
      </c>
      <c r="P738">
        <f>TBL_Employees[[#This Row],[Annual Salary]]*TBL_Employees[[#This Row],[Bonus %]]</f>
        <v>0</v>
      </c>
      <c r="Q738">
        <f>SUM(TBL_Employees[Column1])</f>
        <v>15873801.470000021</v>
      </c>
      <c r="R738" s="2">
        <f>TBL_Employees[[#This Row],[Column1]]+TBL_Employees[[#This Row],[Annual Salary]]</f>
        <v>43080</v>
      </c>
    </row>
    <row r="739" spans="1:18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9">
        <f>_xlfn.DAYS(TBL_Employees[[#This Row],[Exit Date]],TBL_Employees[[#This Row],[Hire Date]])</f>
        <v>15</v>
      </c>
      <c r="P739">
        <f>TBL_Employees[[#This Row],[Annual Salary]]*TBL_Employees[[#This Row],[Bonus %]]</f>
        <v>10363.280000000001</v>
      </c>
      <c r="Q739">
        <f>SUM(TBL_Employees[Column1])</f>
        <v>15873801.470000021</v>
      </c>
      <c r="R739" s="2">
        <f>TBL_Employees[[#This Row],[Column1]]+TBL_Employees[[#This Row],[Annual Salary]]</f>
        <v>139904.28</v>
      </c>
    </row>
    <row r="740" spans="1:18" hidden="1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9">
        <f>_xlfn.DAYS(TBL_Employees[[#This Row],[Exit Date]],TBL_Employees[[#This Row],[Hire Date]])</f>
        <v>2356</v>
      </c>
      <c r="P740">
        <f>TBL_Employees[[#This Row],[Annual Salary]]*TBL_Employees[[#This Row],[Bonus %]]</f>
        <v>46411.680000000008</v>
      </c>
      <c r="Q740">
        <f>SUM(TBL_Employees[Column1])</f>
        <v>15873801.470000021</v>
      </c>
      <c r="R740" s="2">
        <f>TBL_Employees[[#This Row],[Column1]]+TBL_Employees[[#This Row],[Annual Salary]]</f>
        <v>212167.67999999999</v>
      </c>
    </row>
    <row r="741" spans="1:18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 s="9" t="e">
        <f>_xlfn.DAYS(TBL_Employees[[#This Row],[Exit Date]],TBL_Employees[[#This Row],[Hire Date]])</f>
        <v>#VALUE!</v>
      </c>
      <c r="P741">
        <f>TBL_Employees[[#This Row],[Annual Salary]]*TBL_Employees[[#This Row],[Bonus %]]</f>
        <v>17145.36</v>
      </c>
      <c r="Q741">
        <f>SUM(TBL_Employees[Column1])</f>
        <v>15873801.470000021</v>
      </c>
      <c r="R741" s="2">
        <f>TBL_Employees[[#This Row],[Column1]]+TBL_Employees[[#This Row],[Annual Salary]]</f>
        <v>160023.35999999999</v>
      </c>
    </row>
    <row r="742" spans="1:18" hidden="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 s="9" t="e">
        <f>_xlfn.DAYS(TBL_Employees[[#This Row],[Exit Date]],TBL_Employees[[#This Row],[Hire Date]])</f>
        <v>#VALUE!</v>
      </c>
      <c r="P742">
        <f>TBL_Employees[[#This Row],[Annual Salary]]*TBL_Employees[[#This Row],[Bonus %]]</f>
        <v>52637.760000000002</v>
      </c>
      <c r="Q742">
        <f>SUM(TBL_Employees[Column1])</f>
        <v>15873801.470000021</v>
      </c>
      <c r="R742" s="2">
        <f>TBL_Employees[[#This Row],[Column1]]+TBL_Employees[[#This Row],[Annual Salary]]</f>
        <v>240629.76000000001</v>
      </c>
    </row>
    <row r="743" spans="1:18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 s="9" t="e">
        <f>_xlfn.DAYS(TBL_Employees[[#This Row],[Exit Date]],TBL_Employees[[#This Row],[Hire Date]])</f>
        <v>#VALUE!</v>
      </c>
      <c r="P743">
        <f>TBL_Employees[[#This Row],[Annual Salary]]*TBL_Employees[[#This Row],[Bonus %]]</f>
        <v>97422.39</v>
      </c>
      <c r="Q743">
        <f>SUM(TBL_Employees[Column1])</f>
        <v>15873801.470000021</v>
      </c>
      <c r="R743" s="2">
        <f>TBL_Employees[[#This Row],[Column1]]+TBL_Employees[[#This Row],[Annual Salary]]</f>
        <v>347223.39</v>
      </c>
    </row>
    <row r="744" spans="1:18" hidden="1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9">
        <f>_xlfn.DAYS(TBL_Employees[[#This Row],[Exit Date]],TBL_Employees[[#This Row],[Hire Date]])</f>
        <v>193</v>
      </c>
      <c r="P744">
        <f>TBL_Employees[[#This Row],[Annual Salary]]*TBL_Employees[[#This Row],[Bonus %]]</f>
        <v>0</v>
      </c>
      <c r="Q744">
        <f>SUM(TBL_Employees[Column1])</f>
        <v>15873801.470000021</v>
      </c>
      <c r="R744" s="2">
        <f>TBL_Employees[[#This Row],[Column1]]+TBL_Employees[[#This Row],[Annual Salary]]</f>
        <v>76505</v>
      </c>
    </row>
    <row r="745" spans="1:18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 s="9" t="e">
        <f>_xlfn.DAYS(TBL_Employees[[#This Row],[Exit Date]],TBL_Employees[[#This Row],[Hire Date]])</f>
        <v>#VALUE!</v>
      </c>
      <c r="P745">
        <f>TBL_Employees[[#This Row],[Annual Salary]]*TBL_Employees[[#This Row],[Bonus %]]</f>
        <v>0</v>
      </c>
      <c r="Q745">
        <f>SUM(TBL_Employees[Column1])</f>
        <v>15873801.470000021</v>
      </c>
      <c r="R745" s="2">
        <f>TBL_Employees[[#This Row],[Column1]]+TBL_Employees[[#This Row],[Annual Salary]]</f>
        <v>84297</v>
      </c>
    </row>
    <row r="746" spans="1:18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9">
        <f>_xlfn.DAYS(TBL_Employees[[#This Row],[Exit Date]],TBL_Employees[[#This Row],[Hire Date]])</f>
        <v>1285</v>
      </c>
      <c r="P746">
        <f>TBL_Employees[[#This Row],[Annual Salary]]*TBL_Employees[[#This Row],[Bonus %]]</f>
        <v>0</v>
      </c>
      <c r="Q746">
        <f>SUM(TBL_Employees[Column1])</f>
        <v>15873801.470000021</v>
      </c>
      <c r="R746" s="2">
        <f>TBL_Employees[[#This Row],[Column1]]+TBL_Employees[[#This Row],[Annual Salary]]</f>
        <v>75769</v>
      </c>
    </row>
    <row r="747" spans="1:18" hidden="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 s="9" t="e">
        <f>_xlfn.DAYS(TBL_Employees[[#This Row],[Exit Date]],TBL_Employees[[#This Row],[Hire Date]])</f>
        <v>#VALUE!</v>
      </c>
      <c r="P747">
        <f>TBL_Employees[[#This Row],[Annual Salary]]*TBL_Employees[[#This Row],[Bonus %]]</f>
        <v>70685.7</v>
      </c>
      <c r="Q747">
        <f>SUM(TBL_Employees[Column1])</f>
        <v>15873801.470000021</v>
      </c>
      <c r="R747" s="2">
        <f>TBL_Employees[[#This Row],[Column1]]+TBL_Employees[[#This Row],[Annual Salary]]</f>
        <v>306304.7</v>
      </c>
    </row>
    <row r="748" spans="1:18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 s="9" t="e">
        <f>_xlfn.DAYS(TBL_Employees[[#This Row],[Exit Date]],TBL_Employees[[#This Row],[Hire Date]])</f>
        <v>#VALUE!</v>
      </c>
      <c r="P748">
        <f>TBL_Employees[[#This Row],[Annual Salary]]*TBL_Employees[[#This Row],[Bonus %]]</f>
        <v>33693.659999999996</v>
      </c>
      <c r="Q748">
        <f>SUM(TBL_Employees[Column1])</f>
        <v>15873801.470000021</v>
      </c>
      <c r="R748" s="2">
        <f>TBL_Employees[[#This Row],[Column1]]+TBL_Employees[[#This Row],[Annual Salary]]</f>
        <v>220880.66</v>
      </c>
    </row>
    <row r="749" spans="1:18" hidden="1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9">
        <f>_xlfn.DAYS(TBL_Employees[[#This Row],[Exit Date]],TBL_Employees[[#This Row],[Hire Date]])</f>
        <v>269</v>
      </c>
      <c r="P749">
        <f>TBL_Employees[[#This Row],[Annual Salary]]*TBL_Employees[[#This Row],[Bonus %]]</f>
        <v>0</v>
      </c>
      <c r="Q749">
        <f>SUM(TBL_Employees[Column1])</f>
        <v>15873801.470000021</v>
      </c>
      <c r="R749" s="2">
        <f>TBL_Employees[[#This Row],[Column1]]+TBL_Employees[[#This Row],[Annual Salary]]</f>
        <v>68987</v>
      </c>
    </row>
    <row r="750" spans="1:18" hidden="1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9">
        <f>_xlfn.DAYS(TBL_Employees[[#This Row],[Exit Date]],TBL_Employees[[#This Row],[Hire Date]])</f>
        <v>442</v>
      </c>
      <c r="P750">
        <f>TBL_Employees[[#This Row],[Annual Salary]]*TBL_Employees[[#This Row],[Bonus %]]</f>
        <v>37422.239999999998</v>
      </c>
      <c r="Q750">
        <f>SUM(TBL_Employees[Column1])</f>
        <v>15873801.470000021</v>
      </c>
      <c r="R750" s="2">
        <f>TBL_Employees[[#This Row],[Column1]]+TBL_Employees[[#This Row],[Annual Salary]]</f>
        <v>193348.24</v>
      </c>
    </row>
    <row r="751" spans="1:18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 s="9" t="e">
        <f>_xlfn.DAYS(TBL_Employees[[#This Row],[Exit Date]],TBL_Employees[[#This Row],[Hire Date]])</f>
        <v>#VALUE!</v>
      </c>
      <c r="P751">
        <f>TBL_Employees[[#This Row],[Annual Salary]]*TBL_Employees[[#This Row],[Bonus %]]</f>
        <v>0</v>
      </c>
      <c r="Q751">
        <f>SUM(TBL_Employees[Column1])</f>
        <v>15873801.470000021</v>
      </c>
      <c r="R751" s="2">
        <f>TBL_Employees[[#This Row],[Column1]]+TBL_Employees[[#This Row],[Annual Salary]]</f>
        <v>93668</v>
      </c>
    </row>
    <row r="752" spans="1:18" hidden="1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9">
        <f>_xlfn.DAYS(TBL_Employees[[#This Row],[Exit Date]],TBL_Employees[[#This Row],[Hire Date]])</f>
        <v>873</v>
      </c>
      <c r="P752">
        <f>TBL_Employees[[#This Row],[Annual Salary]]*TBL_Employees[[#This Row],[Bonus %]]</f>
        <v>0</v>
      </c>
      <c r="Q752">
        <f>SUM(TBL_Employees[Column1])</f>
        <v>15873801.470000021</v>
      </c>
      <c r="R752" s="2">
        <f>TBL_Employees[[#This Row],[Column1]]+TBL_Employees[[#This Row],[Annual Salary]]</f>
        <v>69647</v>
      </c>
    </row>
    <row r="753" spans="1:18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 s="9" t="e">
        <f>_xlfn.DAYS(TBL_Employees[[#This Row],[Exit Date]],TBL_Employees[[#This Row],[Hire Date]])</f>
        <v>#VALUE!</v>
      </c>
      <c r="P753">
        <f>TBL_Employees[[#This Row],[Annual Salary]]*TBL_Employees[[#This Row],[Bonus %]]</f>
        <v>0</v>
      </c>
      <c r="Q753">
        <f>SUM(TBL_Employees[Column1])</f>
        <v>15873801.470000021</v>
      </c>
      <c r="R753" s="2">
        <f>TBL_Employees[[#This Row],[Column1]]+TBL_Employees[[#This Row],[Annual Salary]]</f>
        <v>63318</v>
      </c>
    </row>
    <row r="754" spans="1:18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 s="9" t="e">
        <f>_xlfn.DAYS(TBL_Employees[[#This Row],[Exit Date]],TBL_Employees[[#This Row],[Hire Date]])</f>
        <v>#VALUE!</v>
      </c>
      <c r="P754">
        <f>TBL_Employees[[#This Row],[Annual Salary]]*TBL_Employees[[#This Row],[Bonus %]]</f>
        <v>0</v>
      </c>
      <c r="Q754">
        <f>SUM(TBL_Employees[Column1])</f>
        <v>15873801.470000021</v>
      </c>
      <c r="R754" s="2">
        <f>TBL_Employees[[#This Row],[Column1]]+TBL_Employees[[#This Row],[Annual Salary]]</f>
        <v>77629</v>
      </c>
    </row>
    <row r="755" spans="1:18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 s="9" t="e">
        <f>_xlfn.DAYS(TBL_Employees[[#This Row],[Exit Date]],TBL_Employees[[#This Row],[Hire Date]])</f>
        <v>#VALUE!</v>
      </c>
      <c r="P755">
        <f>TBL_Employees[[#This Row],[Annual Salary]]*TBL_Employees[[#This Row],[Bonus %]]</f>
        <v>20821.2</v>
      </c>
      <c r="Q755">
        <f>SUM(TBL_Employees[Column1])</f>
        <v>15873801.470000021</v>
      </c>
      <c r="R755" s="2">
        <f>TBL_Employees[[#This Row],[Column1]]+TBL_Employees[[#This Row],[Annual Salary]]</f>
        <v>159629.20000000001</v>
      </c>
    </row>
    <row r="756" spans="1:18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 s="9" t="e">
        <f>_xlfn.DAYS(TBL_Employees[[#This Row],[Exit Date]],TBL_Employees[[#This Row],[Hire Date]])</f>
        <v>#VALUE!</v>
      </c>
      <c r="P756">
        <f>TBL_Employees[[#This Row],[Annual Salary]]*TBL_Employees[[#This Row],[Bonus %]]</f>
        <v>0</v>
      </c>
      <c r="Q756">
        <f>SUM(TBL_Employees[Column1])</f>
        <v>15873801.470000021</v>
      </c>
      <c r="R756" s="2">
        <f>TBL_Employees[[#This Row],[Column1]]+TBL_Employees[[#This Row],[Annual Salary]]</f>
        <v>88777</v>
      </c>
    </row>
    <row r="757" spans="1:18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 s="9" t="e">
        <f>_xlfn.DAYS(TBL_Employees[[#This Row],[Exit Date]],TBL_Employees[[#This Row],[Hire Date]])</f>
        <v>#VALUE!</v>
      </c>
      <c r="P757">
        <f>TBL_Employees[[#This Row],[Annual Salary]]*TBL_Employees[[#This Row],[Bonus %]]</f>
        <v>48458.28</v>
      </c>
      <c r="Q757">
        <f>SUM(TBL_Employees[Column1])</f>
        <v>15873801.470000021</v>
      </c>
      <c r="R757" s="2">
        <f>TBL_Employees[[#This Row],[Column1]]+TBL_Employees[[#This Row],[Annual Salary]]</f>
        <v>234836.28</v>
      </c>
    </row>
    <row r="758" spans="1:18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 s="9" t="e">
        <f>_xlfn.DAYS(TBL_Employees[[#This Row],[Exit Date]],TBL_Employees[[#This Row],[Hire Date]])</f>
        <v>#VALUE!</v>
      </c>
      <c r="P758">
        <f>TBL_Employees[[#This Row],[Annual Salary]]*TBL_Employees[[#This Row],[Bonus %]]</f>
        <v>0</v>
      </c>
      <c r="Q758">
        <f>SUM(TBL_Employees[Column1])</f>
        <v>15873801.470000021</v>
      </c>
      <c r="R758" s="2">
        <f>TBL_Employees[[#This Row],[Column1]]+TBL_Employees[[#This Row],[Annual Salary]]</f>
        <v>60017</v>
      </c>
    </row>
    <row r="759" spans="1:18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 s="9" t="e">
        <f>_xlfn.DAYS(TBL_Employees[[#This Row],[Exit Date]],TBL_Employees[[#This Row],[Hire Date]])</f>
        <v>#VALUE!</v>
      </c>
      <c r="P759">
        <f>TBL_Employees[[#This Row],[Annual Salary]]*TBL_Employees[[#This Row],[Bonus %]]</f>
        <v>17878.919999999998</v>
      </c>
      <c r="Q759">
        <f>SUM(TBL_Employees[Column1])</f>
        <v>15873801.470000021</v>
      </c>
      <c r="R759" s="2">
        <f>TBL_Employees[[#This Row],[Column1]]+TBL_Employees[[#This Row],[Annual Salary]]</f>
        <v>166869.91999999998</v>
      </c>
    </row>
    <row r="760" spans="1:18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 s="9" t="e">
        <f>_xlfn.DAYS(TBL_Employees[[#This Row],[Exit Date]],TBL_Employees[[#This Row],[Hire Date]])</f>
        <v>#VALUE!</v>
      </c>
      <c r="P760">
        <f>TBL_Employees[[#This Row],[Annual Salary]]*TBL_Employees[[#This Row],[Bonus %]]</f>
        <v>0</v>
      </c>
      <c r="Q760">
        <f>SUM(TBL_Employees[Column1])</f>
        <v>15873801.470000021</v>
      </c>
      <c r="R760" s="2">
        <f>TBL_Employees[[#This Row],[Column1]]+TBL_Employees[[#This Row],[Annual Salary]]</f>
        <v>97398</v>
      </c>
    </row>
    <row r="761" spans="1:18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 s="9" t="e">
        <f>_xlfn.DAYS(TBL_Employees[[#This Row],[Exit Date]],TBL_Employees[[#This Row],[Hire Date]])</f>
        <v>#VALUE!</v>
      </c>
      <c r="P761">
        <f>TBL_Employees[[#This Row],[Annual Salary]]*TBL_Employees[[#This Row],[Bonus %]]</f>
        <v>0</v>
      </c>
      <c r="Q761">
        <f>SUM(TBL_Employees[Column1])</f>
        <v>15873801.470000021</v>
      </c>
      <c r="R761" s="2">
        <f>TBL_Employees[[#This Row],[Column1]]+TBL_Employees[[#This Row],[Annual Salary]]</f>
        <v>72805</v>
      </c>
    </row>
    <row r="762" spans="1:18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 s="9" t="e">
        <f>_xlfn.DAYS(TBL_Employees[[#This Row],[Exit Date]],TBL_Employees[[#This Row],[Hire Date]])</f>
        <v>#VALUE!</v>
      </c>
      <c r="P762">
        <f>TBL_Employees[[#This Row],[Annual Salary]]*TBL_Employees[[#This Row],[Bonus %]]</f>
        <v>0</v>
      </c>
      <c r="Q762">
        <f>SUM(TBL_Employees[Column1])</f>
        <v>15873801.470000021</v>
      </c>
      <c r="R762" s="2">
        <f>TBL_Employees[[#This Row],[Column1]]+TBL_Employees[[#This Row],[Annual Salary]]</f>
        <v>72131</v>
      </c>
    </row>
    <row r="763" spans="1:18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 s="9" t="e">
        <f>_xlfn.DAYS(TBL_Employees[[#This Row],[Exit Date]],TBL_Employees[[#This Row],[Hire Date]])</f>
        <v>#VALUE!</v>
      </c>
      <c r="P763">
        <f>TBL_Employees[[#This Row],[Annual Salary]]*TBL_Employees[[#This Row],[Bonus %]]</f>
        <v>8373.44</v>
      </c>
      <c r="Q763">
        <f>SUM(TBL_Employees[Column1])</f>
        <v>15873801.470000021</v>
      </c>
      <c r="R763" s="2">
        <f>TBL_Employees[[#This Row],[Column1]]+TBL_Employees[[#This Row],[Annual Salary]]</f>
        <v>113041.44</v>
      </c>
    </row>
    <row r="764" spans="1:18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 s="9" t="e">
        <f>_xlfn.DAYS(TBL_Employees[[#This Row],[Exit Date]],TBL_Employees[[#This Row],[Hire Date]])</f>
        <v>#VALUE!</v>
      </c>
      <c r="P764">
        <f>TBL_Employees[[#This Row],[Annual Salary]]*TBL_Employees[[#This Row],[Bonus %]]</f>
        <v>0</v>
      </c>
      <c r="Q764">
        <f>SUM(TBL_Employees[Column1])</f>
        <v>15873801.470000021</v>
      </c>
      <c r="R764" s="2">
        <f>TBL_Employees[[#This Row],[Column1]]+TBL_Employees[[#This Row],[Annual Salary]]</f>
        <v>89769</v>
      </c>
    </row>
    <row r="765" spans="1:18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 s="9" t="e">
        <f>_xlfn.DAYS(TBL_Employees[[#This Row],[Exit Date]],TBL_Employees[[#This Row],[Hire Date]])</f>
        <v>#VALUE!</v>
      </c>
      <c r="P765">
        <f>TBL_Employees[[#This Row],[Annual Salary]]*TBL_Employees[[#This Row],[Bonus %]]</f>
        <v>8933.1200000000008</v>
      </c>
      <c r="Q765">
        <f>SUM(TBL_Employees[Column1])</f>
        <v>15873801.470000021</v>
      </c>
      <c r="R765" s="2">
        <f>TBL_Employees[[#This Row],[Column1]]+TBL_Employees[[#This Row],[Annual Salary]]</f>
        <v>136549.12</v>
      </c>
    </row>
    <row r="766" spans="1:18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 s="9" t="e">
        <f>_xlfn.DAYS(TBL_Employees[[#This Row],[Exit Date]],TBL_Employees[[#This Row],[Hire Date]])</f>
        <v>#VALUE!</v>
      </c>
      <c r="P766">
        <f>TBL_Employees[[#This Row],[Annual Salary]]*TBL_Employees[[#This Row],[Bonus %]]</f>
        <v>7691.81</v>
      </c>
      <c r="Q766">
        <f>SUM(TBL_Employees[Column1])</f>
        <v>15873801.470000021</v>
      </c>
      <c r="R766" s="2">
        <f>TBL_Employees[[#This Row],[Column1]]+TBL_Employees[[#This Row],[Annual Salary]]</f>
        <v>117574.81</v>
      </c>
    </row>
    <row r="767" spans="1:18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 s="9" t="e">
        <f>_xlfn.DAYS(TBL_Employees[[#This Row],[Exit Date]],TBL_Employees[[#This Row],[Hire Date]])</f>
        <v>#VALUE!</v>
      </c>
      <c r="P767">
        <f>TBL_Employees[[#This Row],[Annual Salary]]*TBL_Employees[[#This Row],[Bonus %]]</f>
        <v>0</v>
      </c>
      <c r="Q767">
        <f>SUM(TBL_Employees[Column1])</f>
        <v>15873801.470000021</v>
      </c>
      <c r="R767" s="2">
        <f>TBL_Employees[[#This Row],[Column1]]+TBL_Employees[[#This Row],[Annual Salary]]</f>
        <v>47974</v>
      </c>
    </row>
    <row r="768" spans="1:18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 s="9" t="e">
        <f>_xlfn.DAYS(TBL_Employees[[#This Row],[Exit Date]],TBL_Employees[[#This Row],[Hire Date]])</f>
        <v>#VALUE!</v>
      </c>
      <c r="P768">
        <f>TBL_Employees[[#This Row],[Annual Salary]]*TBL_Employees[[#This Row],[Bonus %]]</f>
        <v>14438.519999999999</v>
      </c>
      <c r="Q768">
        <f>SUM(TBL_Employees[Column1])</f>
        <v>15873801.470000021</v>
      </c>
      <c r="R768" s="2">
        <f>TBL_Employees[[#This Row],[Column1]]+TBL_Employees[[#This Row],[Annual Salary]]</f>
        <v>134759.51999999999</v>
      </c>
    </row>
    <row r="769" spans="1:18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 s="9" t="e">
        <f>_xlfn.DAYS(TBL_Employees[[#This Row],[Exit Date]],TBL_Employees[[#This Row],[Hire Date]])</f>
        <v>#VALUE!</v>
      </c>
      <c r="P769">
        <f>TBL_Employees[[#This Row],[Annual Salary]]*TBL_Employees[[#This Row],[Bonus %]]</f>
        <v>0</v>
      </c>
      <c r="Q769">
        <f>SUM(TBL_Employees[Column1])</f>
        <v>15873801.470000021</v>
      </c>
      <c r="R769" s="2">
        <f>TBL_Employees[[#This Row],[Column1]]+TBL_Employees[[#This Row],[Annual Salary]]</f>
        <v>57446</v>
      </c>
    </row>
    <row r="770" spans="1:18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 s="9" t="e">
        <f>_xlfn.DAYS(TBL_Employees[[#This Row],[Exit Date]],TBL_Employees[[#This Row],[Hire Date]])</f>
        <v>#VALUE!</v>
      </c>
      <c r="P770">
        <f>TBL_Employees[[#This Row],[Annual Salary]]*TBL_Employees[[#This Row],[Bonus %]]</f>
        <v>45265.74</v>
      </c>
      <c r="Q770">
        <f>SUM(TBL_Employees[Column1])</f>
        <v>15873801.470000021</v>
      </c>
      <c r="R770" s="2">
        <f>TBL_Employees[[#This Row],[Column1]]+TBL_Employees[[#This Row],[Annual Salary]]</f>
        <v>219364.74</v>
      </c>
    </row>
    <row r="771" spans="1:18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 s="9" t="e">
        <f>_xlfn.DAYS(TBL_Employees[[#This Row],[Exit Date]],TBL_Employees[[#This Row],[Hire Date]])</f>
        <v>#VALUE!</v>
      </c>
      <c r="P771">
        <f>TBL_Employees[[#This Row],[Annual Salary]]*TBL_Employees[[#This Row],[Bonus %]]</f>
        <v>16731.39</v>
      </c>
      <c r="Q771">
        <f>SUM(TBL_Employees[Column1])</f>
        <v>15873801.470000021</v>
      </c>
      <c r="R771" s="2">
        <f>TBL_Employees[[#This Row],[Column1]]+TBL_Employees[[#This Row],[Annual Salary]]</f>
        <v>145434.39000000001</v>
      </c>
    </row>
    <row r="772" spans="1:18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 s="9" t="e">
        <f>_xlfn.DAYS(TBL_Employees[[#This Row],[Exit Date]],TBL_Employees[[#This Row],[Hire Date]])</f>
        <v>#VALUE!</v>
      </c>
      <c r="P772">
        <f>TBL_Employees[[#This Row],[Annual Salary]]*TBL_Employees[[#This Row],[Bonus %]]</f>
        <v>0</v>
      </c>
      <c r="Q772">
        <f>SUM(TBL_Employees[Column1])</f>
        <v>15873801.470000021</v>
      </c>
      <c r="R772" s="2">
        <f>TBL_Employees[[#This Row],[Column1]]+TBL_Employees[[#This Row],[Annual Salary]]</f>
        <v>65247</v>
      </c>
    </row>
    <row r="773" spans="1:18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 s="9" t="e">
        <f>_xlfn.DAYS(TBL_Employees[[#This Row],[Exit Date]],TBL_Employees[[#This Row],[Hire Date]])</f>
        <v>#VALUE!</v>
      </c>
      <c r="P773">
        <f>TBL_Employees[[#This Row],[Annual Salary]]*TBL_Employees[[#This Row],[Bonus %]]</f>
        <v>0</v>
      </c>
      <c r="Q773">
        <f>SUM(TBL_Employees[Column1])</f>
        <v>15873801.470000021</v>
      </c>
      <c r="R773" s="2">
        <f>TBL_Employees[[#This Row],[Column1]]+TBL_Employees[[#This Row],[Annual Salary]]</f>
        <v>64247</v>
      </c>
    </row>
    <row r="774" spans="1:18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 s="9" t="e">
        <f>_xlfn.DAYS(TBL_Employees[[#This Row],[Exit Date]],TBL_Employees[[#This Row],[Hire Date]])</f>
        <v>#VALUE!</v>
      </c>
      <c r="P774">
        <f>TBL_Employees[[#This Row],[Annual Salary]]*TBL_Employees[[#This Row],[Bonus %]]</f>
        <v>9460.24</v>
      </c>
      <c r="Q774">
        <f>SUM(TBL_Employees[Column1])</f>
        <v>15873801.470000021</v>
      </c>
      <c r="R774" s="2">
        <f>TBL_Employees[[#This Row],[Column1]]+TBL_Employees[[#This Row],[Annual Salary]]</f>
        <v>127713.24</v>
      </c>
    </row>
    <row r="775" spans="1:18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 s="9" t="e">
        <f>_xlfn.DAYS(TBL_Employees[[#This Row],[Exit Date]],TBL_Employees[[#This Row],[Hire Date]])</f>
        <v>#VALUE!</v>
      </c>
      <c r="P775">
        <f>TBL_Employees[[#This Row],[Annual Salary]]*TBL_Employees[[#This Row],[Bonus %]]</f>
        <v>0</v>
      </c>
      <c r="Q775">
        <f>SUM(TBL_Employees[Column1])</f>
        <v>15873801.470000021</v>
      </c>
      <c r="R775" s="2">
        <f>TBL_Employees[[#This Row],[Column1]]+TBL_Employees[[#This Row],[Annual Salary]]</f>
        <v>109422</v>
      </c>
    </row>
    <row r="776" spans="1:18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 s="9" t="e">
        <f>_xlfn.DAYS(TBL_Employees[[#This Row],[Exit Date]],TBL_Employees[[#This Row],[Hire Date]])</f>
        <v>#VALUE!</v>
      </c>
      <c r="P776">
        <f>TBL_Employees[[#This Row],[Annual Salary]]*TBL_Employees[[#This Row],[Bonus %]]</f>
        <v>12695</v>
      </c>
      <c r="Q776">
        <f>SUM(TBL_Employees[Column1])</f>
        <v>15873801.470000021</v>
      </c>
      <c r="R776" s="2">
        <f>TBL_Employees[[#This Row],[Column1]]+TBL_Employees[[#This Row],[Annual Salary]]</f>
        <v>139645</v>
      </c>
    </row>
    <row r="777" spans="1:18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 s="9" t="e">
        <f>_xlfn.DAYS(TBL_Employees[[#This Row],[Exit Date]],TBL_Employees[[#This Row],[Hire Date]])</f>
        <v>#VALUE!</v>
      </c>
      <c r="P777">
        <f>TBL_Employees[[#This Row],[Annual Salary]]*TBL_Employees[[#This Row],[Bonus %]]</f>
        <v>0</v>
      </c>
      <c r="Q777">
        <f>SUM(TBL_Employees[Column1])</f>
        <v>15873801.470000021</v>
      </c>
      <c r="R777" s="2">
        <f>TBL_Employees[[#This Row],[Column1]]+TBL_Employees[[#This Row],[Annual Salary]]</f>
        <v>97500</v>
      </c>
    </row>
    <row r="778" spans="1:18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 s="9" t="e">
        <f>_xlfn.DAYS(TBL_Employees[[#This Row],[Exit Date]],TBL_Employees[[#This Row],[Hire Date]])</f>
        <v>#VALUE!</v>
      </c>
      <c r="P778">
        <f>TBL_Employees[[#This Row],[Annual Salary]]*TBL_Employees[[#This Row],[Bonus %]]</f>
        <v>0</v>
      </c>
      <c r="Q778">
        <f>SUM(TBL_Employees[Column1])</f>
        <v>15873801.470000021</v>
      </c>
      <c r="R778" s="2">
        <f>TBL_Employees[[#This Row],[Column1]]+TBL_Employees[[#This Row],[Annual Salary]]</f>
        <v>41844</v>
      </c>
    </row>
    <row r="779" spans="1:18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 s="9" t="e">
        <f>_xlfn.DAYS(TBL_Employees[[#This Row],[Exit Date]],TBL_Employees[[#This Row],[Hire Date]])</f>
        <v>#VALUE!</v>
      </c>
      <c r="P779">
        <f>TBL_Employees[[#This Row],[Annual Salary]]*TBL_Employees[[#This Row],[Bonus %]]</f>
        <v>0</v>
      </c>
      <c r="Q779">
        <f>SUM(TBL_Employees[Column1])</f>
        <v>15873801.470000021</v>
      </c>
      <c r="R779" s="2">
        <f>TBL_Employees[[#This Row],[Column1]]+TBL_Employees[[#This Row],[Annual Salary]]</f>
        <v>58875</v>
      </c>
    </row>
    <row r="780" spans="1:18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9">
        <f>_xlfn.DAYS(TBL_Employees[[#This Row],[Exit Date]],TBL_Employees[[#This Row],[Hire Date]])</f>
        <v>1988</v>
      </c>
      <c r="P780">
        <f>TBL_Employees[[#This Row],[Annual Salary]]*TBL_Employees[[#This Row],[Bonus %]]</f>
        <v>0</v>
      </c>
      <c r="Q780">
        <f>SUM(TBL_Employees[Column1])</f>
        <v>15873801.470000021</v>
      </c>
      <c r="R780" s="2">
        <f>TBL_Employees[[#This Row],[Column1]]+TBL_Employees[[#This Row],[Annual Salary]]</f>
        <v>64204</v>
      </c>
    </row>
    <row r="781" spans="1:18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9">
        <f>_xlfn.DAYS(TBL_Employees[[#This Row],[Exit Date]],TBL_Employees[[#This Row],[Hire Date]])</f>
        <v>1691</v>
      </c>
      <c r="P781">
        <f>TBL_Employees[[#This Row],[Annual Salary]]*TBL_Employees[[#This Row],[Bonus %]]</f>
        <v>0</v>
      </c>
      <c r="Q781">
        <f>SUM(TBL_Employees[Column1])</f>
        <v>15873801.470000021</v>
      </c>
      <c r="R781" s="2">
        <f>TBL_Employees[[#This Row],[Column1]]+TBL_Employees[[#This Row],[Annual Salary]]</f>
        <v>67743</v>
      </c>
    </row>
    <row r="782" spans="1:18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 s="9" t="e">
        <f>_xlfn.DAYS(TBL_Employees[[#This Row],[Exit Date]],TBL_Employees[[#This Row],[Hire Date]])</f>
        <v>#VALUE!</v>
      </c>
      <c r="P782">
        <f>TBL_Employees[[#This Row],[Annual Salary]]*TBL_Employees[[#This Row],[Bonus %]]</f>
        <v>0</v>
      </c>
      <c r="Q782">
        <f>SUM(TBL_Employees[Column1])</f>
        <v>15873801.470000021</v>
      </c>
      <c r="R782" s="2">
        <f>TBL_Employees[[#This Row],[Column1]]+TBL_Employees[[#This Row],[Annual Salary]]</f>
        <v>71677</v>
      </c>
    </row>
    <row r="783" spans="1:18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 s="9" t="e">
        <f>_xlfn.DAYS(TBL_Employees[[#This Row],[Exit Date]],TBL_Employees[[#This Row],[Hire Date]])</f>
        <v>#VALUE!</v>
      </c>
      <c r="P783">
        <f>TBL_Employees[[#This Row],[Annual Salary]]*TBL_Employees[[#This Row],[Bonus %]]</f>
        <v>0</v>
      </c>
      <c r="Q783">
        <f>SUM(TBL_Employees[Column1])</f>
        <v>15873801.470000021</v>
      </c>
      <c r="R783" s="2">
        <f>TBL_Employees[[#This Row],[Column1]]+TBL_Employees[[#This Row],[Annual Salary]]</f>
        <v>40063</v>
      </c>
    </row>
    <row r="784" spans="1:18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 s="9" t="e">
        <f>_xlfn.DAYS(TBL_Employees[[#This Row],[Exit Date]],TBL_Employees[[#This Row],[Hire Date]])</f>
        <v>#VALUE!</v>
      </c>
      <c r="P784">
        <f>TBL_Employees[[#This Row],[Annual Salary]]*TBL_Employees[[#This Row],[Bonus %]]</f>
        <v>0</v>
      </c>
      <c r="Q784">
        <f>SUM(TBL_Employees[Column1])</f>
        <v>15873801.470000021</v>
      </c>
      <c r="R784" s="2">
        <f>TBL_Employees[[#This Row],[Column1]]+TBL_Employees[[#This Row],[Annual Salary]]</f>
        <v>40124</v>
      </c>
    </row>
    <row r="785" spans="1:18" hidden="1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9">
        <f>_xlfn.DAYS(TBL_Employees[[#This Row],[Exit Date]],TBL_Employees[[#This Row],[Hire Date]])</f>
        <v>1229</v>
      </c>
      <c r="P785">
        <f>TBL_Employees[[#This Row],[Annual Salary]]*TBL_Employees[[#This Row],[Bonus %]]</f>
        <v>0</v>
      </c>
      <c r="Q785">
        <f>SUM(TBL_Employees[Column1])</f>
        <v>15873801.470000021</v>
      </c>
      <c r="R785" s="2">
        <f>TBL_Employees[[#This Row],[Column1]]+TBL_Employees[[#This Row],[Annual Salary]]</f>
        <v>103183</v>
      </c>
    </row>
    <row r="786" spans="1:18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 s="9" t="e">
        <f>_xlfn.DAYS(TBL_Employees[[#This Row],[Exit Date]],TBL_Employees[[#This Row],[Hire Date]])</f>
        <v>#VALUE!</v>
      </c>
      <c r="P786">
        <f>TBL_Employees[[#This Row],[Annual Salary]]*TBL_Employees[[#This Row],[Bonus %]]</f>
        <v>0</v>
      </c>
      <c r="Q786">
        <f>SUM(TBL_Employees[Column1])</f>
        <v>15873801.470000021</v>
      </c>
      <c r="R786" s="2">
        <f>TBL_Employees[[#This Row],[Column1]]+TBL_Employees[[#This Row],[Annual Salary]]</f>
        <v>95239</v>
      </c>
    </row>
    <row r="787" spans="1:18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 s="9" t="e">
        <f>_xlfn.DAYS(TBL_Employees[[#This Row],[Exit Date]],TBL_Employees[[#This Row],[Hire Date]])</f>
        <v>#VALUE!</v>
      </c>
      <c r="P787">
        <f>TBL_Employees[[#This Row],[Annual Salary]]*TBL_Employees[[#This Row],[Bonus %]]</f>
        <v>0</v>
      </c>
      <c r="Q787">
        <f>SUM(TBL_Employees[Column1])</f>
        <v>15873801.470000021</v>
      </c>
      <c r="R787" s="2">
        <f>TBL_Employees[[#This Row],[Column1]]+TBL_Employees[[#This Row],[Annual Salary]]</f>
        <v>75012</v>
      </c>
    </row>
    <row r="788" spans="1:18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 s="9" t="e">
        <f>_xlfn.DAYS(TBL_Employees[[#This Row],[Exit Date]],TBL_Employees[[#This Row],[Hire Date]])</f>
        <v>#VALUE!</v>
      </c>
      <c r="P788">
        <f>TBL_Employees[[#This Row],[Annual Salary]]*TBL_Employees[[#This Row],[Bonus %]]</f>
        <v>0</v>
      </c>
      <c r="Q788">
        <f>SUM(TBL_Employees[Column1])</f>
        <v>15873801.470000021</v>
      </c>
      <c r="R788" s="2">
        <f>TBL_Employees[[#This Row],[Column1]]+TBL_Employees[[#This Row],[Annual Salary]]</f>
        <v>96366</v>
      </c>
    </row>
    <row r="789" spans="1:18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 s="9" t="e">
        <f>_xlfn.DAYS(TBL_Employees[[#This Row],[Exit Date]],TBL_Employees[[#This Row],[Hire Date]])</f>
        <v>#VALUE!</v>
      </c>
      <c r="P789">
        <f>TBL_Employees[[#This Row],[Annual Salary]]*TBL_Employees[[#This Row],[Bonus %]]</f>
        <v>0</v>
      </c>
      <c r="Q789">
        <f>SUM(TBL_Employees[Column1])</f>
        <v>15873801.470000021</v>
      </c>
      <c r="R789" s="2">
        <f>TBL_Employees[[#This Row],[Column1]]+TBL_Employees[[#This Row],[Annual Salary]]</f>
        <v>40897</v>
      </c>
    </row>
    <row r="790" spans="1:18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 s="9" t="e">
        <f>_xlfn.DAYS(TBL_Employees[[#This Row],[Exit Date]],TBL_Employees[[#This Row],[Hire Date]])</f>
        <v>#VALUE!</v>
      </c>
      <c r="P790">
        <f>TBL_Employees[[#This Row],[Annual Salary]]*TBL_Employees[[#This Row],[Bonus %]]</f>
        <v>7495.6799999999994</v>
      </c>
      <c r="Q790">
        <f>SUM(TBL_Employees[Column1])</f>
        <v>15873801.470000021</v>
      </c>
      <c r="R790" s="2">
        <f>TBL_Employees[[#This Row],[Column1]]+TBL_Employees[[#This Row],[Annual Salary]]</f>
        <v>132423.67999999999</v>
      </c>
    </row>
    <row r="791" spans="1:18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 s="9" t="e">
        <f>_xlfn.DAYS(TBL_Employees[[#This Row],[Exit Date]],TBL_Employees[[#This Row],[Hire Date]])</f>
        <v>#VALUE!</v>
      </c>
      <c r="P791">
        <f>TBL_Employees[[#This Row],[Annual Salary]]*TBL_Employees[[#This Row],[Bonus %]]</f>
        <v>5411.05</v>
      </c>
      <c r="Q791">
        <f>SUM(TBL_Employees[Column1])</f>
        <v>15873801.470000021</v>
      </c>
      <c r="R791" s="2">
        <f>TBL_Employees[[#This Row],[Column1]]+TBL_Employees[[#This Row],[Annual Salary]]</f>
        <v>113632.05</v>
      </c>
    </row>
    <row r="792" spans="1:18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 s="9" t="e">
        <f>_xlfn.DAYS(TBL_Employees[[#This Row],[Exit Date]],TBL_Employees[[#This Row],[Hire Date]])</f>
        <v>#VALUE!</v>
      </c>
      <c r="P792">
        <f>TBL_Employees[[#This Row],[Annual Salary]]*TBL_Employees[[#This Row],[Bonus %]]</f>
        <v>0</v>
      </c>
      <c r="Q792">
        <f>SUM(TBL_Employees[Column1])</f>
        <v>15873801.470000021</v>
      </c>
      <c r="R792" s="2">
        <f>TBL_Employees[[#This Row],[Column1]]+TBL_Employees[[#This Row],[Annual Salary]]</f>
        <v>75579</v>
      </c>
    </row>
    <row r="793" spans="1:18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 s="9" t="e">
        <f>_xlfn.DAYS(TBL_Employees[[#This Row],[Exit Date]],TBL_Employees[[#This Row],[Hire Date]])</f>
        <v>#VALUE!</v>
      </c>
      <c r="P793">
        <f>TBL_Employees[[#This Row],[Annual Salary]]*TBL_Employees[[#This Row],[Bonus %]]</f>
        <v>16887.39</v>
      </c>
      <c r="Q793">
        <f>SUM(TBL_Employees[Column1])</f>
        <v>15873801.470000021</v>
      </c>
      <c r="R793" s="2">
        <f>TBL_Employees[[#This Row],[Column1]]+TBL_Employees[[#This Row],[Annual Salary]]</f>
        <v>146790.39000000001</v>
      </c>
    </row>
    <row r="794" spans="1:18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 s="9" t="e">
        <f>_xlfn.DAYS(TBL_Employees[[#This Row],[Exit Date]],TBL_Employees[[#This Row],[Hire Date]])</f>
        <v>#VALUE!</v>
      </c>
      <c r="P794">
        <f>TBL_Employees[[#This Row],[Annual Salary]]*TBL_Employees[[#This Row],[Bonus %]]</f>
        <v>37374</v>
      </c>
      <c r="Q794">
        <f>SUM(TBL_Employees[Column1])</f>
        <v>15873801.470000021</v>
      </c>
      <c r="R794" s="2">
        <f>TBL_Employees[[#This Row],[Column1]]+TBL_Employees[[#This Row],[Annual Salary]]</f>
        <v>224244</v>
      </c>
    </row>
    <row r="795" spans="1:18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 s="9" t="e">
        <f>_xlfn.DAYS(TBL_Employees[[#This Row],[Exit Date]],TBL_Employees[[#This Row],[Hire Date]])</f>
        <v>#VALUE!</v>
      </c>
      <c r="P795">
        <f>TBL_Employees[[#This Row],[Annual Salary]]*TBL_Employees[[#This Row],[Bonus %]]</f>
        <v>0</v>
      </c>
      <c r="Q795">
        <f>SUM(TBL_Employees[Column1])</f>
        <v>15873801.470000021</v>
      </c>
      <c r="R795" s="2">
        <f>TBL_Employees[[#This Row],[Column1]]+TBL_Employees[[#This Row],[Annual Salary]]</f>
        <v>57531</v>
      </c>
    </row>
    <row r="796" spans="1:18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 s="9" t="e">
        <f>_xlfn.DAYS(TBL_Employees[[#This Row],[Exit Date]],TBL_Employees[[#This Row],[Hire Date]])</f>
        <v>#VALUE!</v>
      </c>
      <c r="P796">
        <f>TBL_Employees[[#This Row],[Annual Salary]]*TBL_Employees[[#This Row],[Bonus %]]</f>
        <v>0</v>
      </c>
      <c r="Q796">
        <f>SUM(TBL_Employees[Column1])</f>
        <v>15873801.470000021</v>
      </c>
      <c r="R796" s="2">
        <f>TBL_Employees[[#This Row],[Column1]]+TBL_Employees[[#This Row],[Annual Salary]]</f>
        <v>55894</v>
      </c>
    </row>
    <row r="797" spans="1:18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 s="9" t="e">
        <f>_xlfn.DAYS(TBL_Employees[[#This Row],[Exit Date]],TBL_Employees[[#This Row],[Hire Date]])</f>
        <v>#VALUE!</v>
      </c>
      <c r="P797">
        <f>TBL_Employees[[#This Row],[Annual Salary]]*TBL_Employees[[#This Row],[Bonus %]]</f>
        <v>0</v>
      </c>
      <c r="Q797">
        <f>SUM(TBL_Employees[Column1])</f>
        <v>15873801.470000021</v>
      </c>
      <c r="R797" s="2">
        <f>TBL_Employees[[#This Row],[Column1]]+TBL_Employees[[#This Row],[Annual Salary]]</f>
        <v>72903</v>
      </c>
    </row>
    <row r="798" spans="1:18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 s="9" t="e">
        <f>_xlfn.DAYS(TBL_Employees[[#This Row],[Exit Date]],TBL_Employees[[#This Row],[Hire Date]])</f>
        <v>#VALUE!</v>
      </c>
      <c r="P798">
        <f>TBL_Employees[[#This Row],[Annual Salary]]*TBL_Employees[[#This Row],[Bonus %]]</f>
        <v>0</v>
      </c>
      <c r="Q798">
        <f>SUM(TBL_Employees[Column1])</f>
        <v>15873801.470000021</v>
      </c>
      <c r="R798" s="2">
        <f>TBL_Employees[[#This Row],[Column1]]+TBL_Employees[[#This Row],[Annual Salary]]</f>
        <v>45369</v>
      </c>
    </row>
    <row r="799" spans="1:18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 s="9" t="e">
        <f>_xlfn.DAYS(TBL_Employees[[#This Row],[Exit Date]],TBL_Employees[[#This Row],[Hire Date]])</f>
        <v>#VALUE!</v>
      </c>
      <c r="P799">
        <f>TBL_Employees[[#This Row],[Annual Salary]]*TBL_Employees[[#This Row],[Bonus %]]</f>
        <v>9592.02</v>
      </c>
      <c r="Q799">
        <f>SUM(TBL_Employees[Column1])</f>
        <v>15873801.470000021</v>
      </c>
      <c r="R799" s="2">
        <f>TBL_Employees[[#This Row],[Column1]]+TBL_Employees[[#This Row],[Annual Salary]]</f>
        <v>116170.02</v>
      </c>
    </row>
    <row r="800" spans="1:18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 s="9" t="e">
        <f>_xlfn.DAYS(TBL_Employees[[#This Row],[Exit Date]],TBL_Employees[[#This Row],[Hire Date]])</f>
        <v>#VALUE!</v>
      </c>
      <c r="P800">
        <f>TBL_Employees[[#This Row],[Annual Salary]]*TBL_Employees[[#This Row],[Bonus %]]</f>
        <v>0</v>
      </c>
      <c r="Q800">
        <f>SUM(TBL_Employees[Column1])</f>
        <v>15873801.470000021</v>
      </c>
      <c r="R800" s="2">
        <f>TBL_Employees[[#This Row],[Column1]]+TBL_Employees[[#This Row],[Annual Salary]]</f>
        <v>92994</v>
      </c>
    </row>
    <row r="801" spans="1:18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 s="9" t="e">
        <f>_xlfn.DAYS(TBL_Employees[[#This Row],[Exit Date]],TBL_Employees[[#This Row],[Hire Date]])</f>
        <v>#VALUE!</v>
      </c>
      <c r="P801">
        <f>TBL_Employees[[#This Row],[Annual Salary]]*TBL_Employees[[#This Row],[Bonus %]]</f>
        <v>0</v>
      </c>
      <c r="Q801">
        <f>SUM(TBL_Employees[Column1])</f>
        <v>15873801.470000021</v>
      </c>
      <c r="R801" s="2">
        <f>TBL_Employees[[#This Row],[Column1]]+TBL_Employees[[#This Row],[Annual Salary]]</f>
        <v>83685</v>
      </c>
    </row>
    <row r="802" spans="1:18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 s="9" t="e">
        <f>_xlfn.DAYS(TBL_Employees[[#This Row],[Exit Date]],TBL_Employees[[#This Row],[Hire Date]])</f>
        <v>#VALUE!</v>
      </c>
      <c r="P802">
        <f>TBL_Employees[[#This Row],[Annual Salary]]*TBL_Employees[[#This Row],[Bonus %]]</f>
        <v>0</v>
      </c>
      <c r="Q802">
        <f>SUM(TBL_Employees[Column1])</f>
        <v>15873801.470000021</v>
      </c>
      <c r="R802" s="2">
        <f>TBL_Employees[[#This Row],[Column1]]+TBL_Employees[[#This Row],[Annual Salary]]</f>
        <v>99335</v>
      </c>
    </row>
    <row r="803" spans="1:18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 s="9" t="e">
        <f>_xlfn.DAYS(TBL_Employees[[#This Row],[Exit Date]],TBL_Employees[[#This Row],[Hire Date]])</f>
        <v>#VALUE!</v>
      </c>
      <c r="P803">
        <f>TBL_Employees[[#This Row],[Annual Salary]]*TBL_Employees[[#This Row],[Bonus %]]</f>
        <v>19676.849999999999</v>
      </c>
      <c r="Q803">
        <f>SUM(TBL_Employees[Column1])</f>
        <v>15873801.470000021</v>
      </c>
      <c r="R803" s="2">
        <f>TBL_Employees[[#This Row],[Column1]]+TBL_Employees[[#This Row],[Annual Salary]]</f>
        <v>150855.85</v>
      </c>
    </row>
    <row r="804" spans="1:18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 s="9" t="e">
        <f>_xlfn.DAYS(TBL_Employees[[#This Row],[Exit Date]],TBL_Employees[[#This Row],[Hire Date]])</f>
        <v>#VALUE!</v>
      </c>
      <c r="P804">
        <f>TBL_Employees[[#This Row],[Annual Salary]]*TBL_Employees[[#This Row],[Bonus %]]</f>
        <v>3694.9500000000003</v>
      </c>
      <c r="Q804">
        <f>SUM(TBL_Employees[Column1])</f>
        <v>15873801.470000021</v>
      </c>
      <c r="R804" s="2">
        <f>TBL_Employees[[#This Row],[Column1]]+TBL_Employees[[#This Row],[Annual Salary]]</f>
        <v>77593.95</v>
      </c>
    </row>
    <row r="805" spans="1:18" hidden="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 s="9" t="e">
        <f>_xlfn.DAYS(TBL_Employees[[#This Row],[Exit Date]],TBL_Employees[[#This Row],[Hire Date]])</f>
        <v>#VALUE!</v>
      </c>
      <c r="P805">
        <f>TBL_Employees[[#This Row],[Annual Salary]]*TBL_Employees[[#This Row],[Bonus %]]</f>
        <v>100930</v>
      </c>
      <c r="Q805">
        <f>SUM(TBL_Employees[Column1])</f>
        <v>15873801.470000021</v>
      </c>
      <c r="R805" s="2">
        <f>TBL_Employees[[#This Row],[Column1]]+TBL_Employees[[#This Row],[Annual Salary]]</f>
        <v>353255</v>
      </c>
    </row>
    <row r="806" spans="1:18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 s="9" t="e">
        <f>_xlfn.DAYS(TBL_Employees[[#This Row],[Exit Date]],TBL_Employees[[#This Row],[Hire Date]])</f>
        <v>#VALUE!</v>
      </c>
      <c r="P806">
        <f>TBL_Employees[[#This Row],[Annual Salary]]*TBL_Employees[[#This Row],[Bonus %]]</f>
        <v>0</v>
      </c>
      <c r="Q806">
        <f>SUM(TBL_Employees[Column1])</f>
        <v>15873801.470000021</v>
      </c>
      <c r="R806" s="2">
        <f>TBL_Employees[[#This Row],[Column1]]+TBL_Employees[[#This Row],[Annual Salary]]</f>
        <v>52697</v>
      </c>
    </row>
    <row r="807" spans="1:18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 s="9" t="e">
        <f>_xlfn.DAYS(TBL_Employees[[#This Row],[Exit Date]],TBL_Employees[[#This Row],[Hire Date]])</f>
        <v>#VALUE!</v>
      </c>
      <c r="P807">
        <f>TBL_Employees[[#This Row],[Annual Salary]]*TBL_Employees[[#This Row],[Bonus %]]</f>
        <v>0</v>
      </c>
      <c r="Q807">
        <f>SUM(TBL_Employees[Column1])</f>
        <v>15873801.470000021</v>
      </c>
      <c r="R807" s="2">
        <f>TBL_Employees[[#This Row],[Column1]]+TBL_Employees[[#This Row],[Annual Salary]]</f>
        <v>123588</v>
      </c>
    </row>
    <row r="808" spans="1:18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 s="9" t="e">
        <f>_xlfn.DAYS(TBL_Employees[[#This Row],[Exit Date]],TBL_Employees[[#This Row],[Hire Date]])</f>
        <v>#VALUE!</v>
      </c>
      <c r="P808">
        <f>TBL_Employees[[#This Row],[Annual Salary]]*TBL_Employees[[#This Row],[Bonus %]]</f>
        <v>80377.440000000002</v>
      </c>
      <c r="Q808">
        <f>SUM(TBL_Employees[Column1])</f>
        <v>15873801.470000021</v>
      </c>
      <c r="R808" s="2">
        <f>TBL_Employees[[#This Row],[Column1]]+TBL_Employees[[#This Row],[Annual Salary]]</f>
        <v>323945.44</v>
      </c>
    </row>
    <row r="809" spans="1:18" hidden="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 s="9" t="e">
        <f>_xlfn.DAYS(TBL_Employees[[#This Row],[Exit Date]],TBL_Employees[[#This Row],[Hire Date]])</f>
        <v>#VALUE!</v>
      </c>
      <c r="P809">
        <f>TBL_Employees[[#This Row],[Annual Salary]]*TBL_Employees[[#This Row],[Bonus %]]</f>
        <v>47802.239999999998</v>
      </c>
      <c r="Q809">
        <f>SUM(TBL_Employees[Column1])</f>
        <v>15873801.470000021</v>
      </c>
      <c r="R809" s="2">
        <f>TBL_Employees[[#This Row],[Column1]]+TBL_Employees[[#This Row],[Annual Salary]]</f>
        <v>246978.24</v>
      </c>
    </row>
    <row r="810" spans="1:18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 s="9" t="e">
        <f>_xlfn.DAYS(TBL_Employees[[#This Row],[Exit Date]],TBL_Employees[[#This Row],[Hire Date]])</f>
        <v>#VALUE!</v>
      </c>
      <c r="P810">
        <f>TBL_Employees[[#This Row],[Annual Salary]]*TBL_Employees[[#This Row],[Bonus %]]</f>
        <v>0</v>
      </c>
      <c r="Q810">
        <f>SUM(TBL_Employees[Column1])</f>
        <v>15873801.470000021</v>
      </c>
      <c r="R810" s="2">
        <f>TBL_Employees[[#This Row],[Column1]]+TBL_Employees[[#This Row],[Annual Salary]]</f>
        <v>82806</v>
      </c>
    </row>
    <row r="811" spans="1:18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 s="9" t="e">
        <f>_xlfn.DAYS(TBL_Employees[[#This Row],[Exit Date]],TBL_Employees[[#This Row],[Hire Date]])</f>
        <v>#VALUE!</v>
      </c>
      <c r="P811">
        <f>TBL_Employees[[#This Row],[Annual Salary]]*TBL_Employees[[#This Row],[Bonus %]]</f>
        <v>41099.75</v>
      </c>
      <c r="Q811">
        <f>SUM(TBL_Employees[Column1])</f>
        <v>15873801.470000021</v>
      </c>
      <c r="R811" s="2">
        <f>TBL_Employees[[#This Row],[Column1]]+TBL_Employees[[#This Row],[Annual Salary]]</f>
        <v>205498.75</v>
      </c>
    </row>
    <row r="812" spans="1:18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 s="9" t="e">
        <f>_xlfn.DAYS(TBL_Employees[[#This Row],[Exit Date]],TBL_Employees[[#This Row],[Hire Date]])</f>
        <v>#VALUE!</v>
      </c>
      <c r="P812">
        <f>TBL_Employees[[#This Row],[Annual Salary]]*TBL_Employees[[#This Row],[Bonus %]]</f>
        <v>20144.280000000002</v>
      </c>
      <c r="Q812">
        <f>SUM(TBL_Employees[Column1])</f>
        <v>15873801.470000021</v>
      </c>
      <c r="R812" s="2">
        <f>TBL_Employees[[#This Row],[Column1]]+TBL_Employees[[#This Row],[Annual Salary]]</f>
        <v>175100.28</v>
      </c>
    </row>
    <row r="813" spans="1:18" hidden="1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9">
        <f>_xlfn.DAYS(TBL_Employees[[#This Row],[Exit Date]],TBL_Employees[[#This Row],[Hire Date]])</f>
        <v>314</v>
      </c>
      <c r="P813">
        <f>TBL_Employees[[#This Row],[Annual Salary]]*TBL_Employees[[#This Row],[Bonus %]]</f>
        <v>17276.399999999998</v>
      </c>
      <c r="Q813">
        <f>SUM(TBL_Employees[Column1])</f>
        <v>15873801.470000021</v>
      </c>
      <c r="R813" s="2">
        <f>TBL_Employees[[#This Row],[Column1]]+TBL_Employees[[#This Row],[Annual Salary]]</f>
        <v>161246.39999999999</v>
      </c>
    </row>
    <row r="814" spans="1:18" hidden="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 s="9" t="e">
        <f>_xlfn.DAYS(TBL_Employees[[#This Row],[Exit Date]],TBL_Employees[[#This Row],[Hire Date]])</f>
        <v>#VALUE!</v>
      </c>
      <c r="P814">
        <f>TBL_Employees[[#This Row],[Annual Salary]]*TBL_Employees[[#This Row],[Bonus %]]</f>
        <v>45680.04</v>
      </c>
      <c r="Q814">
        <f>SUM(TBL_Employees[Column1])</f>
        <v>15873801.470000021</v>
      </c>
      <c r="R814" s="2">
        <f>TBL_Employees[[#This Row],[Column1]]+TBL_Employees[[#This Row],[Annual Salary]]</f>
        <v>208823.04000000001</v>
      </c>
    </row>
    <row r="815" spans="1:18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 s="9" t="e">
        <f>_xlfn.DAYS(TBL_Employees[[#This Row],[Exit Date]],TBL_Employees[[#This Row],[Hire Date]])</f>
        <v>#VALUE!</v>
      </c>
      <c r="P815">
        <f>TBL_Employees[[#This Row],[Annual Salary]]*TBL_Employees[[#This Row],[Bonus %]]</f>
        <v>0</v>
      </c>
      <c r="Q815">
        <f>SUM(TBL_Employees[Column1])</f>
        <v>15873801.470000021</v>
      </c>
      <c r="R815" s="2">
        <f>TBL_Employees[[#This Row],[Column1]]+TBL_Employees[[#This Row],[Annual Salary]]</f>
        <v>89390</v>
      </c>
    </row>
    <row r="816" spans="1:18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 s="9" t="e">
        <f>_xlfn.DAYS(TBL_Employees[[#This Row],[Exit Date]],TBL_Employees[[#This Row],[Hire Date]])</f>
        <v>#VALUE!</v>
      </c>
      <c r="P816">
        <f>TBL_Employees[[#This Row],[Annual Salary]]*TBL_Employees[[#This Row],[Bonus %]]</f>
        <v>0</v>
      </c>
      <c r="Q816">
        <f>SUM(TBL_Employees[Column1])</f>
        <v>15873801.470000021</v>
      </c>
      <c r="R816" s="2">
        <f>TBL_Employees[[#This Row],[Column1]]+TBL_Employees[[#This Row],[Annual Salary]]</f>
        <v>67468</v>
      </c>
    </row>
    <row r="817" spans="1:18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 s="9" t="e">
        <f>_xlfn.DAYS(TBL_Employees[[#This Row],[Exit Date]],TBL_Employees[[#This Row],[Hire Date]])</f>
        <v>#VALUE!</v>
      </c>
      <c r="P817">
        <f>TBL_Employees[[#This Row],[Annual Salary]]*TBL_Employees[[#This Row],[Bonus %]]</f>
        <v>12097.199999999999</v>
      </c>
      <c r="Q817">
        <f>SUM(TBL_Employees[Column1])</f>
        <v>15873801.470000021</v>
      </c>
      <c r="R817" s="2">
        <f>TBL_Employees[[#This Row],[Column1]]+TBL_Employees[[#This Row],[Annual Salary]]</f>
        <v>112907.2</v>
      </c>
    </row>
    <row r="818" spans="1:18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 s="9" t="e">
        <f>_xlfn.DAYS(TBL_Employees[[#This Row],[Exit Date]],TBL_Employees[[#This Row],[Hire Date]])</f>
        <v>#VALUE!</v>
      </c>
      <c r="P818">
        <f>TBL_Employees[[#This Row],[Annual Salary]]*TBL_Employees[[#This Row],[Bonus %]]</f>
        <v>0</v>
      </c>
      <c r="Q818">
        <f>SUM(TBL_Employees[Column1])</f>
        <v>15873801.470000021</v>
      </c>
      <c r="R818" s="2">
        <f>TBL_Employees[[#This Row],[Column1]]+TBL_Employees[[#This Row],[Annual Salary]]</f>
        <v>74779</v>
      </c>
    </row>
    <row r="819" spans="1:18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 s="9" t="e">
        <f>_xlfn.DAYS(TBL_Employees[[#This Row],[Exit Date]],TBL_Employees[[#This Row],[Hire Date]])</f>
        <v>#VALUE!</v>
      </c>
      <c r="P819">
        <f>TBL_Employees[[#This Row],[Annual Salary]]*TBL_Employees[[#This Row],[Bonus %]]</f>
        <v>0</v>
      </c>
      <c r="Q819">
        <f>SUM(TBL_Employees[Column1])</f>
        <v>15873801.470000021</v>
      </c>
      <c r="R819" s="2">
        <f>TBL_Employees[[#This Row],[Column1]]+TBL_Employees[[#This Row],[Annual Salary]]</f>
        <v>63985</v>
      </c>
    </row>
    <row r="820" spans="1:18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 s="9" t="e">
        <f>_xlfn.DAYS(TBL_Employees[[#This Row],[Exit Date]],TBL_Employees[[#This Row],[Hire Date]])</f>
        <v>#VALUE!</v>
      </c>
      <c r="P820">
        <f>TBL_Employees[[#This Row],[Annual Salary]]*TBL_Employees[[#This Row],[Bonus %]]</f>
        <v>0</v>
      </c>
      <c r="Q820">
        <f>SUM(TBL_Employees[Column1])</f>
        <v>15873801.470000021</v>
      </c>
      <c r="R820" s="2">
        <f>TBL_Employees[[#This Row],[Column1]]+TBL_Employees[[#This Row],[Annual Salary]]</f>
        <v>77903</v>
      </c>
    </row>
    <row r="821" spans="1:18" hidden="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 s="9" t="e">
        <f>_xlfn.DAYS(TBL_Employees[[#This Row],[Exit Date]],TBL_Employees[[#This Row],[Hire Date]])</f>
        <v>#VALUE!</v>
      </c>
      <c r="P821">
        <f>TBL_Employees[[#This Row],[Annual Salary]]*TBL_Employees[[#This Row],[Bonus %]]</f>
        <v>47674.84</v>
      </c>
      <c r="Q821">
        <f>SUM(TBL_Employees[Column1])</f>
        <v>15873801.470000021</v>
      </c>
      <c r="R821" s="2">
        <f>TBL_Employees[[#This Row],[Column1]]+TBL_Employees[[#This Row],[Annual Salary]]</f>
        <v>212070.84</v>
      </c>
    </row>
    <row r="822" spans="1:18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 s="9" t="e">
        <f>_xlfn.DAYS(TBL_Employees[[#This Row],[Exit Date]],TBL_Employees[[#This Row],[Hire Date]])</f>
        <v>#VALUE!</v>
      </c>
      <c r="P822">
        <f>TBL_Employees[[#This Row],[Annual Salary]]*TBL_Employees[[#This Row],[Bonus %]]</f>
        <v>0</v>
      </c>
      <c r="Q822">
        <f>SUM(TBL_Employees[Column1])</f>
        <v>15873801.470000021</v>
      </c>
      <c r="R822" s="2">
        <f>TBL_Employees[[#This Row],[Column1]]+TBL_Employees[[#This Row],[Annual Salary]]</f>
        <v>71234</v>
      </c>
    </row>
    <row r="823" spans="1:18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 s="9" t="e">
        <f>_xlfn.DAYS(TBL_Employees[[#This Row],[Exit Date]],TBL_Employees[[#This Row],[Hire Date]])</f>
        <v>#VALUE!</v>
      </c>
      <c r="P823">
        <f>TBL_Employees[[#This Row],[Annual Salary]]*TBL_Employees[[#This Row],[Bonus %]]</f>
        <v>9798.9600000000009</v>
      </c>
      <c r="Q823">
        <f>SUM(TBL_Employees[Column1])</f>
        <v>15873801.470000021</v>
      </c>
      <c r="R823" s="2">
        <f>TBL_Employees[[#This Row],[Column1]]+TBL_Employees[[#This Row],[Annual Salary]]</f>
        <v>132285.96</v>
      </c>
    </row>
    <row r="824" spans="1:18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 s="9" t="e">
        <f>_xlfn.DAYS(TBL_Employees[[#This Row],[Exit Date]],TBL_Employees[[#This Row],[Hire Date]])</f>
        <v>#VALUE!</v>
      </c>
      <c r="P824">
        <f>TBL_Employees[[#This Row],[Annual Salary]]*TBL_Employees[[#This Row],[Bonus %]]</f>
        <v>10187</v>
      </c>
      <c r="Q824">
        <f>SUM(TBL_Employees[Column1])</f>
        <v>15873801.470000021</v>
      </c>
      <c r="R824" s="2">
        <f>TBL_Employees[[#This Row],[Column1]]+TBL_Employees[[#This Row],[Annual Salary]]</f>
        <v>112057</v>
      </c>
    </row>
    <row r="825" spans="1:18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 s="9" t="e">
        <f>_xlfn.DAYS(TBL_Employees[[#This Row],[Exit Date]],TBL_Employees[[#This Row],[Hire Date]])</f>
        <v>#VALUE!</v>
      </c>
      <c r="P825">
        <f>TBL_Employees[[#This Row],[Annual Salary]]*TBL_Employees[[#This Row],[Bonus %]]</f>
        <v>0</v>
      </c>
      <c r="Q825">
        <f>SUM(TBL_Employees[Column1])</f>
        <v>15873801.470000021</v>
      </c>
      <c r="R825" s="2">
        <f>TBL_Employees[[#This Row],[Column1]]+TBL_Employees[[#This Row],[Annual Salary]]</f>
        <v>40316</v>
      </c>
    </row>
    <row r="826" spans="1:18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 s="9" t="e">
        <f>_xlfn.DAYS(TBL_Employees[[#This Row],[Exit Date]],TBL_Employees[[#This Row],[Hire Date]])</f>
        <v>#VALUE!</v>
      </c>
      <c r="P826">
        <f>TBL_Employees[[#This Row],[Annual Salary]]*TBL_Employees[[#This Row],[Bonus %]]</f>
        <v>5757.25</v>
      </c>
      <c r="Q826">
        <f>SUM(TBL_Employees[Column1])</f>
        <v>15873801.470000021</v>
      </c>
      <c r="R826" s="2">
        <f>TBL_Employees[[#This Row],[Column1]]+TBL_Employees[[#This Row],[Annual Salary]]</f>
        <v>120902.25</v>
      </c>
    </row>
    <row r="827" spans="1:18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 s="9" t="e">
        <f>_xlfn.DAYS(TBL_Employees[[#This Row],[Exit Date]],TBL_Employees[[#This Row],[Hire Date]])</f>
        <v>#VALUE!</v>
      </c>
      <c r="P827">
        <f>TBL_Employees[[#This Row],[Annual Salary]]*TBL_Employees[[#This Row],[Bonus %]]</f>
        <v>0</v>
      </c>
      <c r="Q827">
        <f>SUM(TBL_Employees[Column1])</f>
        <v>15873801.470000021</v>
      </c>
      <c r="R827" s="2">
        <f>TBL_Employees[[#This Row],[Column1]]+TBL_Employees[[#This Row],[Annual Salary]]</f>
        <v>62335</v>
      </c>
    </row>
    <row r="828" spans="1:18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 s="9" t="e">
        <f>_xlfn.DAYS(TBL_Employees[[#This Row],[Exit Date]],TBL_Employees[[#This Row],[Hire Date]])</f>
        <v>#VALUE!</v>
      </c>
      <c r="P828">
        <f>TBL_Employees[[#This Row],[Annual Salary]]*TBL_Employees[[#This Row],[Bonus %]]</f>
        <v>0</v>
      </c>
      <c r="Q828">
        <f>SUM(TBL_Employees[Column1])</f>
        <v>15873801.470000021</v>
      </c>
      <c r="R828" s="2">
        <f>TBL_Employees[[#This Row],[Column1]]+TBL_Employees[[#This Row],[Annual Salary]]</f>
        <v>41561</v>
      </c>
    </row>
    <row r="829" spans="1:18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9">
        <f>_xlfn.DAYS(TBL_Employees[[#This Row],[Exit Date]],TBL_Employees[[#This Row],[Hire Date]])</f>
        <v>1788</v>
      </c>
      <c r="P829">
        <f>TBL_Employees[[#This Row],[Annual Salary]]*TBL_Employees[[#This Row],[Bonus %]]</f>
        <v>18365.620000000003</v>
      </c>
      <c r="Q829">
        <f>SUM(TBL_Employees[Column1])</f>
        <v>15873801.470000021</v>
      </c>
      <c r="R829" s="2">
        <f>TBL_Employees[[#This Row],[Column1]]+TBL_Employees[[#This Row],[Annual Salary]]</f>
        <v>149548.62</v>
      </c>
    </row>
    <row r="830" spans="1:18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 s="9" t="e">
        <f>_xlfn.DAYS(TBL_Employees[[#This Row],[Exit Date]],TBL_Employees[[#This Row],[Hire Date]])</f>
        <v>#VALUE!</v>
      </c>
      <c r="P830">
        <f>TBL_Employees[[#This Row],[Annual Salary]]*TBL_Employees[[#This Row],[Bonus %]]</f>
        <v>0</v>
      </c>
      <c r="Q830">
        <f>SUM(TBL_Employees[Column1])</f>
        <v>15873801.470000021</v>
      </c>
      <c r="R830" s="2">
        <f>TBL_Employees[[#This Row],[Column1]]+TBL_Employees[[#This Row],[Annual Salary]]</f>
        <v>92655</v>
      </c>
    </row>
    <row r="831" spans="1:18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 s="9" t="e">
        <f>_xlfn.DAYS(TBL_Employees[[#This Row],[Exit Date]],TBL_Employees[[#This Row],[Hire Date]])</f>
        <v>#VALUE!</v>
      </c>
      <c r="P831">
        <f>TBL_Employees[[#This Row],[Annual Salary]]*TBL_Employees[[#This Row],[Bonus %]]</f>
        <v>18846.84</v>
      </c>
      <c r="Q831">
        <f>SUM(TBL_Employees[Column1])</f>
        <v>15873801.470000021</v>
      </c>
      <c r="R831" s="2">
        <f>TBL_Employees[[#This Row],[Column1]]+TBL_Employees[[#This Row],[Annual Salary]]</f>
        <v>175903.84</v>
      </c>
    </row>
    <row r="832" spans="1:18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 s="9" t="e">
        <f>_xlfn.DAYS(TBL_Employees[[#This Row],[Exit Date]],TBL_Employees[[#This Row],[Hire Date]])</f>
        <v>#VALUE!</v>
      </c>
      <c r="P832">
        <f>TBL_Employees[[#This Row],[Annual Salary]]*TBL_Employees[[#This Row],[Bonus %]]</f>
        <v>0</v>
      </c>
      <c r="Q832">
        <f>SUM(TBL_Employees[Column1])</f>
        <v>15873801.470000021</v>
      </c>
      <c r="R832" s="2">
        <f>TBL_Employees[[#This Row],[Column1]]+TBL_Employees[[#This Row],[Annual Salary]]</f>
        <v>64462</v>
      </c>
    </row>
    <row r="833" spans="1:18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 s="9" t="e">
        <f>_xlfn.DAYS(TBL_Employees[[#This Row],[Exit Date]],TBL_Employees[[#This Row],[Hire Date]])</f>
        <v>#VALUE!</v>
      </c>
      <c r="P833">
        <f>TBL_Employees[[#This Row],[Annual Salary]]*TBL_Employees[[#This Row],[Bonus %]]</f>
        <v>0</v>
      </c>
      <c r="Q833">
        <f>SUM(TBL_Employees[Column1])</f>
        <v>15873801.470000021</v>
      </c>
      <c r="R833" s="2">
        <f>TBL_Employees[[#This Row],[Column1]]+TBL_Employees[[#This Row],[Annual Salary]]</f>
        <v>79352</v>
      </c>
    </row>
    <row r="834" spans="1:18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 s="9" t="e">
        <f>_xlfn.DAYS(TBL_Employees[[#This Row],[Exit Date]],TBL_Employees[[#This Row],[Hire Date]])</f>
        <v>#VALUE!</v>
      </c>
      <c r="P834">
        <f>TBL_Employees[[#This Row],[Annual Salary]]*TBL_Employees[[#This Row],[Bonus %]]</f>
        <v>17359.32</v>
      </c>
      <c r="Q834">
        <f>SUM(TBL_Employees[Column1])</f>
        <v>15873801.470000021</v>
      </c>
      <c r="R834" s="2">
        <f>TBL_Employees[[#This Row],[Column1]]+TBL_Employees[[#This Row],[Annual Salary]]</f>
        <v>175171.32</v>
      </c>
    </row>
    <row r="835" spans="1:18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 s="9" t="e">
        <f>_xlfn.DAYS(TBL_Employees[[#This Row],[Exit Date]],TBL_Employees[[#This Row],[Hire Date]])</f>
        <v>#VALUE!</v>
      </c>
      <c r="P835">
        <f>TBL_Employees[[#This Row],[Annual Salary]]*TBL_Employees[[#This Row],[Bonus %]]</f>
        <v>0</v>
      </c>
      <c r="Q835">
        <f>SUM(TBL_Employees[Column1])</f>
        <v>15873801.470000021</v>
      </c>
      <c r="R835" s="2">
        <f>TBL_Employees[[#This Row],[Column1]]+TBL_Employees[[#This Row],[Annual Salary]]</f>
        <v>80745</v>
      </c>
    </row>
    <row r="836" spans="1:18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9">
        <f>_xlfn.DAYS(TBL_Employees[[#This Row],[Exit Date]],TBL_Employees[[#This Row],[Hire Date]])</f>
        <v>300</v>
      </c>
      <c r="P836">
        <f>TBL_Employees[[#This Row],[Annual Salary]]*TBL_Employees[[#This Row],[Bonus %]]</f>
        <v>0</v>
      </c>
      <c r="Q836">
        <f>SUM(TBL_Employees[Column1])</f>
        <v>15873801.470000021</v>
      </c>
      <c r="R836" s="2">
        <f>TBL_Employees[[#This Row],[Column1]]+TBL_Employees[[#This Row],[Annual Salary]]</f>
        <v>75354</v>
      </c>
    </row>
    <row r="837" spans="1:18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 s="9" t="e">
        <f>_xlfn.DAYS(TBL_Employees[[#This Row],[Exit Date]],TBL_Employees[[#This Row],[Hire Date]])</f>
        <v>#VALUE!</v>
      </c>
      <c r="P837">
        <f>TBL_Employees[[#This Row],[Annual Salary]]*TBL_Employees[[#This Row],[Bonus %]]</f>
        <v>11051.320000000002</v>
      </c>
      <c r="Q837">
        <f>SUM(TBL_Employees[Column1])</f>
        <v>15873801.470000021</v>
      </c>
      <c r="R837" s="2">
        <f>TBL_Employees[[#This Row],[Column1]]+TBL_Employees[[#This Row],[Annual Salary]]</f>
        <v>89989.32</v>
      </c>
    </row>
    <row r="838" spans="1:18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 s="9" t="e">
        <f>_xlfn.DAYS(TBL_Employees[[#This Row],[Exit Date]],TBL_Employees[[#This Row],[Hire Date]])</f>
        <v>#VALUE!</v>
      </c>
      <c r="P838">
        <f>TBL_Employees[[#This Row],[Annual Salary]]*TBL_Employees[[#This Row],[Bonus %]]</f>
        <v>0</v>
      </c>
      <c r="Q838">
        <f>SUM(TBL_Employees[Column1])</f>
        <v>15873801.470000021</v>
      </c>
      <c r="R838" s="2">
        <f>TBL_Employees[[#This Row],[Column1]]+TBL_Employees[[#This Row],[Annual Salary]]</f>
        <v>96313</v>
      </c>
    </row>
    <row r="839" spans="1:18" hidden="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 s="9" t="e">
        <f>_xlfn.DAYS(TBL_Employees[[#This Row],[Exit Date]],TBL_Employees[[#This Row],[Hire Date]])</f>
        <v>#VALUE!</v>
      </c>
      <c r="P839">
        <f>TBL_Employees[[#This Row],[Annual Salary]]*TBL_Employees[[#This Row],[Bonus %]]</f>
        <v>41517.090000000004</v>
      </c>
      <c r="Q839">
        <f>SUM(TBL_Employees[Column1])</f>
        <v>15873801.470000021</v>
      </c>
      <c r="R839" s="2">
        <f>TBL_Employees[[#This Row],[Column1]]+TBL_Employees[[#This Row],[Annual Salary]]</f>
        <v>195284.09</v>
      </c>
    </row>
    <row r="840" spans="1:18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 s="9" t="e">
        <f>_xlfn.DAYS(TBL_Employees[[#This Row],[Exit Date]],TBL_Employees[[#This Row],[Hire Date]])</f>
        <v>#VALUE!</v>
      </c>
      <c r="P840">
        <f>TBL_Employees[[#This Row],[Annual Salary]]*TBL_Employees[[#This Row],[Bonus %]]</f>
        <v>6205.38</v>
      </c>
      <c r="Q840">
        <f>SUM(TBL_Employees[Column1])</f>
        <v>15873801.470000021</v>
      </c>
      <c r="R840" s="2">
        <f>TBL_Employees[[#This Row],[Column1]]+TBL_Employees[[#This Row],[Annual Salary]]</f>
        <v>109628.38</v>
      </c>
    </row>
    <row r="841" spans="1:18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 s="9" t="e">
        <f>_xlfn.DAYS(TBL_Employees[[#This Row],[Exit Date]],TBL_Employees[[#This Row],[Hire Date]])</f>
        <v>#VALUE!</v>
      </c>
      <c r="P841">
        <f>TBL_Employees[[#This Row],[Annual Salary]]*TBL_Employees[[#This Row],[Bonus %]]</f>
        <v>0</v>
      </c>
      <c r="Q841">
        <f>SUM(TBL_Employees[Column1])</f>
        <v>15873801.470000021</v>
      </c>
      <c r="R841" s="2">
        <f>TBL_Employees[[#This Row],[Column1]]+TBL_Employees[[#This Row],[Annual Salary]]</f>
        <v>86464</v>
      </c>
    </row>
    <row r="842" spans="1:18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 s="9" t="e">
        <f>_xlfn.DAYS(TBL_Employees[[#This Row],[Exit Date]],TBL_Employees[[#This Row],[Hire Date]])</f>
        <v>#VALUE!</v>
      </c>
      <c r="P842">
        <f>TBL_Employees[[#This Row],[Annual Salary]]*TBL_Employees[[#This Row],[Bonus %]]</f>
        <v>0</v>
      </c>
      <c r="Q842">
        <f>SUM(TBL_Employees[Column1])</f>
        <v>15873801.470000021</v>
      </c>
      <c r="R842" s="2">
        <f>TBL_Employees[[#This Row],[Column1]]+TBL_Employees[[#This Row],[Annual Salary]]</f>
        <v>80516</v>
      </c>
    </row>
    <row r="843" spans="1:18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 s="9" t="e">
        <f>_xlfn.DAYS(TBL_Employees[[#This Row],[Exit Date]],TBL_Employees[[#This Row],[Hire Date]])</f>
        <v>#VALUE!</v>
      </c>
      <c r="P843">
        <f>TBL_Employees[[#This Row],[Annual Salary]]*TBL_Employees[[#This Row],[Bonus %]]</f>
        <v>6323.4</v>
      </c>
      <c r="Q843">
        <f>SUM(TBL_Employees[Column1])</f>
        <v>15873801.470000021</v>
      </c>
      <c r="R843" s="2">
        <f>TBL_Employees[[#This Row],[Column1]]+TBL_Employees[[#This Row],[Annual Salary]]</f>
        <v>111713.4</v>
      </c>
    </row>
    <row r="844" spans="1:18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 s="9" t="e">
        <f>_xlfn.DAYS(TBL_Employees[[#This Row],[Exit Date]],TBL_Employees[[#This Row],[Hire Date]])</f>
        <v>#VALUE!</v>
      </c>
      <c r="P844">
        <f>TBL_Employees[[#This Row],[Annual Salary]]*TBL_Employees[[#This Row],[Bonus %]]</f>
        <v>0</v>
      </c>
      <c r="Q844">
        <f>SUM(TBL_Employees[Column1])</f>
        <v>15873801.470000021</v>
      </c>
      <c r="R844" s="2">
        <f>TBL_Employees[[#This Row],[Column1]]+TBL_Employees[[#This Row],[Annual Salary]]</f>
        <v>83418</v>
      </c>
    </row>
    <row r="845" spans="1:18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 s="9" t="e">
        <f>_xlfn.DAYS(TBL_Employees[[#This Row],[Exit Date]],TBL_Employees[[#This Row],[Hire Date]])</f>
        <v>#VALUE!</v>
      </c>
      <c r="P845">
        <f>TBL_Employees[[#This Row],[Annual Salary]]*TBL_Employees[[#This Row],[Bonus %]]</f>
        <v>0</v>
      </c>
      <c r="Q845">
        <f>SUM(TBL_Employees[Column1])</f>
        <v>15873801.470000021</v>
      </c>
      <c r="R845" s="2">
        <f>TBL_Employees[[#This Row],[Column1]]+TBL_Employees[[#This Row],[Annual Salary]]</f>
        <v>66660</v>
      </c>
    </row>
    <row r="846" spans="1:18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 s="9" t="e">
        <f>_xlfn.DAYS(TBL_Employees[[#This Row],[Exit Date]],TBL_Employees[[#This Row],[Hire Date]])</f>
        <v>#VALUE!</v>
      </c>
      <c r="P846">
        <f>TBL_Employees[[#This Row],[Annual Salary]]*TBL_Employees[[#This Row],[Bonus %]]</f>
        <v>7138.9500000000007</v>
      </c>
      <c r="Q846">
        <f>SUM(TBL_Employees[Column1])</f>
        <v>15873801.470000021</v>
      </c>
      <c r="R846" s="2">
        <f>TBL_Employees[[#This Row],[Column1]]+TBL_Employees[[#This Row],[Annual Salary]]</f>
        <v>109123.95</v>
      </c>
    </row>
    <row r="847" spans="1:18" hidden="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 s="9" t="e">
        <f>_xlfn.DAYS(TBL_Employees[[#This Row],[Exit Date]],TBL_Employees[[#This Row],[Hire Date]])</f>
        <v>#VALUE!</v>
      </c>
      <c r="P847">
        <f>TBL_Employees[[#This Row],[Annual Salary]]*TBL_Employees[[#This Row],[Bonus %]]</f>
        <v>59851.199999999997</v>
      </c>
      <c r="Q847">
        <f>SUM(TBL_Employees[Column1])</f>
        <v>15873801.470000021</v>
      </c>
      <c r="R847" s="2">
        <f>TBL_Employees[[#This Row],[Column1]]+TBL_Employees[[#This Row],[Annual Salary]]</f>
        <v>259355.2</v>
      </c>
    </row>
    <row r="848" spans="1:18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9">
        <f>_xlfn.DAYS(TBL_Employees[[#This Row],[Exit Date]],TBL_Employees[[#This Row],[Hire Date]])</f>
        <v>4613</v>
      </c>
      <c r="P848">
        <f>TBL_Employees[[#This Row],[Annual Salary]]*TBL_Employees[[#This Row],[Bonus %]]</f>
        <v>16276.26</v>
      </c>
      <c r="Q848">
        <f>SUM(TBL_Employees[Column1])</f>
        <v>15873801.470000021</v>
      </c>
      <c r="R848" s="2">
        <f>TBL_Employees[[#This Row],[Column1]]+TBL_Employees[[#This Row],[Annual Salary]]</f>
        <v>164242.26</v>
      </c>
    </row>
    <row r="849" spans="1:18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 s="9" t="e">
        <f>_xlfn.DAYS(TBL_Employees[[#This Row],[Exit Date]],TBL_Employees[[#This Row],[Hire Date]])</f>
        <v>#VALUE!</v>
      </c>
      <c r="P849">
        <f>TBL_Employees[[#This Row],[Annual Salary]]*TBL_Employees[[#This Row],[Bonus %]]</f>
        <v>0</v>
      </c>
      <c r="Q849">
        <f>SUM(TBL_Employees[Column1])</f>
        <v>15873801.470000021</v>
      </c>
      <c r="R849" s="2">
        <f>TBL_Employees[[#This Row],[Column1]]+TBL_Employees[[#This Row],[Annual Salary]]</f>
        <v>41728</v>
      </c>
    </row>
    <row r="850" spans="1:18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 s="9" t="e">
        <f>_xlfn.DAYS(TBL_Employees[[#This Row],[Exit Date]],TBL_Employees[[#This Row],[Hire Date]])</f>
        <v>#VALUE!</v>
      </c>
      <c r="P850">
        <f>TBL_Employees[[#This Row],[Annual Salary]]*TBL_Employees[[#This Row],[Bonus %]]</f>
        <v>0</v>
      </c>
      <c r="Q850">
        <f>SUM(TBL_Employees[Column1])</f>
        <v>15873801.470000021</v>
      </c>
      <c r="R850" s="2">
        <f>TBL_Employees[[#This Row],[Column1]]+TBL_Employees[[#This Row],[Annual Salary]]</f>
        <v>94422</v>
      </c>
    </row>
    <row r="851" spans="1:18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 s="9" t="e">
        <f>_xlfn.DAYS(TBL_Employees[[#This Row],[Exit Date]],TBL_Employees[[#This Row],[Hire Date]])</f>
        <v>#VALUE!</v>
      </c>
      <c r="P851">
        <f>TBL_Employees[[#This Row],[Annual Salary]]*TBL_Employees[[#This Row],[Bonus %]]</f>
        <v>30564.16</v>
      </c>
      <c r="Q851">
        <f>SUM(TBL_Employees[Column1])</f>
        <v>15873801.470000021</v>
      </c>
      <c r="R851" s="2">
        <f>TBL_Employees[[#This Row],[Column1]]+TBL_Employees[[#This Row],[Annual Salary]]</f>
        <v>221590.16</v>
      </c>
    </row>
    <row r="852" spans="1:18" hidden="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 s="9" t="e">
        <f>_xlfn.DAYS(TBL_Employees[[#This Row],[Exit Date]],TBL_Employees[[#This Row],[Hire Date]])</f>
        <v>#VALUE!</v>
      </c>
      <c r="P852">
        <f>TBL_Employees[[#This Row],[Annual Salary]]*TBL_Employees[[#This Row],[Bonus %]]</f>
        <v>59752</v>
      </c>
      <c r="Q852">
        <f>SUM(TBL_Employees[Column1])</f>
        <v>15873801.470000021</v>
      </c>
      <c r="R852" s="2">
        <f>TBL_Employees[[#This Row],[Column1]]+TBL_Employees[[#This Row],[Annual Salary]]</f>
        <v>246477</v>
      </c>
    </row>
    <row r="853" spans="1:18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 s="9" t="e">
        <f>_xlfn.DAYS(TBL_Employees[[#This Row],[Exit Date]],TBL_Employees[[#This Row],[Hire Date]])</f>
        <v>#VALUE!</v>
      </c>
      <c r="P853">
        <f>TBL_Employees[[#This Row],[Annual Salary]]*TBL_Employees[[#This Row],[Bonus %]]</f>
        <v>0</v>
      </c>
      <c r="Q853">
        <f>SUM(TBL_Employees[Column1])</f>
        <v>15873801.470000021</v>
      </c>
      <c r="R853" s="2">
        <f>TBL_Employees[[#This Row],[Column1]]+TBL_Employees[[#This Row],[Annual Salary]]</f>
        <v>52800</v>
      </c>
    </row>
    <row r="854" spans="1:18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 s="9" t="e">
        <f>_xlfn.DAYS(TBL_Employees[[#This Row],[Exit Date]],TBL_Employees[[#This Row],[Hire Date]])</f>
        <v>#VALUE!</v>
      </c>
      <c r="P854">
        <f>TBL_Employees[[#This Row],[Annual Salary]]*TBL_Employees[[#This Row],[Bonus %]]</f>
        <v>0</v>
      </c>
      <c r="Q854">
        <f>SUM(TBL_Employees[Column1])</f>
        <v>15873801.470000021</v>
      </c>
      <c r="R854" s="2">
        <f>TBL_Employees[[#This Row],[Column1]]+TBL_Employees[[#This Row],[Annual Salary]]</f>
        <v>113982</v>
      </c>
    </row>
    <row r="855" spans="1:18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 s="9" t="e">
        <f>_xlfn.DAYS(TBL_Employees[[#This Row],[Exit Date]],TBL_Employees[[#This Row],[Hire Date]])</f>
        <v>#VALUE!</v>
      </c>
      <c r="P855">
        <f>TBL_Employees[[#This Row],[Annual Salary]]*TBL_Employees[[#This Row],[Bonus %]]</f>
        <v>0</v>
      </c>
      <c r="Q855">
        <f>SUM(TBL_Employees[Column1])</f>
        <v>15873801.470000021</v>
      </c>
      <c r="R855" s="2">
        <f>TBL_Employees[[#This Row],[Column1]]+TBL_Employees[[#This Row],[Annual Salary]]</f>
        <v>56239</v>
      </c>
    </row>
    <row r="856" spans="1:18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 s="9" t="e">
        <f>_xlfn.DAYS(TBL_Employees[[#This Row],[Exit Date]],TBL_Employees[[#This Row],[Hire Date]])</f>
        <v>#VALUE!</v>
      </c>
      <c r="P856">
        <f>TBL_Employees[[#This Row],[Annual Salary]]*TBL_Employees[[#This Row],[Bonus %]]</f>
        <v>0</v>
      </c>
      <c r="Q856">
        <f>SUM(TBL_Employees[Column1])</f>
        <v>15873801.470000021</v>
      </c>
      <c r="R856" s="2">
        <f>TBL_Employees[[#This Row],[Column1]]+TBL_Employees[[#This Row],[Annual Salary]]</f>
        <v>44732</v>
      </c>
    </row>
    <row r="857" spans="1:18" hidden="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 s="9" t="e">
        <f>_xlfn.DAYS(TBL_Employees[[#This Row],[Exit Date]],TBL_Employees[[#This Row],[Hire Date]])</f>
        <v>#VALUE!</v>
      </c>
      <c r="P857">
        <f>TBL_Employees[[#This Row],[Annual Salary]]*TBL_Employees[[#This Row],[Bonus %]]</f>
        <v>38490.25</v>
      </c>
      <c r="Q857">
        <f>SUM(TBL_Employees[Column1])</f>
        <v>15873801.470000021</v>
      </c>
      <c r="R857" s="2">
        <f>TBL_Employees[[#This Row],[Column1]]+TBL_Employees[[#This Row],[Annual Salary]]</f>
        <v>192451.25</v>
      </c>
    </row>
    <row r="858" spans="1:18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 s="9" t="e">
        <f>_xlfn.DAYS(TBL_Employees[[#This Row],[Exit Date]],TBL_Employees[[#This Row],[Hire Date]])</f>
        <v>#VALUE!</v>
      </c>
      <c r="P858">
        <f>TBL_Employees[[#This Row],[Annual Salary]]*TBL_Employees[[#This Row],[Bonus %]]</f>
        <v>0</v>
      </c>
      <c r="Q858">
        <f>SUM(TBL_Employees[Column1])</f>
        <v>15873801.470000021</v>
      </c>
      <c r="R858" s="2">
        <f>TBL_Employees[[#This Row],[Column1]]+TBL_Employees[[#This Row],[Annual Salary]]</f>
        <v>68337</v>
      </c>
    </row>
    <row r="859" spans="1:18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 s="9" t="e">
        <f>_xlfn.DAYS(TBL_Employees[[#This Row],[Exit Date]],TBL_Employees[[#This Row],[Hire Date]])</f>
        <v>#VALUE!</v>
      </c>
      <c r="P859">
        <f>TBL_Employees[[#This Row],[Annual Salary]]*TBL_Employees[[#This Row],[Bonus %]]</f>
        <v>17411.16</v>
      </c>
      <c r="Q859">
        <f>SUM(TBL_Employees[Column1])</f>
        <v>15873801.470000021</v>
      </c>
      <c r="R859" s="2">
        <f>TBL_Employees[[#This Row],[Column1]]+TBL_Employees[[#This Row],[Annual Salary]]</f>
        <v>162504.16</v>
      </c>
    </row>
    <row r="860" spans="1:18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 s="9" t="e">
        <f>_xlfn.DAYS(TBL_Employees[[#This Row],[Exit Date]],TBL_Employees[[#This Row],[Hire Date]])</f>
        <v>#VALUE!</v>
      </c>
      <c r="P860">
        <f>TBL_Employees[[#This Row],[Annual Salary]]*TBL_Employees[[#This Row],[Bonus %]]</f>
        <v>0</v>
      </c>
      <c r="Q860">
        <f>SUM(TBL_Employees[Column1])</f>
        <v>15873801.470000021</v>
      </c>
      <c r="R860" s="2">
        <f>TBL_Employees[[#This Row],[Column1]]+TBL_Employees[[#This Row],[Annual Salary]]</f>
        <v>74170</v>
      </c>
    </row>
    <row r="861" spans="1:18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 s="9" t="e">
        <f>_xlfn.DAYS(TBL_Employees[[#This Row],[Exit Date]],TBL_Employees[[#This Row],[Hire Date]])</f>
        <v>#VALUE!</v>
      </c>
      <c r="P861">
        <f>TBL_Employees[[#This Row],[Annual Salary]]*TBL_Employees[[#This Row],[Bonus %]]</f>
        <v>0</v>
      </c>
      <c r="Q861">
        <f>SUM(TBL_Employees[Column1])</f>
        <v>15873801.470000021</v>
      </c>
      <c r="R861" s="2">
        <f>TBL_Employees[[#This Row],[Column1]]+TBL_Employees[[#This Row],[Annual Salary]]</f>
        <v>62605</v>
      </c>
    </row>
    <row r="862" spans="1:18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 s="9" t="e">
        <f>_xlfn.DAYS(TBL_Employees[[#This Row],[Exit Date]],TBL_Employees[[#This Row],[Hire Date]])</f>
        <v>#VALUE!</v>
      </c>
      <c r="P862">
        <f>TBL_Employees[[#This Row],[Annual Salary]]*TBL_Employees[[#This Row],[Bonus %]]</f>
        <v>9647.5499999999993</v>
      </c>
      <c r="Q862">
        <f>SUM(TBL_Employees[Column1])</f>
        <v>15873801.470000021</v>
      </c>
      <c r="R862" s="2">
        <f>TBL_Employees[[#This Row],[Column1]]+TBL_Employees[[#This Row],[Annual Salary]]</f>
        <v>116842.55</v>
      </c>
    </row>
    <row r="863" spans="1:18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 s="9" t="e">
        <f>_xlfn.DAYS(TBL_Employees[[#This Row],[Exit Date]],TBL_Employees[[#This Row],[Hire Date]])</f>
        <v>#VALUE!</v>
      </c>
      <c r="P863">
        <f>TBL_Employees[[#This Row],[Annual Salary]]*TBL_Employees[[#This Row],[Bonus %]]</f>
        <v>19113.3</v>
      </c>
      <c r="Q863">
        <f>SUM(TBL_Employees[Column1])</f>
        <v>15873801.470000021</v>
      </c>
      <c r="R863" s="2">
        <f>TBL_Employees[[#This Row],[Column1]]+TBL_Employees[[#This Row],[Annual Salary]]</f>
        <v>146535.29999999999</v>
      </c>
    </row>
    <row r="864" spans="1:18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 s="9" t="e">
        <f>_xlfn.DAYS(TBL_Employees[[#This Row],[Exit Date]],TBL_Employees[[#This Row],[Hire Date]])</f>
        <v>#VALUE!</v>
      </c>
      <c r="P864">
        <f>TBL_Employees[[#This Row],[Annual Salary]]*TBL_Employees[[#This Row],[Bonus %]]</f>
        <v>43542.630000000005</v>
      </c>
      <c r="Q864">
        <f>SUM(TBL_Employees[Column1])</f>
        <v>15873801.470000021</v>
      </c>
      <c r="R864" s="2">
        <f>TBL_Employees[[#This Row],[Column1]]+TBL_Employees[[#This Row],[Annual Salary]]</f>
        <v>204811.63</v>
      </c>
    </row>
    <row r="865" spans="1:18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 s="9" t="e">
        <f>_xlfn.DAYS(TBL_Employees[[#This Row],[Exit Date]],TBL_Employees[[#This Row],[Hire Date]])</f>
        <v>#VALUE!</v>
      </c>
      <c r="P865">
        <f>TBL_Employees[[#This Row],[Annual Salary]]*TBL_Employees[[#This Row],[Bonus %]]</f>
        <v>69171.3</v>
      </c>
      <c r="Q865">
        <f>SUM(TBL_Employees[Column1])</f>
        <v>15873801.470000021</v>
      </c>
      <c r="R865" s="2">
        <f>TBL_Employees[[#This Row],[Column1]]+TBL_Employees[[#This Row],[Annual Salary]]</f>
        <v>272616.3</v>
      </c>
    </row>
    <row r="866" spans="1:18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 s="9" t="e">
        <f>_xlfn.DAYS(TBL_Employees[[#This Row],[Exit Date]],TBL_Employees[[#This Row],[Hire Date]])</f>
        <v>#VALUE!</v>
      </c>
      <c r="P866">
        <f>TBL_Employees[[#This Row],[Annual Salary]]*TBL_Employees[[#This Row],[Bonus %]]</f>
        <v>14448.83</v>
      </c>
      <c r="Q866">
        <f>SUM(TBL_Employees[Column1])</f>
        <v>15873801.470000021</v>
      </c>
      <c r="R866" s="2">
        <f>TBL_Employees[[#This Row],[Column1]]+TBL_Employees[[#This Row],[Annual Salary]]</f>
        <v>145801.82999999999</v>
      </c>
    </row>
    <row r="867" spans="1:18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 s="9" t="e">
        <f>_xlfn.DAYS(TBL_Employees[[#This Row],[Exit Date]],TBL_Employees[[#This Row],[Hire Date]])</f>
        <v>#VALUE!</v>
      </c>
      <c r="P867">
        <f>TBL_Employees[[#This Row],[Annual Salary]]*TBL_Employees[[#This Row],[Bonus %]]</f>
        <v>0</v>
      </c>
      <c r="Q867">
        <f>SUM(TBL_Employees[Column1])</f>
        <v>15873801.470000021</v>
      </c>
      <c r="R867" s="2">
        <f>TBL_Employees[[#This Row],[Column1]]+TBL_Employees[[#This Row],[Annual Salary]]</f>
        <v>88182</v>
      </c>
    </row>
    <row r="868" spans="1:18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 s="9" t="e">
        <f>_xlfn.DAYS(TBL_Employees[[#This Row],[Exit Date]],TBL_Employees[[#This Row],[Hire Date]])</f>
        <v>#VALUE!</v>
      </c>
      <c r="P868">
        <f>TBL_Employees[[#This Row],[Annual Salary]]*TBL_Employees[[#This Row],[Bonus %]]</f>
        <v>0</v>
      </c>
      <c r="Q868">
        <f>SUM(TBL_Employees[Column1])</f>
        <v>15873801.470000021</v>
      </c>
      <c r="R868" s="2">
        <f>TBL_Employees[[#This Row],[Column1]]+TBL_Employees[[#This Row],[Annual Salary]]</f>
        <v>75780</v>
      </c>
    </row>
    <row r="869" spans="1:18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 s="9" t="e">
        <f>_xlfn.DAYS(TBL_Employees[[#This Row],[Exit Date]],TBL_Employees[[#This Row],[Hire Date]])</f>
        <v>#VALUE!</v>
      </c>
      <c r="P869">
        <f>TBL_Employees[[#This Row],[Annual Salary]]*TBL_Employees[[#This Row],[Bonus %]]</f>
        <v>0</v>
      </c>
      <c r="Q869">
        <f>SUM(TBL_Employees[Column1])</f>
        <v>15873801.470000021</v>
      </c>
      <c r="R869" s="2">
        <f>TBL_Employees[[#This Row],[Column1]]+TBL_Employees[[#This Row],[Annual Salary]]</f>
        <v>52621</v>
      </c>
    </row>
    <row r="870" spans="1:18" hidden="1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9">
        <f>_xlfn.DAYS(TBL_Employees[[#This Row],[Exit Date]],TBL_Employees[[#This Row],[Hire Date]])</f>
        <v>1149</v>
      </c>
      <c r="P870">
        <f>TBL_Employees[[#This Row],[Annual Salary]]*TBL_Employees[[#This Row],[Bonus %]]</f>
        <v>14851.060000000001</v>
      </c>
      <c r="Q870">
        <f>SUM(TBL_Employees[Column1])</f>
        <v>15873801.470000021</v>
      </c>
      <c r="R870" s="2">
        <f>TBL_Employees[[#This Row],[Column1]]+TBL_Employees[[#This Row],[Annual Salary]]</f>
        <v>120930.06</v>
      </c>
    </row>
    <row r="871" spans="1:18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 s="9" t="e">
        <f>_xlfn.DAYS(TBL_Employees[[#This Row],[Exit Date]],TBL_Employees[[#This Row],[Hire Date]])</f>
        <v>#VALUE!</v>
      </c>
      <c r="P871">
        <f>TBL_Employees[[#This Row],[Annual Salary]]*TBL_Employees[[#This Row],[Bonus %]]</f>
        <v>0</v>
      </c>
      <c r="Q871">
        <f>SUM(TBL_Employees[Column1])</f>
        <v>15873801.470000021</v>
      </c>
      <c r="R871" s="2">
        <f>TBL_Employees[[#This Row],[Column1]]+TBL_Employees[[#This Row],[Annual Salary]]</f>
        <v>92058</v>
      </c>
    </row>
    <row r="872" spans="1:18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 s="9" t="e">
        <f>_xlfn.DAYS(TBL_Employees[[#This Row],[Exit Date]],TBL_Employees[[#This Row],[Hire Date]])</f>
        <v>#VALUE!</v>
      </c>
      <c r="P872">
        <f>TBL_Employees[[#This Row],[Annual Salary]]*TBL_Employees[[#This Row],[Bonus %]]</f>
        <v>0</v>
      </c>
      <c r="Q872">
        <f>SUM(TBL_Employees[Column1])</f>
        <v>15873801.470000021</v>
      </c>
      <c r="R872" s="2">
        <f>TBL_Employees[[#This Row],[Column1]]+TBL_Employees[[#This Row],[Annual Salary]]</f>
        <v>67114</v>
      </c>
    </row>
    <row r="873" spans="1:18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 s="9" t="e">
        <f>_xlfn.DAYS(TBL_Employees[[#This Row],[Exit Date]],TBL_Employees[[#This Row],[Hire Date]])</f>
        <v>#VALUE!</v>
      </c>
      <c r="P873">
        <f>TBL_Employees[[#This Row],[Annual Salary]]*TBL_Employees[[#This Row],[Bonus %]]</f>
        <v>0</v>
      </c>
      <c r="Q873">
        <f>SUM(TBL_Employees[Column1])</f>
        <v>15873801.470000021</v>
      </c>
      <c r="R873" s="2">
        <f>TBL_Employees[[#This Row],[Column1]]+TBL_Employees[[#This Row],[Annual Salary]]</f>
        <v>56565</v>
      </c>
    </row>
    <row r="874" spans="1:18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 s="9" t="e">
        <f>_xlfn.DAYS(TBL_Employees[[#This Row],[Exit Date]],TBL_Employees[[#This Row],[Hire Date]])</f>
        <v>#VALUE!</v>
      </c>
      <c r="P874">
        <f>TBL_Employees[[#This Row],[Annual Salary]]*TBL_Employees[[#This Row],[Bonus %]]</f>
        <v>0</v>
      </c>
      <c r="Q874">
        <f>SUM(TBL_Employees[Column1])</f>
        <v>15873801.470000021</v>
      </c>
      <c r="R874" s="2">
        <f>TBL_Employees[[#This Row],[Column1]]+TBL_Employees[[#This Row],[Annual Salary]]</f>
        <v>64937</v>
      </c>
    </row>
    <row r="875" spans="1:18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 s="9" t="e">
        <f>_xlfn.DAYS(TBL_Employees[[#This Row],[Exit Date]],TBL_Employees[[#This Row],[Hire Date]])</f>
        <v>#VALUE!</v>
      </c>
      <c r="P875">
        <f>TBL_Employees[[#This Row],[Annual Salary]]*TBL_Employees[[#This Row],[Bonus %]]</f>
        <v>12762.6</v>
      </c>
      <c r="Q875">
        <f>SUM(TBL_Employees[Column1])</f>
        <v>15873801.470000021</v>
      </c>
      <c r="R875" s="2">
        <f>TBL_Employees[[#This Row],[Column1]]+TBL_Employees[[#This Row],[Annual Salary]]</f>
        <v>140388.6</v>
      </c>
    </row>
    <row r="876" spans="1:18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 s="9" t="e">
        <f>_xlfn.DAYS(TBL_Employees[[#This Row],[Exit Date]],TBL_Employees[[#This Row],[Hire Date]])</f>
        <v>#VALUE!</v>
      </c>
      <c r="P876">
        <f>TBL_Employees[[#This Row],[Annual Salary]]*TBL_Employees[[#This Row],[Bonus %]]</f>
        <v>0</v>
      </c>
      <c r="Q876">
        <f>SUM(TBL_Employees[Column1])</f>
        <v>15873801.470000021</v>
      </c>
      <c r="R876" s="2">
        <f>TBL_Employees[[#This Row],[Column1]]+TBL_Employees[[#This Row],[Annual Salary]]</f>
        <v>88478</v>
      </c>
    </row>
    <row r="877" spans="1:18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 s="9" t="e">
        <f>_xlfn.DAYS(TBL_Employees[[#This Row],[Exit Date]],TBL_Employees[[#This Row],[Hire Date]])</f>
        <v>#VALUE!</v>
      </c>
      <c r="P877">
        <f>TBL_Employees[[#This Row],[Annual Salary]]*TBL_Employees[[#This Row],[Bonus %]]</f>
        <v>6417.5300000000007</v>
      </c>
      <c r="Q877">
        <f>SUM(TBL_Employees[Column1])</f>
        <v>15873801.470000021</v>
      </c>
      <c r="R877" s="2">
        <f>TBL_Employees[[#This Row],[Column1]]+TBL_Employees[[#This Row],[Annual Salary]]</f>
        <v>98096.53</v>
      </c>
    </row>
    <row r="878" spans="1:18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 s="9" t="e">
        <f>_xlfn.DAYS(TBL_Employees[[#This Row],[Exit Date]],TBL_Employees[[#This Row],[Hire Date]])</f>
        <v>#VALUE!</v>
      </c>
      <c r="P878">
        <f>TBL_Employees[[#This Row],[Annual Salary]]*TBL_Employees[[#This Row],[Bonus %]]</f>
        <v>31975.68</v>
      </c>
      <c r="Q878">
        <f>SUM(TBL_Employees[Column1])</f>
        <v>15873801.470000021</v>
      </c>
      <c r="R878" s="2">
        <f>TBL_Employees[[#This Row],[Column1]]+TBL_Employees[[#This Row],[Annual Salary]]</f>
        <v>231823.68</v>
      </c>
    </row>
    <row r="879" spans="1:18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 s="9" t="e">
        <f>_xlfn.DAYS(TBL_Employees[[#This Row],[Exit Date]],TBL_Employees[[#This Row],[Hire Date]])</f>
        <v>#VALUE!</v>
      </c>
      <c r="P879">
        <f>TBL_Employees[[#This Row],[Annual Salary]]*TBL_Employees[[#This Row],[Bonus %]]</f>
        <v>0</v>
      </c>
      <c r="Q879">
        <f>SUM(TBL_Employees[Column1])</f>
        <v>15873801.470000021</v>
      </c>
      <c r="R879" s="2">
        <f>TBL_Employees[[#This Row],[Column1]]+TBL_Employees[[#This Row],[Annual Salary]]</f>
        <v>61944</v>
      </c>
    </row>
    <row r="880" spans="1:18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 s="9" t="e">
        <f>_xlfn.DAYS(TBL_Employees[[#This Row],[Exit Date]],TBL_Employees[[#This Row],[Hire Date]])</f>
        <v>#VALUE!</v>
      </c>
      <c r="P880">
        <f>TBL_Employees[[#This Row],[Annual Salary]]*TBL_Employees[[#This Row],[Bonus %]]</f>
        <v>23193.599999999999</v>
      </c>
      <c r="Q880">
        <f>SUM(TBL_Employees[Column1])</f>
        <v>15873801.470000021</v>
      </c>
      <c r="R880" s="2">
        <f>TBL_Employees[[#This Row],[Column1]]+TBL_Employees[[#This Row],[Annual Salary]]</f>
        <v>177817.60000000001</v>
      </c>
    </row>
    <row r="881" spans="1:18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 s="9" t="e">
        <f>_xlfn.DAYS(TBL_Employees[[#This Row],[Exit Date]],TBL_Employees[[#This Row],[Hire Date]])</f>
        <v>#VALUE!</v>
      </c>
      <c r="P881">
        <f>TBL_Employees[[#This Row],[Annual Salary]]*TBL_Employees[[#This Row],[Bonus %]]</f>
        <v>0</v>
      </c>
      <c r="Q881">
        <f>SUM(TBL_Employees[Column1])</f>
        <v>15873801.470000021</v>
      </c>
      <c r="R881" s="2">
        <f>TBL_Employees[[#This Row],[Column1]]+TBL_Employees[[#This Row],[Annual Salary]]</f>
        <v>79447</v>
      </c>
    </row>
    <row r="882" spans="1:18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 s="9" t="e">
        <f>_xlfn.DAYS(TBL_Employees[[#This Row],[Exit Date]],TBL_Employees[[#This Row],[Hire Date]])</f>
        <v>#VALUE!</v>
      </c>
      <c r="P882">
        <f>TBL_Employees[[#This Row],[Annual Salary]]*TBL_Employees[[#This Row],[Bonus %]]</f>
        <v>0</v>
      </c>
      <c r="Q882">
        <f>SUM(TBL_Employees[Column1])</f>
        <v>15873801.470000021</v>
      </c>
      <c r="R882" s="2">
        <f>TBL_Employees[[#This Row],[Column1]]+TBL_Employees[[#This Row],[Annual Salary]]</f>
        <v>71111</v>
      </c>
    </row>
    <row r="883" spans="1:18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 s="9" t="e">
        <f>_xlfn.DAYS(TBL_Employees[[#This Row],[Exit Date]],TBL_Employees[[#This Row],[Hire Date]])</f>
        <v>#VALUE!</v>
      </c>
      <c r="P883">
        <f>TBL_Employees[[#This Row],[Annual Salary]]*TBL_Employees[[#This Row],[Bonus %]]</f>
        <v>17549.18</v>
      </c>
      <c r="Q883">
        <f>SUM(TBL_Employees[Column1])</f>
        <v>15873801.470000021</v>
      </c>
      <c r="R883" s="2">
        <f>TBL_Employees[[#This Row],[Column1]]+TBL_Employees[[#This Row],[Annual Salary]]</f>
        <v>177087.18</v>
      </c>
    </row>
    <row r="884" spans="1:18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 s="9" t="e">
        <f>_xlfn.DAYS(TBL_Employees[[#This Row],[Exit Date]],TBL_Employees[[#This Row],[Hire Date]])</f>
        <v>#VALUE!</v>
      </c>
      <c r="P884">
        <f>TBL_Employees[[#This Row],[Annual Salary]]*TBL_Employees[[#This Row],[Bonus %]]</f>
        <v>0</v>
      </c>
      <c r="Q884">
        <f>SUM(TBL_Employees[Column1])</f>
        <v>15873801.470000021</v>
      </c>
      <c r="R884" s="2">
        <f>TBL_Employees[[#This Row],[Column1]]+TBL_Employees[[#This Row],[Annual Salary]]</f>
        <v>111404</v>
      </c>
    </row>
    <row r="885" spans="1:18" hidden="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 s="9" t="e">
        <f>_xlfn.DAYS(TBL_Employees[[#This Row],[Exit Date]],TBL_Employees[[#This Row],[Hire Date]])</f>
        <v>#VALUE!</v>
      </c>
      <c r="P885">
        <f>TBL_Employees[[#This Row],[Annual Salary]]*TBL_Employees[[#This Row],[Bonus %]]</f>
        <v>44721.82</v>
      </c>
      <c r="Q885">
        <f>SUM(TBL_Employees[Column1])</f>
        <v>15873801.470000021</v>
      </c>
      <c r="R885" s="2">
        <f>TBL_Employees[[#This Row],[Column1]]+TBL_Employees[[#This Row],[Annual Salary]]</f>
        <v>216728.82</v>
      </c>
    </row>
    <row r="886" spans="1:18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 s="9" t="e">
        <f>_xlfn.DAYS(TBL_Employees[[#This Row],[Exit Date]],TBL_Employees[[#This Row],[Hire Date]])</f>
        <v>#VALUE!</v>
      </c>
      <c r="P886">
        <f>TBL_Employees[[#This Row],[Annual Salary]]*TBL_Employees[[#This Row],[Bonus %]]</f>
        <v>79010.64</v>
      </c>
      <c r="Q886">
        <f>SUM(TBL_Employees[Column1])</f>
        <v>15873801.470000021</v>
      </c>
      <c r="R886" s="2">
        <f>TBL_Employees[[#This Row],[Column1]]+TBL_Employees[[#This Row],[Annual Salary]]</f>
        <v>298484.64</v>
      </c>
    </row>
    <row r="887" spans="1:18" hidden="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 s="9" t="e">
        <f>_xlfn.DAYS(TBL_Employees[[#This Row],[Exit Date]],TBL_Employees[[#This Row],[Hire Date]])</f>
        <v>#VALUE!</v>
      </c>
      <c r="P887">
        <f>TBL_Employees[[#This Row],[Annual Salary]]*TBL_Employees[[#This Row],[Bonus %]]</f>
        <v>40115.450000000004</v>
      </c>
      <c r="Q887">
        <f>SUM(TBL_Employees[Column1])</f>
        <v>15873801.470000021</v>
      </c>
      <c r="R887" s="2">
        <f>TBL_Employees[[#This Row],[Column1]]+TBL_Employees[[#This Row],[Annual Salary]]</f>
        <v>214530.45</v>
      </c>
    </row>
    <row r="888" spans="1:18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 s="9" t="e">
        <f>_xlfn.DAYS(TBL_Employees[[#This Row],[Exit Date]],TBL_Employees[[#This Row],[Hire Date]])</f>
        <v>#VALUE!</v>
      </c>
      <c r="P888">
        <f>TBL_Employees[[#This Row],[Annual Salary]]*TBL_Employees[[#This Row],[Bonus %]]</f>
        <v>0</v>
      </c>
      <c r="Q888">
        <f>SUM(TBL_Employees[Column1])</f>
        <v>15873801.470000021</v>
      </c>
      <c r="R888" s="2">
        <f>TBL_Employees[[#This Row],[Column1]]+TBL_Employees[[#This Row],[Annual Salary]]</f>
        <v>90333</v>
      </c>
    </row>
    <row r="889" spans="1:18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 s="9" t="e">
        <f>_xlfn.DAYS(TBL_Employees[[#This Row],[Exit Date]],TBL_Employees[[#This Row],[Hire Date]])</f>
        <v>#VALUE!</v>
      </c>
      <c r="P889">
        <f>TBL_Employees[[#This Row],[Annual Salary]]*TBL_Employees[[#This Row],[Bonus %]]</f>
        <v>0</v>
      </c>
      <c r="Q889">
        <f>SUM(TBL_Employees[Column1])</f>
        <v>15873801.470000021</v>
      </c>
      <c r="R889" s="2">
        <f>TBL_Employees[[#This Row],[Column1]]+TBL_Employees[[#This Row],[Annual Salary]]</f>
        <v>67299</v>
      </c>
    </row>
    <row r="890" spans="1:18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 s="9" t="e">
        <f>_xlfn.DAYS(TBL_Employees[[#This Row],[Exit Date]],TBL_Employees[[#This Row],[Hire Date]])</f>
        <v>#VALUE!</v>
      </c>
      <c r="P890">
        <f>TBL_Employees[[#This Row],[Annual Salary]]*TBL_Employees[[#This Row],[Bonus %]]</f>
        <v>0</v>
      </c>
      <c r="Q890">
        <f>SUM(TBL_Employees[Column1])</f>
        <v>15873801.470000021</v>
      </c>
      <c r="R890" s="2">
        <f>TBL_Employees[[#This Row],[Column1]]+TBL_Employees[[#This Row],[Annual Salary]]</f>
        <v>45286</v>
      </c>
    </row>
    <row r="891" spans="1:18" hidden="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 s="9" t="e">
        <f>_xlfn.DAYS(TBL_Employees[[#This Row],[Exit Date]],TBL_Employees[[#This Row],[Hire Date]])</f>
        <v>#VALUE!</v>
      </c>
      <c r="P891">
        <f>TBL_Employees[[#This Row],[Annual Salary]]*TBL_Employees[[#This Row],[Bonus %]]</f>
        <v>48680.75</v>
      </c>
      <c r="Q891">
        <f>SUM(TBL_Employees[Column1])</f>
        <v>15873801.470000021</v>
      </c>
      <c r="R891" s="2">
        <f>TBL_Employees[[#This Row],[Column1]]+TBL_Employees[[#This Row],[Annual Salary]]</f>
        <v>243403.75</v>
      </c>
    </row>
    <row r="892" spans="1:18" hidden="1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9">
        <f>_xlfn.DAYS(TBL_Employees[[#This Row],[Exit Date]],TBL_Employees[[#This Row],[Hire Date]])</f>
        <v>2734</v>
      </c>
      <c r="P892">
        <f>TBL_Employees[[#This Row],[Annual Salary]]*TBL_Employees[[#This Row],[Bonus %]]</f>
        <v>7689.5000000000009</v>
      </c>
      <c r="Q892">
        <f>SUM(TBL_Employees[Column1])</f>
        <v>15873801.470000021</v>
      </c>
      <c r="R892" s="2">
        <f>TBL_Employees[[#This Row],[Column1]]+TBL_Employees[[#This Row],[Annual Salary]]</f>
        <v>117539.5</v>
      </c>
    </row>
    <row r="893" spans="1:18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 s="9" t="e">
        <f>_xlfn.DAYS(TBL_Employees[[#This Row],[Exit Date]],TBL_Employees[[#This Row],[Hire Date]])</f>
        <v>#VALUE!</v>
      </c>
      <c r="P893">
        <f>TBL_Employees[[#This Row],[Annual Salary]]*TBL_Employees[[#This Row],[Bonus %]]</f>
        <v>0</v>
      </c>
      <c r="Q893">
        <f>SUM(TBL_Employees[Column1])</f>
        <v>15873801.470000021</v>
      </c>
      <c r="R893" s="2">
        <f>TBL_Employees[[#This Row],[Column1]]+TBL_Employees[[#This Row],[Annual Salary]]</f>
        <v>45295</v>
      </c>
    </row>
    <row r="894" spans="1:18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 s="9" t="e">
        <f>_xlfn.DAYS(TBL_Employees[[#This Row],[Exit Date]],TBL_Employees[[#This Row],[Hire Date]])</f>
        <v>#VALUE!</v>
      </c>
      <c r="P894">
        <f>TBL_Employees[[#This Row],[Annual Salary]]*TBL_Employees[[#This Row],[Bonus %]]</f>
        <v>0</v>
      </c>
      <c r="Q894">
        <f>SUM(TBL_Employees[Column1])</f>
        <v>15873801.470000021</v>
      </c>
      <c r="R894" s="2">
        <f>TBL_Employees[[#This Row],[Column1]]+TBL_Employees[[#This Row],[Annual Salary]]</f>
        <v>61310</v>
      </c>
    </row>
    <row r="895" spans="1:18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 s="9" t="e">
        <f>_xlfn.DAYS(TBL_Employees[[#This Row],[Exit Date]],TBL_Employees[[#This Row],[Hire Date]])</f>
        <v>#VALUE!</v>
      </c>
      <c r="P895">
        <f>TBL_Employees[[#This Row],[Annual Salary]]*TBL_Employees[[#This Row],[Bonus %]]</f>
        <v>0</v>
      </c>
      <c r="Q895">
        <f>SUM(TBL_Employees[Column1])</f>
        <v>15873801.470000021</v>
      </c>
      <c r="R895" s="2">
        <f>TBL_Employees[[#This Row],[Column1]]+TBL_Employees[[#This Row],[Annual Salary]]</f>
        <v>87851</v>
      </c>
    </row>
    <row r="896" spans="1:18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 s="9" t="e">
        <f>_xlfn.DAYS(TBL_Employees[[#This Row],[Exit Date]],TBL_Employees[[#This Row],[Hire Date]])</f>
        <v>#VALUE!</v>
      </c>
      <c r="P896">
        <f>TBL_Employees[[#This Row],[Annual Salary]]*TBL_Employees[[#This Row],[Bonus %]]</f>
        <v>0</v>
      </c>
      <c r="Q896">
        <f>SUM(TBL_Employees[Column1])</f>
        <v>15873801.470000021</v>
      </c>
      <c r="R896" s="2">
        <f>TBL_Employees[[#This Row],[Column1]]+TBL_Employees[[#This Row],[Annual Salary]]</f>
        <v>47913</v>
      </c>
    </row>
    <row r="897" spans="1:18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9">
        <f>_xlfn.DAYS(TBL_Employees[[#This Row],[Exit Date]],TBL_Employees[[#This Row],[Hire Date]])</f>
        <v>266</v>
      </c>
      <c r="P897">
        <f>TBL_Employees[[#This Row],[Annual Salary]]*TBL_Employees[[#This Row],[Bonus %]]</f>
        <v>0</v>
      </c>
      <c r="Q897">
        <f>SUM(TBL_Employees[Column1])</f>
        <v>15873801.470000021</v>
      </c>
      <c r="R897" s="2">
        <f>TBL_Employees[[#This Row],[Column1]]+TBL_Employees[[#This Row],[Annual Salary]]</f>
        <v>46727</v>
      </c>
    </row>
    <row r="898" spans="1:18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 s="9" t="e">
        <f>_xlfn.DAYS(TBL_Employees[[#This Row],[Exit Date]],TBL_Employees[[#This Row],[Hire Date]])</f>
        <v>#VALUE!</v>
      </c>
      <c r="P898">
        <f>TBL_Employees[[#This Row],[Annual Salary]]*TBL_Employees[[#This Row],[Bonus %]]</f>
        <v>14674</v>
      </c>
      <c r="Q898">
        <f>SUM(TBL_Employees[Column1])</f>
        <v>15873801.470000021</v>
      </c>
      <c r="R898" s="2">
        <f>TBL_Employees[[#This Row],[Column1]]+TBL_Employees[[#This Row],[Annual Salary]]</f>
        <v>148074</v>
      </c>
    </row>
    <row r="899" spans="1:18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 s="9" t="e">
        <f>_xlfn.DAYS(TBL_Employees[[#This Row],[Exit Date]],TBL_Employees[[#This Row],[Hire Date]])</f>
        <v>#VALUE!</v>
      </c>
      <c r="P899">
        <f>TBL_Employees[[#This Row],[Annual Salary]]*TBL_Employees[[#This Row],[Bonus %]]</f>
        <v>0</v>
      </c>
      <c r="Q899">
        <f>SUM(TBL_Employees[Column1])</f>
        <v>15873801.470000021</v>
      </c>
      <c r="R899" s="2">
        <f>TBL_Employees[[#This Row],[Column1]]+TBL_Employees[[#This Row],[Annual Salary]]</f>
        <v>90535</v>
      </c>
    </row>
    <row r="900" spans="1:18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 s="9" t="e">
        <f>_xlfn.DAYS(TBL_Employees[[#This Row],[Exit Date]],TBL_Employees[[#This Row],[Hire Date]])</f>
        <v>#VALUE!</v>
      </c>
      <c r="P900">
        <f>TBL_Employees[[#This Row],[Annual Salary]]*TBL_Employees[[#This Row],[Bonus %]]</f>
        <v>0</v>
      </c>
      <c r="Q900">
        <f>SUM(TBL_Employees[Column1])</f>
        <v>15873801.470000021</v>
      </c>
      <c r="R900" s="2">
        <f>TBL_Employees[[#This Row],[Column1]]+TBL_Employees[[#This Row],[Annual Salary]]</f>
        <v>93343</v>
      </c>
    </row>
    <row r="901" spans="1:18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 s="9" t="e">
        <f>_xlfn.DAYS(TBL_Employees[[#This Row],[Exit Date]],TBL_Employees[[#This Row],[Hire Date]])</f>
        <v>#VALUE!</v>
      </c>
      <c r="P901">
        <f>TBL_Employees[[#This Row],[Annual Salary]]*TBL_Employees[[#This Row],[Bonus %]]</f>
        <v>0</v>
      </c>
      <c r="Q901">
        <f>SUM(TBL_Employees[Column1])</f>
        <v>15873801.470000021</v>
      </c>
      <c r="R901" s="2">
        <f>TBL_Employees[[#This Row],[Column1]]+TBL_Employees[[#This Row],[Annual Salary]]</f>
        <v>63705</v>
      </c>
    </row>
    <row r="902" spans="1:18" hidden="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 s="9" t="e">
        <f>_xlfn.DAYS(TBL_Employees[[#This Row],[Exit Date]],TBL_Employees[[#This Row],[Hire Date]])</f>
        <v>#VALUE!</v>
      </c>
      <c r="P902">
        <f>TBL_Employees[[#This Row],[Annual Salary]]*TBL_Employees[[#This Row],[Bonus %]]</f>
        <v>77424.3</v>
      </c>
      <c r="Q902">
        <f>SUM(TBL_Employees[Column1])</f>
        <v>15873801.470000021</v>
      </c>
      <c r="R902" s="2">
        <f>TBL_Employees[[#This Row],[Column1]]+TBL_Employees[[#This Row],[Annual Salary]]</f>
        <v>335505.3</v>
      </c>
    </row>
    <row r="903" spans="1:18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 s="9" t="e">
        <f>_xlfn.DAYS(TBL_Employees[[#This Row],[Exit Date]],TBL_Employees[[#This Row],[Hire Date]])</f>
        <v>#VALUE!</v>
      </c>
      <c r="P903">
        <f>TBL_Employees[[#This Row],[Annual Salary]]*TBL_Employees[[#This Row],[Bonus %]]</f>
        <v>0</v>
      </c>
      <c r="Q903">
        <f>SUM(TBL_Employees[Column1])</f>
        <v>15873801.470000021</v>
      </c>
      <c r="R903" s="2">
        <f>TBL_Employees[[#This Row],[Column1]]+TBL_Employees[[#This Row],[Annual Salary]]</f>
        <v>54654</v>
      </c>
    </row>
    <row r="904" spans="1:18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 s="9" t="e">
        <f>_xlfn.DAYS(TBL_Employees[[#This Row],[Exit Date]],TBL_Employees[[#This Row],[Hire Date]])</f>
        <v>#VALUE!</v>
      </c>
      <c r="P904">
        <f>TBL_Employees[[#This Row],[Annual Salary]]*TBL_Employees[[#This Row],[Bonus %]]</f>
        <v>0</v>
      </c>
      <c r="Q904">
        <f>SUM(TBL_Employees[Column1])</f>
        <v>15873801.470000021</v>
      </c>
      <c r="R904" s="2">
        <f>TBL_Employees[[#This Row],[Column1]]+TBL_Employees[[#This Row],[Annual Salary]]</f>
        <v>58006</v>
      </c>
    </row>
    <row r="905" spans="1:18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 s="9" t="e">
        <f>_xlfn.DAYS(TBL_Employees[[#This Row],[Exit Date]],TBL_Employees[[#This Row],[Hire Date]])</f>
        <v>#VALUE!</v>
      </c>
      <c r="P905">
        <f>TBL_Employees[[#This Row],[Annual Salary]]*TBL_Employees[[#This Row],[Bonus %]]</f>
        <v>18004.079999999998</v>
      </c>
      <c r="Q905">
        <f>SUM(TBL_Employees[Column1])</f>
        <v>15873801.470000021</v>
      </c>
      <c r="R905" s="2">
        <f>TBL_Employees[[#This Row],[Column1]]+TBL_Employees[[#This Row],[Annual Salary]]</f>
        <v>168038.08</v>
      </c>
    </row>
    <row r="906" spans="1:18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 s="9" t="e">
        <f>_xlfn.DAYS(TBL_Employees[[#This Row],[Exit Date]],TBL_Employees[[#This Row],[Hire Date]])</f>
        <v>#VALUE!</v>
      </c>
      <c r="P906">
        <f>TBL_Employees[[#This Row],[Annual Salary]]*TBL_Employees[[#This Row],[Bonus %]]</f>
        <v>43683.64</v>
      </c>
      <c r="Q906">
        <f>SUM(TBL_Employees[Column1])</f>
        <v>15873801.470000021</v>
      </c>
      <c r="R906" s="2">
        <f>TBL_Employees[[#This Row],[Column1]]+TBL_Employees[[#This Row],[Annual Salary]]</f>
        <v>242245.64</v>
      </c>
    </row>
    <row r="907" spans="1:18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9">
        <f>_xlfn.DAYS(TBL_Employees[[#This Row],[Exit Date]],TBL_Employees[[#This Row],[Hire Date]])</f>
        <v>4462</v>
      </c>
      <c r="P907">
        <f>TBL_Employees[[#This Row],[Annual Salary]]*TBL_Employees[[#This Row],[Bonus %]]</f>
        <v>0</v>
      </c>
      <c r="Q907">
        <f>SUM(TBL_Employees[Column1])</f>
        <v>15873801.470000021</v>
      </c>
      <c r="R907" s="2">
        <f>TBL_Employees[[#This Row],[Column1]]+TBL_Employees[[#This Row],[Annual Salary]]</f>
        <v>62411</v>
      </c>
    </row>
    <row r="908" spans="1:18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 s="9" t="e">
        <f>_xlfn.DAYS(TBL_Employees[[#This Row],[Exit Date]],TBL_Employees[[#This Row],[Hire Date]])</f>
        <v>#VALUE!</v>
      </c>
      <c r="P908">
        <f>TBL_Employees[[#This Row],[Annual Salary]]*TBL_Employees[[#This Row],[Bonus %]]</f>
        <v>13355.88</v>
      </c>
      <c r="Q908">
        <f>SUM(TBL_Employees[Column1])</f>
        <v>15873801.470000021</v>
      </c>
      <c r="R908" s="2">
        <f>TBL_Employees[[#This Row],[Column1]]+TBL_Employees[[#This Row],[Annual Salary]]</f>
        <v>124654.88</v>
      </c>
    </row>
    <row r="909" spans="1:18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 s="9" t="e">
        <f>_xlfn.DAYS(TBL_Employees[[#This Row],[Exit Date]],TBL_Employees[[#This Row],[Hire Date]])</f>
        <v>#VALUE!</v>
      </c>
      <c r="P909">
        <f>TBL_Employees[[#This Row],[Annual Salary]]*TBL_Employees[[#This Row],[Bonus %]]</f>
        <v>0</v>
      </c>
      <c r="Q909">
        <f>SUM(TBL_Employees[Column1])</f>
        <v>15873801.470000021</v>
      </c>
      <c r="R909" s="2">
        <f>TBL_Employees[[#This Row],[Column1]]+TBL_Employees[[#This Row],[Annual Salary]]</f>
        <v>41545</v>
      </c>
    </row>
    <row r="910" spans="1:18" hidden="1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9">
        <f>_xlfn.DAYS(TBL_Employees[[#This Row],[Exit Date]],TBL_Employees[[#This Row],[Hire Date]])</f>
        <v>642</v>
      </c>
      <c r="P910">
        <f>TBL_Employees[[#This Row],[Annual Salary]]*TBL_Employees[[#This Row],[Bonus %]]</f>
        <v>0</v>
      </c>
      <c r="Q910">
        <f>SUM(TBL_Employees[Column1])</f>
        <v>15873801.470000021</v>
      </c>
      <c r="R910" s="2">
        <f>TBL_Employees[[#This Row],[Column1]]+TBL_Employees[[#This Row],[Annual Salary]]</f>
        <v>74467</v>
      </c>
    </row>
    <row r="911" spans="1:18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 s="9" t="e">
        <f>_xlfn.DAYS(TBL_Employees[[#This Row],[Exit Date]],TBL_Employees[[#This Row],[Hire Date]])</f>
        <v>#VALUE!</v>
      </c>
      <c r="P911">
        <f>TBL_Employees[[#This Row],[Annual Salary]]*TBL_Employees[[#This Row],[Bonus %]]</f>
        <v>7052.7</v>
      </c>
      <c r="Q911">
        <f>SUM(TBL_Employees[Column1])</f>
        <v>15873801.470000021</v>
      </c>
      <c r="R911" s="2">
        <f>TBL_Employees[[#This Row],[Column1]]+TBL_Employees[[#This Row],[Annual Salary]]</f>
        <v>124597.7</v>
      </c>
    </row>
    <row r="912" spans="1:18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 s="9" t="e">
        <f>_xlfn.DAYS(TBL_Employees[[#This Row],[Exit Date]],TBL_Employees[[#This Row],[Hire Date]])</f>
        <v>#VALUE!</v>
      </c>
      <c r="P912">
        <f>TBL_Employees[[#This Row],[Annual Salary]]*TBL_Employees[[#This Row],[Bonus %]]</f>
        <v>9378.08</v>
      </c>
      <c r="Q912">
        <f>SUM(TBL_Employees[Column1])</f>
        <v>15873801.470000021</v>
      </c>
      <c r="R912" s="2">
        <f>TBL_Employees[[#This Row],[Column1]]+TBL_Employees[[#This Row],[Annual Salary]]</f>
        <v>126604.08</v>
      </c>
    </row>
    <row r="913" spans="1:18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 s="9" t="e">
        <f>_xlfn.DAYS(TBL_Employees[[#This Row],[Exit Date]],TBL_Employees[[#This Row],[Hire Date]])</f>
        <v>#VALUE!</v>
      </c>
      <c r="P913">
        <f>TBL_Employees[[#This Row],[Annual Salary]]*TBL_Employees[[#This Row],[Bonus %]]</f>
        <v>0</v>
      </c>
      <c r="Q913">
        <f>SUM(TBL_Employees[Column1])</f>
        <v>15873801.470000021</v>
      </c>
      <c r="R913" s="2">
        <f>TBL_Employees[[#This Row],[Column1]]+TBL_Employees[[#This Row],[Annual Salary]]</f>
        <v>55767</v>
      </c>
    </row>
    <row r="914" spans="1:18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 s="9" t="e">
        <f>_xlfn.DAYS(TBL_Employees[[#This Row],[Exit Date]],TBL_Employees[[#This Row],[Hire Date]])</f>
        <v>#VALUE!</v>
      </c>
      <c r="P914">
        <f>TBL_Employees[[#This Row],[Annual Salary]]*TBL_Employees[[#This Row],[Bonus %]]</f>
        <v>0</v>
      </c>
      <c r="Q914">
        <f>SUM(TBL_Employees[Column1])</f>
        <v>15873801.470000021</v>
      </c>
      <c r="R914" s="2">
        <f>TBL_Employees[[#This Row],[Column1]]+TBL_Employees[[#This Row],[Annual Salary]]</f>
        <v>60930</v>
      </c>
    </row>
    <row r="915" spans="1:18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 s="9" t="e">
        <f>_xlfn.DAYS(TBL_Employees[[#This Row],[Exit Date]],TBL_Employees[[#This Row],[Hire Date]])</f>
        <v>#VALUE!</v>
      </c>
      <c r="P915">
        <f>TBL_Employees[[#This Row],[Annual Salary]]*TBL_Employees[[#This Row],[Bonus %]]</f>
        <v>44942.17</v>
      </c>
      <c r="Q915">
        <f>SUM(TBL_Employees[Column1])</f>
        <v>15873801.470000021</v>
      </c>
      <c r="R915" s="2">
        <f>TBL_Employees[[#This Row],[Column1]]+TBL_Employees[[#This Row],[Annual Salary]]</f>
        <v>199915.16999999998</v>
      </c>
    </row>
    <row r="916" spans="1:18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 s="9" t="e">
        <f>_xlfn.DAYS(TBL_Employees[[#This Row],[Exit Date]],TBL_Employees[[#This Row],[Hire Date]])</f>
        <v>#VALUE!</v>
      </c>
      <c r="P916">
        <f>TBL_Employees[[#This Row],[Annual Salary]]*TBL_Employees[[#This Row],[Bonus %]]</f>
        <v>0</v>
      </c>
      <c r="Q916">
        <f>SUM(TBL_Employees[Column1])</f>
        <v>15873801.470000021</v>
      </c>
      <c r="R916" s="2">
        <f>TBL_Employees[[#This Row],[Column1]]+TBL_Employees[[#This Row],[Annual Salary]]</f>
        <v>69332</v>
      </c>
    </row>
    <row r="917" spans="1:18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 s="9" t="e">
        <f>_xlfn.DAYS(TBL_Employees[[#This Row],[Exit Date]],TBL_Employees[[#This Row],[Hire Date]])</f>
        <v>#VALUE!</v>
      </c>
      <c r="P917">
        <f>TBL_Employees[[#This Row],[Annual Salary]]*TBL_Employees[[#This Row],[Bonus %]]</f>
        <v>0</v>
      </c>
      <c r="Q917">
        <f>SUM(TBL_Employees[Column1])</f>
        <v>15873801.470000021</v>
      </c>
      <c r="R917" s="2">
        <f>TBL_Employees[[#This Row],[Column1]]+TBL_Employees[[#This Row],[Annual Salary]]</f>
        <v>119699</v>
      </c>
    </row>
    <row r="918" spans="1:18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 s="9" t="e">
        <f>_xlfn.DAYS(TBL_Employees[[#This Row],[Exit Date]],TBL_Employees[[#This Row],[Hire Date]])</f>
        <v>#VALUE!</v>
      </c>
      <c r="P918">
        <f>TBL_Employees[[#This Row],[Annual Salary]]*TBL_Employees[[#This Row],[Bonus %]]</f>
        <v>33689.920000000006</v>
      </c>
      <c r="Q918">
        <f>SUM(TBL_Employees[Column1])</f>
        <v>15873801.470000021</v>
      </c>
      <c r="R918" s="2">
        <f>TBL_Employees[[#This Row],[Column1]]+TBL_Employees[[#This Row],[Annual Salary]]</f>
        <v>231865.92</v>
      </c>
    </row>
    <row r="919" spans="1:18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 s="9" t="e">
        <f>_xlfn.DAYS(TBL_Employees[[#This Row],[Exit Date]],TBL_Employees[[#This Row],[Hire Date]])</f>
        <v>#VALUE!</v>
      </c>
      <c r="P919">
        <f>TBL_Employees[[#This Row],[Annual Salary]]*TBL_Employees[[#This Row],[Bonus %]]</f>
        <v>0</v>
      </c>
      <c r="Q919">
        <f>SUM(TBL_Employees[Column1])</f>
        <v>15873801.470000021</v>
      </c>
      <c r="R919" s="2">
        <f>TBL_Employees[[#This Row],[Column1]]+TBL_Employees[[#This Row],[Annual Salary]]</f>
        <v>58586</v>
      </c>
    </row>
    <row r="920" spans="1:18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 s="9" t="e">
        <f>_xlfn.DAYS(TBL_Employees[[#This Row],[Exit Date]],TBL_Employees[[#This Row],[Hire Date]])</f>
        <v>#VALUE!</v>
      </c>
      <c r="P920">
        <f>TBL_Employees[[#This Row],[Annual Salary]]*TBL_Employees[[#This Row],[Bonus %]]</f>
        <v>0</v>
      </c>
      <c r="Q920">
        <f>SUM(TBL_Employees[Column1])</f>
        <v>15873801.470000021</v>
      </c>
      <c r="R920" s="2">
        <f>TBL_Employees[[#This Row],[Column1]]+TBL_Employees[[#This Row],[Annual Salary]]</f>
        <v>74010</v>
      </c>
    </row>
    <row r="921" spans="1:18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 s="9" t="e">
        <f>_xlfn.DAYS(TBL_Employees[[#This Row],[Exit Date]],TBL_Employees[[#This Row],[Hire Date]])</f>
        <v>#VALUE!</v>
      </c>
      <c r="P921">
        <f>TBL_Employees[[#This Row],[Annual Salary]]*TBL_Employees[[#This Row],[Bonus %]]</f>
        <v>0</v>
      </c>
      <c r="Q921">
        <f>SUM(TBL_Employees[Column1])</f>
        <v>15873801.470000021</v>
      </c>
      <c r="R921" s="2">
        <f>TBL_Employees[[#This Row],[Column1]]+TBL_Employees[[#This Row],[Annual Salary]]</f>
        <v>96598</v>
      </c>
    </row>
    <row r="922" spans="1:18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 s="9" t="e">
        <f>_xlfn.DAYS(TBL_Employees[[#This Row],[Exit Date]],TBL_Employees[[#This Row],[Hire Date]])</f>
        <v>#VALUE!</v>
      </c>
      <c r="P922">
        <f>TBL_Employees[[#This Row],[Annual Salary]]*TBL_Employees[[#This Row],[Bonus %]]</f>
        <v>5322.2000000000007</v>
      </c>
      <c r="Q922">
        <f>SUM(TBL_Employees[Column1])</f>
        <v>15873801.470000021</v>
      </c>
      <c r="R922" s="2">
        <f>TBL_Employees[[#This Row],[Column1]]+TBL_Employees[[#This Row],[Annual Salary]]</f>
        <v>111766.2</v>
      </c>
    </row>
    <row r="923" spans="1:18" hidden="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 s="9" t="e">
        <f>_xlfn.DAYS(TBL_Employees[[#This Row],[Exit Date]],TBL_Employees[[#This Row],[Hire Date]])</f>
        <v>#VALUE!</v>
      </c>
      <c r="P923">
        <f>TBL_Employees[[#This Row],[Annual Salary]]*TBL_Employees[[#This Row],[Bonus %]]</f>
        <v>43940.680000000008</v>
      </c>
      <c r="Q923">
        <f>SUM(TBL_Employees[Column1])</f>
        <v>15873801.470000021</v>
      </c>
      <c r="R923" s="2">
        <f>TBL_Employees[[#This Row],[Column1]]+TBL_Employees[[#This Row],[Annual Salary]]</f>
        <v>200871.67999999999</v>
      </c>
    </row>
    <row r="924" spans="1:18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 s="9" t="e">
        <f>_xlfn.DAYS(TBL_Employees[[#This Row],[Exit Date]],TBL_Employees[[#This Row],[Hire Date]])</f>
        <v>#VALUE!</v>
      </c>
      <c r="P924">
        <f>TBL_Employees[[#This Row],[Annual Salary]]*TBL_Employees[[#This Row],[Bonus %]]</f>
        <v>39412.800000000003</v>
      </c>
      <c r="Q924">
        <f>SUM(TBL_Employees[Column1])</f>
        <v>15873801.470000021</v>
      </c>
      <c r="R924" s="2">
        <f>TBL_Employees[[#This Row],[Column1]]+TBL_Employees[[#This Row],[Annual Salary]]</f>
        <v>210772.8</v>
      </c>
    </row>
    <row r="925" spans="1:18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 s="9" t="e">
        <f>_xlfn.DAYS(TBL_Employees[[#This Row],[Exit Date]],TBL_Employees[[#This Row],[Hire Date]])</f>
        <v>#VALUE!</v>
      </c>
      <c r="P925">
        <f>TBL_Employees[[#This Row],[Annual Salary]]*TBL_Employees[[#This Row],[Bonus %]]</f>
        <v>0</v>
      </c>
      <c r="Q925">
        <f>SUM(TBL_Employees[Column1])</f>
        <v>15873801.470000021</v>
      </c>
      <c r="R925" s="2">
        <f>TBL_Employees[[#This Row],[Column1]]+TBL_Employees[[#This Row],[Annual Salary]]</f>
        <v>64505</v>
      </c>
    </row>
    <row r="926" spans="1:18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 s="9" t="e">
        <f>_xlfn.DAYS(TBL_Employees[[#This Row],[Exit Date]],TBL_Employees[[#This Row],[Hire Date]])</f>
        <v>#VALUE!</v>
      </c>
      <c r="P926">
        <f>TBL_Employees[[#This Row],[Annual Salary]]*TBL_Employees[[#This Row],[Bonus %]]</f>
        <v>13298.74</v>
      </c>
      <c r="Q926">
        <f>SUM(TBL_Employees[Column1])</f>
        <v>15873801.470000021</v>
      </c>
      <c r="R926" s="2">
        <f>TBL_Employees[[#This Row],[Column1]]+TBL_Employees[[#This Row],[Annual Salary]]</f>
        <v>115596.74</v>
      </c>
    </row>
    <row r="927" spans="1:18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 s="9" t="e">
        <f>_xlfn.DAYS(TBL_Employees[[#This Row],[Exit Date]],TBL_Employees[[#This Row],[Hire Date]])</f>
        <v>#VALUE!</v>
      </c>
      <c r="P927">
        <f>TBL_Employees[[#This Row],[Annual Salary]]*TBL_Employees[[#This Row],[Bonus %]]</f>
        <v>17328.61</v>
      </c>
      <c r="Q927">
        <f>SUM(TBL_Employees[Column1])</f>
        <v>15873801.470000021</v>
      </c>
      <c r="R927" s="2">
        <f>TBL_Employees[[#This Row],[Column1]]+TBL_Employees[[#This Row],[Annual Salary]]</f>
        <v>150625.60999999999</v>
      </c>
    </row>
    <row r="928" spans="1:18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 s="9" t="e">
        <f>_xlfn.DAYS(TBL_Employees[[#This Row],[Exit Date]],TBL_Employees[[#This Row],[Hire Date]])</f>
        <v>#VALUE!</v>
      </c>
      <c r="P928">
        <f>TBL_Employees[[#This Row],[Annual Salary]]*TBL_Employees[[#This Row],[Bonus %]]</f>
        <v>15508</v>
      </c>
      <c r="Q928">
        <f>SUM(TBL_Employees[Column1])</f>
        <v>15873801.470000021</v>
      </c>
      <c r="R928" s="2">
        <f>TBL_Employees[[#This Row],[Column1]]+TBL_Employees[[#This Row],[Annual Salary]]</f>
        <v>170588</v>
      </c>
    </row>
    <row r="929" spans="1:18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 s="9" t="e">
        <f>_xlfn.DAYS(TBL_Employees[[#This Row],[Exit Date]],TBL_Employees[[#This Row],[Hire Date]])</f>
        <v>#VALUE!</v>
      </c>
      <c r="P929">
        <f>TBL_Employees[[#This Row],[Annual Salary]]*TBL_Employees[[#This Row],[Bonus %]]</f>
        <v>0</v>
      </c>
      <c r="Q929">
        <f>SUM(TBL_Employees[Column1])</f>
        <v>15873801.470000021</v>
      </c>
      <c r="R929" s="2">
        <f>TBL_Employees[[#This Row],[Column1]]+TBL_Employees[[#This Row],[Annual Salary]]</f>
        <v>81828</v>
      </c>
    </row>
    <row r="930" spans="1:18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 s="9" t="e">
        <f>_xlfn.DAYS(TBL_Employees[[#This Row],[Exit Date]],TBL_Employees[[#This Row],[Hire Date]])</f>
        <v>#VALUE!</v>
      </c>
      <c r="P930">
        <f>TBL_Employees[[#This Row],[Annual Salary]]*TBL_Employees[[#This Row],[Bonus %]]</f>
        <v>19424.21</v>
      </c>
      <c r="Q930">
        <f>SUM(TBL_Employees[Column1])</f>
        <v>15873801.470000021</v>
      </c>
      <c r="R930" s="2">
        <f>TBL_Employees[[#This Row],[Column1]]+TBL_Employees[[#This Row],[Annual Salary]]</f>
        <v>168841.21</v>
      </c>
    </row>
    <row r="931" spans="1:18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 s="9" t="e">
        <f>_xlfn.DAYS(TBL_Employees[[#This Row],[Exit Date]],TBL_Employees[[#This Row],[Hire Date]])</f>
        <v>#VALUE!</v>
      </c>
      <c r="P931">
        <f>TBL_Employees[[#This Row],[Annual Salary]]*TBL_Employees[[#This Row],[Bonus %]]</f>
        <v>10194.209999999999</v>
      </c>
      <c r="Q931">
        <f>SUM(TBL_Employees[Column1])</f>
        <v>15873801.470000021</v>
      </c>
      <c r="R931" s="2">
        <f>TBL_Employees[[#This Row],[Column1]]+TBL_Employees[[#This Row],[Annual Salary]]</f>
        <v>123463.20999999999</v>
      </c>
    </row>
    <row r="932" spans="1:18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 s="9" t="e">
        <f>_xlfn.DAYS(TBL_Employees[[#This Row],[Exit Date]],TBL_Employees[[#This Row],[Hire Date]])</f>
        <v>#VALUE!</v>
      </c>
      <c r="P932">
        <f>TBL_Employees[[#This Row],[Annual Salary]]*TBL_Employees[[#This Row],[Bonus %]]</f>
        <v>16405.919999999998</v>
      </c>
      <c r="Q932">
        <f>SUM(TBL_Employees[Column1])</f>
        <v>15873801.470000021</v>
      </c>
      <c r="R932" s="2">
        <f>TBL_Employees[[#This Row],[Column1]]+TBL_Employees[[#This Row],[Annual Salary]]</f>
        <v>153121.91999999998</v>
      </c>
    </row>
    <row r="933" spans="1:18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 s="9" t="e">
        <f>_xlfn.DAYS(TBL_Employees[[#This Row],[Exit Date]],TBL_Employees[[#This Row],[Hire Date]])</f>
        <v>#VALUE!</v>
      </c>
      <c r="P933">
        <f>TBL_Employees[[#This Row],[Annual Salary]]*TBL_Employees[[#This Row],[Bonus %]]</f>
        <v>14717.279999999999</v>
      </c>
      <c r="Q933">
        <f>SUM(TBL_Employees[Column1])</f>
        <v>15873801.470000021</v>
      </c>
      <c r="R933" s="2">
        <f>TBL_Employees[[#This Row],[Column1]]+TBL_Employees[[#This Row],[Annual Salary]]</f>
        <v>137361.28</v>
      </c>
    </row>
    <row r="934" spans="1:18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 s="9" t="e">
        <f>_xlfn.DAYS(TBL_Employees[[#This Row],[Exit Date]],TBL_Employees[[#This Row],[Hire Date]])</f>
        <v>#VALUE!</v>
      </c>
      <c r="P934">
        <f>TBL_Employees[[#This Row],[Annual Salary]]*TBL_Employees[[#This Row],[Bonus %]]</f>
        <v>7449.9600000000009</v>
      </c>
      <c r="Q934">
        <f>SUM(TBL_Employees[Column1])</f>
        <v>15873801.470000021</v>
      </c>
      <c r="R934" s="2">
        <f>TBL_Employees[[#This Row],[Column1]]+TBL_Employees[[#This Row],[Annual Salary]]</f>
        <v>113877.96</v>
      </c>
    </row>
    <row r="935" spans="1:18" hidden="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 s="9" t="e">
        <f>_xlfn.DAYS(TBL_Employees[[#This Row],[Exit Date]],TBL_Employees[[#This Row],[Hire Date]])</f>
        <v>#VALUE!</v>
      </c>
      <c r="P935">
        <f>TBL_Employees[[#This Row],[Annual Salary]]*TBL_Employees[[#This Row],[Bonus %]]</f>
        <v>73853.16</v>
      </c>
      <c r="Q935">
        <f>SUM(TBL_Employees[Column1])</f>
        <v>15873801.470000021</v>
      </c>
      <c r="R935" s="2">
        <f>TBL_Employees[[#This Row],[Column1]]+TBL_Employees[[#This Row],[Annual Salary]]</f>
        <v>312089.16000000003</v>
      </c>
    </row>
    <row r="936" spans="1:18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 s="9" t="e">
        <f>_xlfn.DAYS(TBL_Employees[[#This Row],[Exit Date]],TBL_Employees[[#This Row],[Hire Date]])</f>
        <v>#VALUE!</v>
      </c>
      <c r="P936">
        <f>TBL_Employees[[#This Row],[Annual Salary]]*TBL_Employees[[#This Row],[Bonus %]]</f>
        <v>36780.720000000001</v>
      </c>
      <c r="Q936">
        <f>SUM(TBL_Employees[Column1])</f>
        <v>15873801.470000021</v>
      </c>
      <c r="R936" s="2">
        <f>TBL_Employees[[#This Row],[Column1]]+TBL_Employees[[#This Row],[Annual Salary]]</f>
        <v>190033.72</v>
      </c>
    </row>
    <row r="937" spans="1:18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 s="9" t="e">
        <f>_xlfn.DAYS(TBL_Employees[[#This Row],[Exit Date]],TBL_Employees[[#This Row],[Hire Date]])</f>
        <v>#VALUE!</v>
      </c>
      <c r="P937">
        <f>TBL_Employees[[#This Row],[Annual Salary]]*TBL_Employees[[#This Row],[Bonus %]]</f>
        <v>9333.6299999999992</v>
      </c>
      <c r="Q937">
        <f>SUM(TBL_Employees[Column1])</f>
        <v>15873801.470000021</v>
      </c>
      <c r="R937" s="2">
        <f>TBL_Employees[[#This Row],[Column1]]+TBL_Employees[[#This Row],[Annual Salary]]</f>
        <v>113040.63</v>
      </c>
    </row>
    <row r="938" spans="1:18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 s="9" t="e">
        <f>_xlfn.DAYS(TBL_Employees[[#This Row],[Exit Date]],TBL_Employees[[#This Row],[Hire Date]])</f>
        <v>#VALUE!</v>
      </c>
      <c r="P938">
        <f>TBL_Employees[[#This Row],[Annual Salary]]*TBL_Employees[[#This Row],[Bonus %]]</f>
        <v>90783.2</v>
      </c>
      <c r="Q938">
        <f>SUM(TBL_Employees[Column1])</f>
        <v>15873801.470000021</v>
      </c>
      <c r="R938" s="2">
        <f>TBL_Employees[[#This Row],[Column1]]+TBL_Employees[[#This Row],[Annual Salary]]</f>
        <v>336143.2</v>
      </c>
    </row>
    <row r="939" spans="1:18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 s="9" t="e">
        <f>_xlfn.DAYS(TBL_Employees[[#This Row],[Exit Date]],TBL_Employees[[#This Row],[Hire Date]])</f>
        <v>#VALUE!</v>
      </c>
      <c r="P939">
        <f>TBL_Employees[[#This Row],[Annual Salary]]*TBL_Employees[[#This Row],[Bonus %]]</f>
        <v>0</v>
      </c>
      <c r="Q939">
        <f>SUM(TBL_Employees[Column1])</f>
        <v>15873801.470000021</v>
      </c>
      <c r="R939" s="2">
        <f>TBL_Employees[[#This Row],[Column1]]+TBL_Employees[[#This Row],[Annual Salary]]</f>
        <v>67275</v>
      </c>
    </row>
    <row r="940" spans="1:18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 s="9" t="e">
        <f>_xlfn.DAYS(TBL_Employees[[#This Row],[Exit Date]],TBL_Employees[[#This Row],[Hire Date]])</f>
        <v>#VALUE!</v>
      </c>
      <c r="P940">
        <f>TBL_Employees[[#This Row],[Annual Salary]]*TBL_Employees[[#This Row],[Bonus %]]</f>
        <v>10128.800000000001</v>
      </c>
      <c r="Q940">
        <f>SUM(TBL_Employees[Column1])</f>
        <v>15873801.470000021</v>
      </c>
      <c r="R940" s="2">
        <f>TBL_Employees[[#This Row],[Column1]]+TBL_Employees[[#This Row],[Annual Salary]]</f>
        <v>111416.8</v>
      </c>
    </row>
    <row r="941" spans="1:18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 s="9" t="e">
        <f>_xlfn.DAYS(TBL_Employees[[#This Row],[Exit Date]],TBL_Employees[[#This Row],[Hire Date]])</f>
        <v>#VALUE!</v>
      </c>
      <c r="P941">
        <f>TBL_Employees[[#This Row],[Annual Salary]]*TBL_Employees[[#This Row],[Bonus %]]</f>
        <v>44360.75</v>
      </c>
      <c r="Q941">
        <f>SUM(TBL_Employees[Column1])</f>
        <v>15873801.470000021</v>
      </c>
      <c r="R941" s="2">
        <f>TBL_Employees[[#This Row],[Column1]]+TBL_Employees[[#This Row],[Annual Salary]]</f>
        <v>221803.75</v>
      </c>
    </row>
    <row r="942" spans="1:18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 s="9" t="e">
        <f>_xlfn.DAYS(TBL_Employees[[#This Row],[Exit Date]],TBL_Employees[[#This Row],[Hire Date]])</f>
        <v>#VALUE!</v>
      </c>
      <c r="P942">
        <f>TBL_Employees[[#This Row],[Annual Salary]]*TBL_Employees[[#This Row],[Bonus %]]</f>
        <v>0</v>
      </c>
      <c r="Q942">
        <f>SUM(TBL_Employees[Column1])</f>
        <v>15873801.470000021</v>
      </c>
      <c r="R942" s="2">
        <f>TBL_Employees[[#This Row],[Column1]]+TBL_Employees[[#This Row],[Annual Salary]]</f>
        <v>91400</v>
      </c>
    </row>
    <row r="943" spans="1:18" hidden="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 s="9" t="e">
        <f>_xlfn.DAYS(TBL_Employees[[#This Row],[Exit Date]],TBL_Employees[[#This Row],[Hire Date]])</f>
        <v>#VALUE!</v>
      </c>
      <c r="P943">
        <f>TBL_Employees[[#This Row],[Annual Salary]]*TBL_Employees[[#This Row],[Bonus %]]</f>
        <v>59811.51</v>
      </c>
      <c r="Q943">
        <f>SUM(TBL_Employees[Column1])</f>
        <v>15873801.470000021</v>
      </c>
      <c r="R943" s="2">
        <f>TBL_Employees[[#This Row],[Column1]]+TBL_Employees[[#This Row],[Annual Salary]]</f>
        <v>241058.51</v>
      </c>
    </row>
    <row r="944" spans="1:18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 s="9" t="e">
        <f>_xlfn.DAYS(TBL_Employees[[#This Row],[Exit Date]],TBL_Employees[[#This Row],[Hire Date]])</f>
        <v>#VALUE!</v>
      </c>
      <c r="P944">
        <f>TBL_Employees[[#This Row],[Annual Salary]]*TBL_Employees[[#This Row],[Bonus %]]</f>
        <v>18978.120000000003</v>
      </c>
      <c r="Q944">
        <f>SUM(TBL_Employees[Column1])</f>
        <v>15873801.470000021</v>
      </c>
      <c r="R944" s="2">
        <f>TBL_Employees[[#This Row],[Column1]]+TBL_Employees[[#This Row],[Annual Salary]]</f>
        <v>154536.12</v>
      </c>
    </row>
    <row r="945" spans="1:18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 s="9" t="e">
        <f>_xlfn.DAYS(TBL_Employees[[#This Row],[Exit Date]],TBL_Employees[[#This Row],[Hire Date]])</f>
        <v>#VALUE!</v>
      </c>
      <c r="P945">
        <f>TBL_Employees[[#This Row],[Annual Salary]]*TBL_Employees[[#This Row],[Bonus %]]</f>
        <v>0</v>
      </c>
      <c r="Q945">
        <f>SUM(TBL_Employees[Column1])</f>
        <v>15873801.470000021</v>
      </c>
      <c r="R945" s="2">
        <f>TBL_Employees[[#This Row],[Column1]]+TBL_Employees[[#This Row],[Annual Salary]]</f>
        <v>56878</v>
      </c>
    </row>
    <row r="946" spans="1:18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 s="9" t="e">
        <f>_xlfn.DAYS(TBL_Employees[[#This Row],[Exit Date]],TBL_Employees[[#This Row],[Hire Date]])</f>
        <v>#VALUE!</v>
      </c>
      <c r="P946">
        <f>TBL_Employees[[#This Row],[Annual Salary]]*TBL_Employees[[#This Row],[Bonus %]]</f>
        <v>0</v>
      </c>
      <c r="Q946">
        <f>SUM(TBL_Employees[Column1])</f>
        <v>15873801.470000021</v>
      </c>
      <c r="R946" s="2">
        <f>TBL_Employees[[#This Row],[Column1]]+TBL_Employees[[#This Row],[Annual Salary]]</f>
        <v>94735</v>
      </c>
    </row>
    <row r="947" spans="1:18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 s="9" t="e">
        <f>_xlfn.DAYS(TBL_Employees[[#This Row],[Exit Date]],TBL_Employees[[#This Row],[Hire Date]])</f>
        <v>#VALUE!</v>
      </c>
      <c r="P947">
        <f>TBL_Employees[[#This Row],[Annual Salary]]*TBL_Employees[[#This Row],[Bonus %]]</f>
        <v>0</v>
      </c>
      <c r="Q947">
        <f>SUM(TBL_Employees[Column1])</f>
        <v>15873801.470000021</v>
      </c>
      <c r="R947" s="2">
        <f>TBL_Employees[[#This Row],[Column1]]+TBL_Employees[[#This Row],[Annual Salary]]</f>
        <v>51234</v>
      </c>
    </row>
    <row r="948" spans="1:18" hidden="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 s="9" t="e">
        <f>_xlfn.DAYS(TBL_Employees[[#This Row],[Exit Date]],TBL_Employees[[#This Row],[Hire Date]])</f>
        <v>#VALUE!</v>
      </c>
      <c r="P948">
        <f>TBL_Employees[[#This Row],[Annual Salary]]*TBL_Employees[[#This Row],[Bonus %]]</f>
        <v>78208.5</v>
      </c>
      <c r="Q948">
        <f>SUM(TBL_Employees[Column1])</f>
        <v>15873801.470000021</v>
      </c>
      <c r="R948" s="2">
        <f>TBL_Employees[[#This Row],[Column1]]+TBL_Employees[[#This Row],[Annual Salary]]</f>
        <v>308233.5</v>
      </c>
    </row>
    <row r="949" spans="1:18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 s="9" t="e">
        <f>_xlfn.DAYS(TBL_Employees[[#This Row],[Exit Date]],TBL_Employees[[#This Row],[Hire Date]])</f>
        <v>#VALUE!</v>
      </c>
      <c r="P949">
        <f>TBL_Employees[[#This Row],[Annual Salary]]*TBL_Employees[[#This Row],[Bonus %]]</f>
        <v>17420.78</v>
      </c>
      <c r="Q949">
        <f>SUM(TBL_Employees[Column1])</f>
        <v>15873801.470000021</v>
      </c>
      <c r="R949" s="2">
        <f>TBL_Employees[[#This Row],[Column1]]+TBL_Employees[[#This Row],[Annual Salary]]</f>
        <v>151426.78</v>
      </c>
    </row>
    <row r="950" spans="1:18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 s="9" t="e">
        <f>_xlfn.DAYS(TBL_Employees[[#This Row],[Exit Date]],TBL_Employees[[#This Row],[Hire Date]])</f>
        <v>#VALUE!</v>
      </c>
      <c r="P950">
        <f>TBL_Employees[[#This Row],[Annual Salary]]*TBL_Employees[[#This Row],[Bonus %]]</f>
        <v>7216.72</v>
      </c>
      <c r="Q950">
        <f>SUM(TBL_Employees[Column1])</f>
        <v>15873801.470000021</v>
      </c>
      <c r="R950" s="2">
        <f>TBL_Employees[[#This Row],[Column1]]+TBL_Employees[[#This Row],[Annual Salary]]</f>
        <v>110312.72</v>
      </c>
    </row>
    <row r="951" spans="1:18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 s="9" t="e">
        <f>_xlfn.DAYS(TBL_Employees[[#This Row],[Exit Date]],TBL_Employees[[#This Row],[Hire Date]])</f>
        <v>#VALUE!</v>
      </c>
      <c r="P951">
        <f>TBL_Employees[[#This Row],[Annual Salary]]*TBL_Employees[[#This Row],[Bonus %]]</f>
        <v>0</v>
      </c>
      <c r="Q951">
        <f>SUM(TBL_Employees[Column1])</f>
        <v>15873801.470000021</v>
      </c>
      <c r="R951" s="2">
        <f>TBL_Employees[[#This Row],[Column1]]+TBL_Employees[[#This Row],[Annual Salary]]</f>
        <v>58703</v>
      </c>
    </row>
    <row r="952" spans="1:18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 s="9" t="e">
        <f>_xlfn.DAYS(TBL_Employees[[#This Row],[Exit Date]],TBL_Employees[[#This Row],[Hire Date]])</f>
        <v>#VALUE!</v>
      </c>
      <c r="P952">
        <f>TBL_Employees[[#This Row],[Annual Salary]]*TBL_Employees[[#This Row],[Bonus %]]</f>
        <v>13254.400000000001</v>
      </c>
      <c r="Q952">
        <f>SUM(TBL_Employees[Column1])</f>
        <v>15873801.470000021</v>
      </c>
      <c r="R952" s="2">
        <f>TBL_Employees[[#This Row],[Column1]]+TBL_Employees[[#This Row],[Annual Salary]]</f>
        <v>145798.39999999999</v>
      </c>
    </row>
    <row r="953" spans="1:18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 s="9" t="e">
        <f>_xlfn.DAYS(TBL_Employees[[#This Row],[Exit Date]],TBL_Employees[[#This Row],[Hire Date]])</f>
        <v>#VALUE!</v>
      </c>
      <c r="P953">
        <f>TBL_Employees[[#This Row],[Annual Salary]]*TBL_Employees[[#This Row],[Bonus %]]</f>
        <v>11400.39</v>
      </c>
      <c r="Q953">
        <f>SUM(TBL_Employees[Column1])</f>
        <v>15873801.470000021</v>
      </c>
      <c r="R953" s="2">
        <f>TBL_Employees[[#This Row],[Column1]]+TBL_Employees[[#This Row],[Annual Salary]]</f>
        <v>138071.39000000001</v>
      </c>
    </row>
    <row r="954" spans="1:18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 s="9" t="e">
        <f>_xlfn.DAYS(TBL_Employees[[#This Row],[Exit Date]],TBL_Employees[[#This Row],[Hire Date]])</f>
        <v>#VALUE!</v>
      </c>
      <c r="P954">
        <f>TBL_Employees[[#This Row],[Annual Salary]]*TBL_Employees[[#This Row],[Bonus %]]</f>
        <v>0</v>
      </c>
      <c r="Q954">
        <f>SUM(TBL_Employees[Column1])</f>
        <v>15873801.470000021</v>
      </c>
      <c r="R954" s="2">
        <f>TBL_Employees[[#This Row],[Column1]]+TBL_Employees[[#This Row],[Annual Salary]]</f>
        <v>56405</v>
      </c>
    </row>
    <row r="955" spans="1:18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 s="9" t="e">
        <f>_xlfn.DAYS(TBL_Employees[[#This Row],[Exit Date]],TBL_Employees[[#This Row],[Hire Date]])</f>
        <v>#VALUE!</v>
      </c>
      <c r="P955">
        <f>TBL_Employees[[#This Row],[Annual Salary]]*TBL_Employees[[#This Row],[Bonus %]]</f>
        <v>7098.4000000000005</v>
      </c>
      <c r="Q955">
        <f>SUM(TBL_Employees[Column1])</f>
        <v>15873801.470000021</v>
      </c>
      <c r="R955" s="2">
        <f>TBL_Employees[[#This Row],[Column1]]+TBL_Employees[[#This Row],[Annual Salary]]</f>
        <v>95828.4</v>
      </c>
    </row>
    <row r="956" spans="1:18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 s="9" t="e">
        <f>_xlfn.DAYS(TBL_Employees[[#This Row],[Exit Date]],TBL_Employees[[#This Row],[Hire Date]])</f>
        <v>#VALUE!</v>
      </c>
      <c r="P956">
        <f>TBL_Employees[[#This Row],[Annual Salary]]*TBL_Employees[[#This Row],[Bonus %]]</f>
        <v>0</v>
      </c>
      <c r="Q956">
        <f>SUM(TBL_Employees[Column1])</f>
        <v>15873801.470000021</v>
      </c>
      <c r="R956" s="2">
        <f>TBL_Employees[[#This Row],[Column1]]+TBL_Employees[[#This Row],[Annual Salary]]</f>
        <v>62861</v>
      </c>
    </row>
    <row r="957" spans="1:18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 s="9" t="e">
        <f>_xlfn.DAYS(TBL_Employees[[#This Row],[Exit Date]],TBL_Employees[[#This Row],[Hire Date]])</f>
        <v>#VALUE!</v>
      </c>
      <c r="P957">
        <f>TBL_Employees[[#This Row],[Annual Salary]]*TBL_Employees[[#This Row],[Bonus %]]</f>
        <v>31761.66</v>
      </c>
      <c r="Q957">
        <f>SUM(TBL_Employees[Column1])</f>
        <v>15873801.470000021</v>
      </c>
      <c r="R957" s="2">
        <f>TBL_Employees[[#This Row],[Column1]]+TBL_Employees[[#This Row],[Annual Salary]]</f>
        <v>183007.66</v>
      </c>
    </row>
    <row r="958" spans="1:18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 s="9" t="e">
        <f>_xlfn.DAYS(TBL_Employees[[#This Row],[Exit Date]],TBL_Employees[[#This Row],[Hire Date]])</f>
        <v>#VALUE!</v>
      </c>
      <c r="P958">
        <f>TBL_Employees[[#This Row],[Annual Salary]]*TBL_Employees[[#This Row],[Bonus %]]</f>
        <v>15438.800000000001</v>
      </c>
      <c r="Q958">
        <f>SUM(TBL_Employees[Column1])</f>
        <v>15873801.470000021</v>
      </c>
      <c r="R958" s="2">
        <f>TBL_Employees[[#This Row],[Column1]]+TBL_Employees[[#This Row],[Annual Salary]]</f>
        <v>169826.8</v>
      </c>
    </row>
    <row r="959" spans="1:18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9">
        <f>_xlfn.DAYS(TBL_Employees[[#This Row],[Exit Date]],TBL_Employees[[#This Row],[Hire Date]])</f>
        <v>3528</v>
      </c>
      <c r="P959">
        <f>TBL_Employees[[#This Row],[Annual Salary]]*TBL_Employees[[#This Row],[Bonus %]]</f>
        <v>27706.260000000002</v>
      </c>
      <c r="Q959">
        <f>SUM(TBL_Employees[Column1])</f>
        <v>15873801.470000021</v>
      </c>
      <c r="R959" s="2">
        <f>TBL_Employees[[#This Row],[Column1]]+TBL_Employees[[#This Row],[Annual Salary]]</f>
        <v>190684.26</v>
      </c>
    </row>
    <row r="960" spans="1:18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 s="9" t="e">
        <f>_xlfn.DAYS(TBL_Employees[[#This Row],[Exit Date]],TBL_Employees[[#This Row],[Hire Date]])</f>
        <v>#VALUE!</v>
      </c>
      <c r="P960">
        <f>TBL_Employees[[#This Row],[Annual Salary]]*TBL_Employees[[#This Row],[Bonus %]]</f>
        <v>0</v>
      </c>
      <c r="Q960">
        <f>SUM(TBL_Employees[Column1])</f>
        <v>15873801.470000021</v>
      </c>
      <c r="R960" s="2">
        <f>TBL_Employees[[#This Row],[Column1]]+TBL_Employees[[#This Row],[Annual Salary]]</f>
        <v>80170</v>
      </c>
    </row>
    <row r="961" spans="1:18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 s="9" t="e">
        <f>_xlfn.DAYS(TBL_Employees[[#This Row],[Exit Date]],TBL_Employees[[#This Row],[Hire Date]])</f>
        <v>#VALUE!</v>
      </c>
      <c r="P961">
        <f>TBL_Employees[[#This Row],[Annual Salary]]*TBL_Employees[[#This Row],[Bonus %]]</f>
        <v>0</v>
      </c>
      <c r="Q961">
        <f>SUM(TBL_Employees[Column1])</f>
        <v>15873801.470000021</v>
      </c>
      <c r="R961" s="2">
        <f>TBL_Employees[[#This Row],[Column1]]+TBL_Employees[[#This Row],[Annual Salary]]</f>
        <v>98520</v>
      </c>
    </row>
    <row r="962" spans="1:18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 s="9" t="e">
        <f>_xlfn.DAYS(TBL_Employees[[#This Row],[Exit Date]],TBL_Employees[[#This Row],[Hire Date]])</f>
        <v>#VALUE!</v>
      </c>
      <c r="P962">
        <f>TBL_Employees[[#This Row],[Annual Salary]]*TBL_Employees[[#This Row],[Bonus %]]</f>
        <v>8156.89</v>
      </c>
      <c r="Q962">
        <f>SUM(TBL_Employees[Column1])</f>
        <v>15873801.470000021</v>
      </c>
      <c r="R962" s="2">
        <f>TBL_Employees[[#This Row],[Column1]]+TBL_Employees[[#This Row],[Annual Salary]]</f>
        <v>124683.89</v>
      </c>
    </row>
    <row r="963" spans="1:18" hidden="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 s="9" t="e">
        <f>_xlfn.DAYS(TBL_Employees[[#This Row],[Exit Date]],TBL_Employees[[#This Row],[Hire Date]])</f>
        <v>#VALUE!</v>
      </c>
      <c r="P963">
        <f>TBL_Employees[[#This Row],[Annual Salary]]*TBL_Employees[[#This Row],[Bonus %]]</f>
        <v>50636.03</v>
      </c>
      <c r="Q963">
        <f>SUM(TBL_Employees[Column1])</f>
        <v>15873801.470000021</v>
      </c>
      <c r="R963" s="2">
        <f>TBL_Employees[[#This Row],[Column1]]+TBL_Employees[[#This Row],[Annual Salary]]</f>
        <v>225243.03</v>
      </c>
    </row>
    <row r="964" spans="1:18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 s="9" t="e">
        <f>_xlfn.DAYS(TBL_Employees[[#This Row],[Exit Date]],TBL_Employees[[#This Row],[Hire Date]])</f>
        <v>#VALUE!</v>
      </c>
      <c r="P964">
        <f>TBL_Employees[[#This Row],[Annual Salary]]*TBL_Employees[[#This Row],[Bonus %]]</f>
        <v>0</v>
      </c>
      <c r="Q964">
        <f>SUM(TBL_Employees[Column1])</f>
        <v>15873801.470000021</v>
      </c>
      <c r="R964" s="2">
        <f>TBL_Employees[[#This Row],[Column1]]+TBL_Employees[[#This Row],[Annual Salary]]</f>
        <v>64202</v>
      </c>
    </row>
    <row r="965" spans="1:18" hidden="1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9">
        <f>_xlfn.DAYS(TBL_Employees[[#This Row],[Exit Date]],TBL_Employees[[#This Row],[Hire Date]])</f>
        <v>586</v>
      </c>
      <c r="P965">
        <f>TBL_Employees[[#This Row],[Annual Salary]]*TBL_Employees[[#This Row],[Bonus %]]</f>
        <v>0</v>
      </c>
      <c r="Q965">
        <f>SUM(TBL_Employees[Column1])</f>
        <v>15873801.470000021</v>
      </c>
      <c r="R965" s="2">
        <f>TBL_Employees[[#This Row],[Column1]]+TBL_Employees[[#This Row],[Annual Salary]]</f>
        <v>50883</v>
      </c>
    </row>
    <row r="966" spans="1:18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 s="9" t="e">
        <f>_xlfn.DAYS(TBL_Employees[[#This Row],[Exit Date]],TBL_Employees[[#This Row],[Hire Date]])</f>
        <v>#VALUE!</v>
      </c>
      <c r="P966">
        <f>TBL_Employees[[#This Row],[Annual Salary]]*TBL_Employees[[#This Row],[Bonus %]]</f>
        <v>0</v>
      </c>
      <c r="Q966">
        <f>SUM(TBL_Employees[Column1])</f>
        <v>15873801.470000021</v>
      </c>
      <c r="R966" s="2">
        <f>TBL_Employees[[#This Row],[Column1]]+TBL_Employees[[#This Row],[Annual Salary]]</f>
        <v>94618</v>
      </c>
    </row>
    <row r="967" spans="1:18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 s="9" t="e">
        <f>_xlfn.DAYS(TBL_Employees[[#This Row],[Exit Date]],TBL_Employees[[#This Row],[Hire Date]])</f>
        <v>#VALUE!</v>
      </c>
      <c r="P967">
        <f>TBL_Employees[[#This Row],[Annual Salary]]*TBL_Employees[[#This Row],[Bonus %]]</f>
        <v>30311.200000000001</v>
      </c>
      <c r="Q967">
        <f>SUM(TBL_Employees[Column1])</f>
        <v>15873801.470000021</v>
      </c>
      <c r="R967" s="2">
        <f>TBL_Employees[[#This Row],[Column1]]+TBL_Employees[[#This Row],[Annual Salary]]</f>
        <v>181867.2</v>
      </c>
    </row>
    <row r="968" spans="1:18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 s="9" t="e">
        <f>_xlfn.DAYS(TBL_Employees[[#This Row],[Exit Date]],TBL_Employees[[#This Row],[Hire Date]])</f>
        <v>#VALUE!</v>
      </c>
      <c r="P968">
        <f>TBL_Employees[[#This Row],[Annual Salary]]*TBL_Employees[[#This Row],[Bonus %]]</f>
        <v>0</v>
      </c>
      <c r="Q968">
        <f>SUM(TBL_Employees[Column1])</f>
        <v>15873801.470000021</v>
      </c>
      <c r="R968" s="2">
        <f>TBL_Employees[[#This Row],[Column1]]+TBL_Employees[[#This Row],[Annual Salary]]</f>
        <v>80659</v>
      </c>
    </row>
    <row r="969" spans="1:18" hidden="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 s="9" t="e">
        <f>_xlfn.DAYS(TBL_Employees[[#This Row],[Exit Date]],TBL_Employees[[#This Row],[Hire Date]])</f>
        <v>#VALUE!</v>
      </c>
      <c r="P969">
        <f>TBL_Employees[[#This Row],[Annual Salary]]*TBL_Employees[[#This Row],[Bonus %]]</f>
        <v>41030.85</v>
      </c>
      <c r="Q969">
        <f>SUM(TBL_Employees[Column1])</f>
        <v>15873801.470000021</v>
      </c>
      <c r="R969" s="2">
        <f>TBL_Employees[[#This Row],[Column1]]+TBL_Employees[[#This Row],[Annual Salary]]</f>
        <v>236415.85</v>
      </c>
    </row>
    <row r="970" spans="1:18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 s="9" t="e">
        <f>_xlfn.DAYS(TBL_Employees[[#This Row],[Exit Date]],TBL_Employees[[#This Row],[Hire Date]])</f>
        <v>#VALUE!</v>
      </c>
      <c r="P970">
        <f>TBL_Employees[[#This Row],[Annual Salary]]*TBL_Employees[[#This Row],[Bonus %]]</f>
        <v>0</v>
      </c>
      <c r="Q970">
        <f>SUM(TBL_Employees[Column1])</f>
        <v>15873801.470000021</v>
      </c>
      <c r="R970" s="2">
        <f>TBL_Employees[[#This Row],[Column1]]+TBL_Employees[[#This Row],[Annual Salary]]</f>
        <v>52693</v>
      </c>
    </row>
    <row r="971" spans="1:18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 s="9" t="e">
        <f>_xlfn.DAYS(TBL_Employees[[#This Row],[Exit Date]],TBL_Employees[[#This Row],[Hire Date]])</f>
        <v>#VALUE!</v>
      </c>
      <c r="P971">
        <f>TBL_Employees[[#This Row],[Annual Salary]]*TBL_Employees[[#This Row],[Bonus %]]</f>
        <v>0</v>
      </c>
      <c r="Q971">
        <f>SUM(TBL_Employees[Column1])</f>
        <v>15873801.470000021</v>
      </c>
      <c r="R971" s="2">
        <f>TBL_Employees[[#This Row],[Column1]]+TBL_Employees[[#This Row],[Annual Salary]]</f>
        <v>72045</v>
      </c>
    </row>
    <row r="972" spans="1:18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 s="9" t="e">
        <f>_xlfn.DAYS(TBL_Employees[[#This Row],[Exit Date]],TBL_Employees[[#This Row],[Hire Date]])</f>
        <v>#VALUE!</v>
      </c>
      <c r="P972">
        <f>TBL_Employees[[#This Row],[Annual Salary]]*TBL_Employees[[#This Row],[Bonus %]]</f>
        <v>0</v>
      </c>
      <c r="Q972">
        <f>SUM(TBL_Employees[Column1])</f>
        <v>15873801.470000021</v>
      </c>
      <c r="R972" s="2">
        <f>TBL_Employees[[#This Row],[Column1]]+TBL_Employees[[#This Row],[Annual Salary]]</f>
        <v>62749</v>
      </c>
    </row>
    <row r="973" spans="1:18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 s="9" t="e">
        <f>_xlfn.DAYS(TBL_Employees[[#This Row],[Exit Date]],TBL_Employees[[#This Row],[Hire Date]])</f>
        <v>#VALUE!</v>
      </c>
      <c r="P973">
        <f>TBL_Employees[[#This Row],[Annual Salary]]*TBL_Employees[[#This Row],[Bonus %]]</f>
        <v>15488.400000000001</v>
      </c>
      <c r="Q973">
        <f>SUM(TBL_Employees[Column1])</f>
        <v>15873801.470000021</v>
      </c>
      <c r="R973" s="2">
        <f>TBL_Employees[[#This Row],[Column1]]+TBL_Employees[[#This Row],[Annual Salary]]</f>
        <v>170372.4</v>
      </c>
    </row>
    <row r="974" spans="1:18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 s="9" t="e">
        <f>_xlfn.DAYS(TBL_Employees[[#This Row],[Exit Date]],TBL_Employees[[#This Row],[Hire Date]])</f>
        <v>#VALUE!</v>
      </c>
      <c r="P974">
        <f>TBL_Employees[[#This Row],[Annual Salary]]*TBL_Employees[[#This Row],[Bonus %]]</f>
        <v>0</v>
      </c>
      <c r="Q974">
        <f>SUM(TBL_Employees[Column1])</f>
        <v>15873801.470000021</v>
      </c>
      <c r="R974" s="2">
        <f>TBL_Employees[[#This Row],[Column1]]+TBL_Employees[[#This Row],[Annual Salary]]</f>
        <v>96566</v>
      </c>
    </row>
    <row r="975" spans="1:18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 s="9" t="e">
        <f>_xlfn.DAYS(TBL_Employees[[#This Row],[Exit Date]],TBL_Employees[[#This Row],[Hire Date]])</f>
        <v>#VALUE!</v>
      </c>
      <c r="P975">
        <f>TBL_Employees[[#This Row],[Annual Salary]]*TBL_Employees[[#This Row],[Bonus %]]</f>
        <v>0</v>
      </c>
      <c r="Q975">
        <f>SUM(TBL_Employees[Column1])</f>
        <v>15873801.470000021</v>
      </c>
      <c r="R975" s="2">
        <f>TBL_Employees[[#This Row],[Column1]]+TBL_Employees[[#This Row],[Annual Salary]]</f>
        <v>54994</v>
      </c>
    </row>
    <row r="976" spans="1:18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 s="9" t="e">
        <f>_xlfn.DAYS(TBL_Employees[[#This Row],[Exit Date]],TBL_Employees[[#This Row],[Hire Date]])</f>
        <v>#VALUE!</v>
      </c>
      <c r="P976">
        <f>TBL_Employees[[#This Row],[Annual Salary]]*TBL_Employees[[#This Row],[Bonus %]]</f>
        <v>0</v>
      </c>
      <c r="Q976">
        <f>SUM(TBL_Employees[Column1])</f>
        <v>15873801.470000021</v>
      </c>
      <c r="R976" s="2">
        <f>TBL_Employees[[#This Row],[Column1]]+TBL_Employees[[#This Row],[Annual Salary]]</f>
        <v>61523</v>
      </c>
    </row>
    <row r="977" spans="1:18" hidden="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 s="9" t="e">
        <f>_xlfn.DAYS(TBL_Employees[[#This Row],[Exit Date]],TBL_Employees[[#This Row],[Hire Date]])</f>
        <v>#VALUE!</v>
      </c>
      <c r="P977">
        <f>TBL_Employees[[#This Row],[Annual Salary]]*TBL_Employees[[#This Row],[Bonus %]]</f>
        <v>60963.840000000004</v>
      </c>
      <c r="Q977">
        <f>SUM(TBL_Employees[Column1])</f>
        <v>15873801.470000021</v>
      </c>
      <c r="R977" s="2">
        <f>TBL_Employees[[#This Row],[Column1]]+TBL_Employees[[#This Row],[Annual Salary]]</f>
        <v>251475.84</v>
      </c>
    </row>
    <row r="978" spans="1:18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 s="9" t="e">
        <f>_xlfn.DAYS(TBL_Employees[[#This Row],[Exit Date]],TBL_Employees[[#This Row],[Hire Date]])</f>
        <v>#VALUE!</v>
      </c>
      <c r="P978">
        <f>TBL_Employees[[#This Row],[Annual Salary]]*TBL_Employees[[#This Row],[Bonus %]]</f>
        <v>0</v>
      </c>
      <c r="Q978">
        <f>SUM(TBL_Employees[Column1])</f>
        <v>15873801.470000021</v>
      </c>
      <c r="R978" s="2">
        <f>TBL_Employees[[#This Row],[Column1]]+TBL_Employees[[#This Row],[Annual Salary]]</f>
        <v>124827</v>
      </c>
    </row>
    <row r="979" spans="1:18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 s="9" t="e">
        <f>_xlfn.DAYS(TBL_Employees[[#This Row],[Exit Date]],TBL_Employees[[#This Row],[Hire Date]])</f>
        <v>#VALUE!</v>
      </c>
      <c r="P979">
        <f>TBL_Employees[[#This Row],[Annual Salary]]*TBL_Employees[[#This Row],[Bonus %]]</f>
        <v>5078.8500000000004</v>
      </c>
      <c r="Q979">
        <f>SUM(TBL_Employees[Column1])</f>
        <v>15873801.470000021</v>
      </c>
      <c r="R979" s="2">
        <f>TBL_Employees[[#This Row],[Column1]]+TBL_Employees[[#This Row],[Annual Salary]]</f>
        <v>106655.85</v>
      </c>
    </row>
    <row r="980" spans="1:18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 s="9" t="e">
        <f>_xlfn.DAYS(TBL_Employees[[#This Row],[Exit Date]],TBL_Employees[[#This Row],[Hire Date]])</f>
        <v>#VALUE!</v>
      </c>
      <c r="P980">
        <f>TBL_Employees[[#This Row],[Annual Salary]]*TBL_Employees[[#This Row],[Bonus %]]</f>
        <v>10522.300000000001</v>
      </c>
      <c r="Q980">
        <f>SUM(TBL_Employees[Column1])</f>
        <v>15873801.470000021</v>
      </c>
      <c r="R980" s="2">
        <f>TBL_Employees[[#This Row],[Column1]]+TBL_Employees[[#This Row],[Annual Salary]]</f>
        <v>115745.3</v>
      </c>
    </row>
    <row r="981" spans="1:18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 s="9" t="e">
        <f>_xlfn.DAYS(TBL_Employees[[#This Row],[Exit Date]],TBL_Employees[[#This Row],[Hire Date]])</f>
        <v>#VALUE!</v>
      </c>
      <c r="P981">
        <f>TBL_Employees[[#This Row],[Annual Salary]]*TBL_Employees[[#This Row],[Bonus %]]</f>
        <v>0</v>
      </c>
      <c r="Q981">
        <f>SUM(TBL_Employees[Column1])</f>
        <v>15873801.470000021</v>
      </c>
      <c r="R981" s="2">
        <f>TBL_Employees[[#This Row],[Column1]]+TBL_Employees[[#This Row],[Annual Salary]]</f>
        <v>94815</v>
      </c>
    </row>
    <row r="982" spans="1:18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 s="9" t="e">
        <f>_xlfn.DAYS(TBL_Employees[[#This Row],[Exit Date]],TBL_Employees[[#This Row],[Hire Date]])</f>
        <v>#VALUE!</v>
      </c>
      <c r="P982">
        <f>TBL_Employees[[#This Row],[Annual Salary]]*TBL_Employees[[#This Row],[Bonus %]]</f>
        <v>6893.58</v>
      </c>
      <c r="Q982">
        <f>SUM(TBL_Employees[Column1])</f>
        <v>15873801.470000021</v>
      </c>
      <c r="R982" s="2">
        <f>TBL_Employees[[#This Row],[Column1]]+TBL_Employees[[#This Row],[Annual Salary]]</f>
        <v>121786.58</v>
      </c>
    </row>
    <row r="983" spans="1:18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 s="9" t="e">
        <f>_xlfn.DAYS(TBL_Employees[[#This Row],[Exit Date]],TBL_Employees[[#This Row],[Hire Date]])</f>
        <v>#VALUE!</v>
      </c>
      <c r="P983">
        <f>TBL_Employees[[#This Row],[Annual Salary]]*TBL_Employees[[#This Row],[Bonus %]]</f>
        <v>0</v>
      </c>
      <c r="Q983">
        <f>SUM(TBL_Employees[Column1])</f>
        <v>15873801.470000021</v>
      </c>
      <c r="R983" s="2">
        <f>TBL_Employees[[#This Row],[Column1]]+TBL_Employees[[#This Row],[Annual Salary]]</f>
        <v>80622</v>
      </c>
    </row>
    <row r="984" spans="1:18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9">
        <f>_xlfn.DAYS(TBL_Employees[[#This Row],[Exit Date]],TBL_Employees[[#This Row],[Hire Date]])</f>
        <v>135</v>
      </c>
      <c r="P984">
        <f>TBL_Employees[[#This Row],[Annual Salary]]*TBL_Employees[[#This Row],[Bonus %]]</f>
        <v>81374.37000000001</v>
      </c>
      <c r="Q984">
        <f>SUM(TBL_Employees[Column1])</f>
        <v>15873801.470000021</v>
      </c>
      <c r="R984" s="2">
        <f>TBL_Employees[[#This Row],[Column1]]+TBL_Employees[[#This Row],[Annual Salary]]</f>
        <v>327963.37</v>
      </c>
    </row>
    <row r="985" spans="1:18" hidden="1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9">
        <f>_xlfn.DAYS(TBL_Employees[[#This Row],[Exit Date]],TBL_Employees[[#This Row],[Hire Date]])</f>
        <v>298</v>
      </c>
      <c r="P985">
        <f>TBL_Employees[[#This Row],[Annual Salary]]*TBL_Employees[[#This Row],[Bonus %]]</f>
        <v>10745.73</v>
      </c>
      <c r="Q985">
        <f>SUM(TBL_Employees[Column1])</f>
        <v>15873801.470000021</v>
      </c>
      <c r="R985" s="2">
        <f>TBL_Employees[[#This Row],[Column1]]+TBL_Employees[[#This Row],[Annual Salary]]</f>
        <v>130142.73</v>
      </c>
    </row>
    <row r="986" spans="1:18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 s="9" t="e">
        <f>_xlfn.DAYS(TBL_Employees[[#This Row],[Exit Date]],TBL_Employees[[#This Row],[Hire Date]])</f>
        <v>#VALUE!</v>
      </c>
      <c r="P986">
        <f>TBL_Employees[[#This Row],[Annual Salary]]*TBL_Employees[[#This Row],[Bonus %]]</f>
        <v>34653.18</v>
      </c>
      <c r="Q986">
        <f>SUM(TBL_Employees[Column1])</f>
        <v>15873801.470000021</v>
      </c>
      <c r="R986" s="2">
        <f>TBL_Employees[[#This Row],[Column1]]+TBL_Employees[[#This Row],[Annual Salary]]</f>
        <v>185319.18</v>
      </c>
    </row>
    <row r="987" spans="1:18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 s="9" t="e">
        <f>_xlfn.DAYS(TBL_Employees[[#This Row],[Exit Date]],TBL_Employees[[#This Row],[Hire Date]])</f>
        <v>#VALUE!</v>
      </c>
      <c r="P987">
        <f>TBL_Employees[[#This Row],[Annual Salary]]*TBL_Employees[[#This Row],[Bonus %]]</f>
        <v>20724.900000000001</v>
      </c>
      <c r="Q987">
        <f>SUM(TBL_Employees[Column1])</f>
        <v>15873801.470000021</v>
      </c>
      <c r="R987" s="2">
        <f>TBL_Employees[[#This Row],[Column1]]+TBL_Employees[[#This Row],[Annual Salary]]</f>
        <v>168759.9</v>
      </c>
    </row>
    <row r="988" spans="1:18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 s="9" t="e">
        <f>_xlfn.DAYS(TBL_Employees[[#This Row],[Exit Date]],TBL_Employees[[#This Row],[Hire Date]])</f>
        <v>#VALUE!</v>
      </c>
      <c r="P988">
        <f>TBL_Employees[[#This Row],[Annual Salary]]*TBL_Employees[[#This Row],[Bonus %]]</f>
        <v>28601.64</v>
      </c>
      <c r="Q988">
        <f>SUM(TBL_Employees[Column1])</f>
        <v>15873801.470000021</v>
      </c>
      <c r="R988" s="2">
        <f>TBL_Employees[[#This Row],[Column1]]+TBL_Employees[[#This Row],[Annual Salary]]</f>
        <v>187499.64</v>
      </c>
    </row>
    <row r="989" spans="1:18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 s="9" t="e">
        <f>_xlfn.DAYS(TBL_Employees[[#This Row],[Exit Date]],TBL_Employees[[#This Row],[Hire Date]])</f>
        <v>#VALUE!</v>
      </c>
      <c r="P989">
        <f>TBL_Employees[[#This Row],[Annual Salary]]*TBL_Employees[[#This Row],[Bonus %]]</f>
        <v>0</v>
      </c>
      <c r="Q989">
        <f>SUM(TBL_Employees[Column1])</f>
        <v>15873801.470000021</v>
      </c>
      <c r="R989" s="2">
        <f>TBL_Employees[[#This Row],[Column1]]+TBL_Employees[[#This Row],[Annual Salary]]</f>
        <v>89659</v>
      </c>
    </row>
    <row r="990" spans="1:18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 s="9" t="e">
        <f>_xlfn.DAYS(TBL_Employees[[#This Row],[Exit Date]],TBL_Employees[[#This Row],[Hire Date]])</f>
        <v>#VALUE!</v>
      </c>
      <c r="P990">
        <f>TBL_Employees[[#This Row],[Annual Salary]]*TBL_Employees[[#This Row],[Bonus %]]</f>
        <v>39442.01</v>
      </c>
      <c r="Q990">
        <f>SUM(TBL_Employees[Column1])</f>
        <v>15873801.470000021</v>
      </c>
      <c r="R990" s="2">
        <f>TBL_Employees[[#This Row],[Column1]]+TBL_Employees[[#This Row],[Annual Salary]]</f>
        <v>210929.01</v>
      </c>
    </row>
    <row r="991" spans="1:18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 s="9" t="e">
        <f>_xlfn.DAYS(TBL_Employees[[#This Row],[Exit Date]],TBL_Employees[[#This Row],[Hire Date]])</f>
        <v>#VALUE!</v>
      </c>
      <c r="P991">
        <f>TBL_Employees[[#This Row],[Annual Salary]]*TBL_Employees[[#This Row],[Bonus %]]</f>
        <v>90474.299999999988</v>
      </c>
      <c r="Q991">
        <f>SUM(TBL_Employees[Column1])</f>
        <v>15873801.470000021</v>
      </c>
      <c r="R991" s="2">
        <f>TBL_Employees[[#This Row],[Column1]]+TBL_Employees[[#This Row],[Annual Salary]]</f>
        <v>348972.3</v>
      </c>
    </row>
    <row r="992" spans="1:18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 s="9" t="e">
        <f>_xlfn.DAYS(TBL_Employees[[#This Row],[Exit Date]],TBL_Employees[[#This Row],[Hire Date]])</f>
        <v>#VALUE!</v>
      </c>
      <c r="P992">
        <f>TBL_Employees[[#This Row],[Annual Salary]]*TBL_Employees[[#This Row],[Bonus %]]</f>
        <v>16165.710000000001</v>
      </c>
      <c r="Q992">
        <f>SUM(TBL_Employees[Column1])</f>
        <v>15873801.470000021</v>
      </c>
      <c r="R992" s="2">
        <f>TBL_Employees[[#This Row],[Column1]]+TBL_Employees[[#This Row],[Annual Salary]]</f>
        <v>163126.71</v>
      </c>
    </row>
    <row r="993" spans="1:18" hidden="1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9">
        <f>_xlfn.DAYS(TBL_Employees[[#This Row],[Exit Date]],TBL_Employees[[#This Row],[Hire Date]])</f>
        <v>2411</v>
      </c>
      <c r="P993">
        <f>TBL_Employees[[#This Row],[Annual Salary]]*TBL_Employees[[#This Row],[Bonus %]]</f>
        <v>0</v>
      </c>
      <c r="Q993">
        <f>SUM(TBL_Employees[Column1])</f>
        <v>15873801.470000021</v>
      </c>
      <c r="R993" s="2">
        <f>TBL_Employees[[#This Row],[Column1]]+TBL_Employees[[#This Row],[Annual Salary]]</f>
        <v>85369</v>
      </c>
    </row>
    <row r="994" spans="1:18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 s="9" t="e">
        <f>_xlfn.DAYS(TBL_Employees[[#This Row],[Exit Date]],TBL_Employees[[#This Row],[Hire Date]])</f>
        <v>#VALUE!</v>
      </c>
      <c r="P994">
        <f>TBL_Employees[[#This Row],[Annual Salary]]*TBL_Employees[[#This Row],[Bonus %]]</f>
        <v>0</v>
      </c>
      <c r="Q994">
        <f>SUM(TBL_Employees[Column1])</f>
        <v>15873801.470000021</v>
      </c>
      <c r="R994" s="2">
        <f>TBL_Employees[[#This Row],[Column1]]+TBL_Employees[[#This Row],[Annual Salary]]</f>
        <v>67489</v>
      </c>
    </row>
    <row r="995" spans="1:18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 s="9" t="e">
        <f>_xlfn.DAYS(TBL_Employees[[#This Row],[Exit Date]],TBL_Employees[[#This Row],[Hire Date]])</f>
        <v>#VALUE!</v>
      </c>
      <c r="P995">
        <f>TBL_Employees[[#This Row],[Annual Salary]]*TBL_Employees[[#This Row],[Bonus %]]</f>
        <v>28264.030000000002</v>
      </c>
      <c r="Q995">
        <f>SUM(TBL_Employees[Column1])</f>
        <v>15873801.470000021</v>
      </c>
      <c r="R995" s="2">
        <f>TBL_Employees[[#This Row],[Column1]]+TBL_Employees[[#This Row],[Annual Salary]]</f>
        <v>194523.03</v>
      </c>
    </row>
    <row r="996" spans="1:18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 s="9" t="e">
        <f>_xlfn.DAYS(TBL_Employees[[#This Row],[Exit Date]],TBL_Employees[[#This Row],[Hire Date]])</f>
        <v>#VALUE!</v>
      </c>
      <c r="P996">
        <f>TBL_Employees[[#This Row],[Annual Salary]]*TBL_Employees[[#This Row],[Bonus %]]</f>
        <v>0</v>
      </c>
      <c r="Q996">
        <f>SUM(TBL_Employees[Column1])</f>
        <v>15873801.470000021</v>
      </c>
      <c r="R996" s="2">
        <f>TBL_Employees[[#This Row],[Column1]]+TBL_Employees[[#This Row],[Annual Salary]]</f>
        <v>47032</v>
      </c>
    </row>
    <row r="997" spans="1:18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 s="9" t="e">
        <f>_xlfn.DAYS(TBL_Employees[[#This Row],[Exit Date]],TBL_Employees[[#This Row],[Hire Date]])</f>
        <v>#VALUE!</v>
      </c>
      <c r="P997">
        <f>TBL_Employees[[#This Row],[Annual Salary]]*TBL_Employees[[#This Row],[Bonus %]]</f>
        <v>0</v>
      </c>
      <c r="Q997">
        <f>SUM(TBL_Employees[Column1])</f>
        <v>15873801.470000021</v>
      </c>
      <c r="R997" s="2">
        <f>TBL_Employees[[#This Row],[Column1]]+TBL_Employees[[#This Row],[Annual Salary]]</f>
        <v>98427</v>
      </c>
    </row>
    <row r="998" spans="1:18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9">
        <f>_xlfn.DAYS(TBL_Employees[[#This Row],[Exit Date]],TBL_Employees[[#This Row],[Hire Date]])</f>
        <v>2779</v>
      </c>
      <c r="P998">
        <f>TBL_Employees[[#This Row],[Annual Salary]]*TBL_Employees[[#This Row],[Bonus %]]</f>
        <v>0</v>
      </c>
      <c r="Q998">
        <f>SUM(TBL_Employees[Column1])</f>
        <v>15873801.470000021</v>
      </c>
      <c r="R998" s="2">
        <f>TBL_Employees[[#This Row],[Column1]]+TBL_Employees[[#This Row],[Annual Salary]]</f>
        <v>47387</v>
      </c>
    </row>
    <row r="999" spans="1:18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 s="9" t="e">
        <f>_xlfn.DAYS(TBL_Employees[[#This Row],[Exit Date]],TBL_Employees[[#This Row],[Hire Date]])</f>
        <v>#VALUE!</v>
      </c>
      <c r="P999">
        <f>TBL_Employees[[#This Row],[Annual Salary]]*TBL_Employees[[#This Row],[Bonus %]]</f>
        <v>26506.5</v>
      </c>
      <c r="Q999">
        <f>SUM(TBL_Employees[Column1])</f>
        <v>15873801.470000021</v>
      </c>
      <c r="R999" s="2">
        <f>TBL_Employees[[#This Row],[Column1]]+TBL_Employees[[#This Row],[Annual Salary]]</f>
        <v>203216.5</v>
      </c>
    </row>
    <row r="1000" spans="1:18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 s="9" t="e">
        <f>_xlfn.DAYS(TBL_Employees[[#This Row],[Exit Date]],TBL_Employees[[#This Row],[Hire Date]])</f>
        <v>#VALUE!</v>
      </c>
      <c r="P1000">
        <f>TBL_Employees[[#This Row],[Annual Salary]]*TBL_Employees[[#This Row],[Bonus %]]</f>
        <v>0</v>
      </c>
      <c r="Q1000">
        <f>SUM(TBL_Employees[Column1])</f>
        <v>15873801.470000021</v>
      </c>
      <c r="R1000" s="2">
        <f>TBL_Employees[[#This Row],[Column1]]+TBL_Employees[[#This Row],[Annual Salary]]</f>
        <v>95960</v>
      </c>
    </row>
    <row r="1001" spans="1:18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9" t="e">
        <f>_xlfn.DAYS(TBL_Employees[[#This Row],[Exit Date]],TBL_Employees[[#This Row],[Hire Date]])</f>
        <v>#VALUE!</v>
      </c>
      <c r="P1001">
        <f>TBL_Employees[[#This Row],[Annual Salary]]*TBL_Employees[[#This Row],[Bonus %]]</f>
        <v>67020.45</v>
      </c>
      <c r="Q1001">
        <f>SUM(TBL_Employees[Column1])</f>
        <v>15873801.470000021</v>
      </c>
      <c r="R1001" s="2">
        <f>TBL_Employees[[#This Row],[Column1]]+TBL_Employees[[#This Row],[Annual Salary]]</f>
        <v>283215.45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F0D1-F20B-432A-8A9B-E8522B525F46}">
  <dimension ref="A1:E521"/>
  <sheetViews>
    <sheetView zoomScale="60" zoomScaleNormal="100" workbookViewId="0">
      <selection activeCell="E5" sqref="E5"/>
    </sheetView>
  </sheetViews>
  <sheetFormatPr defaultRowHeight="14.5" x14ac:dyDescent="0.35"/>
  <cols>
    <col min="1" max="1" width="14" bestFit="1" customWidth="1"/>
    <col min="2" max="2" width="14.26953125" bestFit="1" customWidth="1"/>
    <col min="3" max="3" width="25.08984375" customWidth="1"/>
    <col min="5" max="5" width="12.6328125" bestFit="1" customWidth="1"/>
  </cols>
  <sheetData>
    <row r="1" spans="1:5" x14ac:dyDescent="0.35">
      <c r="A1" s="8" t="s">
        <v>5</v>
      </c>
      <c r="B1" t="s">
        <v>17</v>
      </c>
    </row>
    <row r="3" spans="1:5" x14ac:dyDescent="0.35">
      <c r="A3" s="8" t="s">
        <v>1983</v>
      </c>
      <c r="B3" t="s">
        <v>1987</v>
      </c>
    </row>
    <row r="4" spans="1:5" x14ac:dyDescent="0.35">
      <c r="A4" s="10">
        <v>258498</v>
      </c>
      <c r="B4" s="11">
        <v>0.35</v>
      </c>
      <c r="C4">
        <f>A4*GETPIVOTDATA("Bonus %",$A$3,"Annual Salary",258498)</f>
        <v>90474.299999999988</v>
      </c>
      <c r="E4">
        <f>SUM(C4:C520)</f>
        <v>20307590.800000008</v>
      </c>
    </row>
    <row r="5" spans="1:5" x14ac:dyDescent="0.35">
      <c r="A5" s="10">
        <v>258426</v>
      </c>
      <c r="B5" s="11">
        <v>0.4</v>
      </c>
      <c r="C5">
        <f t="shared" ref="C5:C68" si="0">A5*GETPIVOTDATA("Bonus %",$A$3,"Annual Salary",258498)</f>
        <v>90449.099999999991</v>
      </c>
      <c r="D5" t="e">
        <f>(GETPIVOTDATA("Age",$A$3,"Gender","Female")-GETPIVOTDATA("Age",$A$3,"Gender","Male"))/GETPIVOTDATA("Age",$A$3,"Gender","Female")</f>
        <v>#REF!</v>
      </c>
    </row>
    <row r="6" spans="1:5" x14ac:dyDescent="0.35">
      <c r="A6" s="10">
        <v>255431</v>
      </c>
      <c r="B6" s="11">
        <v>0.36</v>
      </c>
      <c r="C6">
        <f t="shared" si="0"/>
        <v>89400.849999999991</v>
      </c>
    </row>
    <row r="7" spans="1:5" x14ac:dyDescent="0.35">
      <c r="A7" s="10">
        <v>255369</v>
      </c>
      <c r="B7" s="11">
        <v>0.33</v>
      </c>
      <c r="C7">
        <f t="shared" si="0"/>
        <v>89379.15</v>
      </c>
    </row>
    <row r="8" spans="1:5" x14ac:dyDescent="0.35">
      <c r="A8" s="10">
        <v>253294</v>
      </c>
      <c r="B8" s="11">
        <v>0.4</v>
      </c>
      <c r="C8">
        <f t="shared" si="0"/>
        <v>88652.9</v>
      </c>
    </row>
    <row r="9" spans="1:5" x14ac:dyDescent="0.35">
      <c r="A9" s="10">
        <v>249801</v>
      </c>
      <c r="B9" s="11">
        <v>0.39</v>
      </c>
      <c r="C9">
        <f t="shared" si="0"/>
        <v>87430.349999999991</v>
      </c>
    </row>
    <row r="10" spans="1:5" x14ac:dyDescent="0.35">
      <c r="A10" s="10">
        <v>249686</v>
      </c>
      <c r="B10" s="11">
        <v>0.31</v>
      </c>
      <c r="C10">
        <f t="shared" si="0"/>
        <v>87390.099999999991</v>
      </c>
    </row>
    <row r="11" spans="1:5" x14ac:dyDescent="0.35">
      <c r="A11" s="10">
        <v>249270</v>
      </c>
      <c r="B11" s="11">
        <v>0.3</v>
      </c>
      <c r="C11">
        <f t="shared" si="0"/>
        <v>87244.5</v>
      </c>
    </row>
    <row r="12" spans="1:5" x14ac:dyDescent="0.35">
      <c r="A12" s="10">
        <v>247022</v>
      </c>
      <c r="B12" s="11">
        <v>0.3</v>
      </c>
      <c r="C12">
        <f t="shared" si="0"/>
        <v>86457.7</v>
      </c>
    </row>
    <row r="13" spans="1:5" x14ac:dyDescent="0.35">
      <c r="A13" s="10">
        <v>246589</v>
      </c>
      <c r="B13" s="11">
        <v>0.33</v>
      </c>
      <c r="C13">
        <f t="shared" si="0"/>
        <v>86306.15</v>
      </c>
    </row>
    <row r="14" spans="1:5" x14ac:dyDescent="0.35">
      <c r="A14" s="10">
        <v>245360</v>
      </c>
      <c r="B14" s="11">
        <v>0.37</v>
      </c>
      <c r="C14">
        <f t="shared" si="0"/>
        <v>85876</v>
      </c>
    </row>
    <row r="15" spans="1:5" x14ac:dyDescent="0.35">
      <c r="A15" s="10">
        <v>243568</v>
      </c>
      <c r="B15" s="11">
        <v>0.33</v>
      </c>
      <c r="C15">
        <f t="shared" si="0"/>
        <v>85248.799999999988</v>
      </c>
    </row>
    <row r="16" spans="1:5" x14ac:dyDescent="0.35">
      <c r="A16" s="10">
        <v>240488</v>
      </c>
      <c r="B16" s="11">
        <v>0.4</v>
      </c>
      <c r="C16">
        <f t="shared" si="0"/>
        <v>84170.799999999988</v>
      </c>
    </row>
    <row r="17" spans="1:3" x14ac:dyDescent="0.35">
      <c r="A17" s="10">
        <v>239394</v>
      </c>
      <c r="B17" s="11">
        <v>0.32</v>
      </c>
      <c r="C17">
        <f t="shared" si="0"/>
        <v>83787.899999999994</v>
      </c>
    </row>
    <row r="18" spans="1:3" x14ac:dyDescent="0.35">
      <c r="A18" s="10">
        <v>231850</v>
      </c>
      <c r="B18" s="11">
        <v>0.39</v>
      </c>
      <c r="C18">
        <f t="shared" si="0"/>
        <v>81147.5</v>
      </c>
    </row>
    <row r="19" spans="1:3" x14ac:dyDescent="0.35">
      <c r="A19" s="10">
        <v>231567</v>
      </c>
      <c r="B19" s="11">
        <v>0.36</v>
      </c>
      <c r="C19">
        <f t="shared" si="0"/>
        <v>81048.45</v>
      </c>
    </row>
    <row r="20" spans="1:3" x14ac:dyDescent="0.35">
      <c r="A20" s="10">
        <v>225558</v>
      </c>
      <c r="B20" s="11">
        <v>0.33</v>
      </c>
      <c r="C20">
        <f t="shared" si="0"/>
        <v>78945.299999999988</v>
      </c>
    </row>
    <row r="21" spans="1:3" x14ac:dyDescent="0.35">
      <c r="A21" s="10">
        <v>223805</v>
      </c>
      <c r="B21" s="11">
        <v>0.36</v>
      </c>
      <c r="C21">
        <f t="shared" si="0"/>
        <v>78331.75</v>
      </c>
    </row>
    <row r="22" spans="1:3" x14ac:dyDescent="0.35">
      <c r="A22" s="10">
        <v>222224</v>
      </c>
      <c r="B22" s="11">
        <v>0.38</v>
      </c>
      <c r="C22">
        <f t="shared" si="0"/>
        <v>77778.399999999994</v>
      </c>
    </row>
    <row r="23" spans="1:3" x14ac:dyDescent="0.35">
      <c r="A23" s="10">
        <v>221465</v>
      </c>
      <c r="B23" s="11">
        <v>0.34</v>
      </c>
      <c r="C23">
        <f t="shared" si="0"/>
        <v>77512.75</v>
      </c>
    </row>
    <row r="24" spans="1:3" x14ac:dyDescent="0.35">
      <c r="A24" s="10">
        <v>221217</v>
      </c>
      <c r="B24" s="11">
        <v>0.32</v>
      </c>
      <c r="C24">
        <f t="shared" si="0"/>
        <v>77425.95</v>
      </c>
    </row>
    <row r="25" spans="1:3" x14ac:dyDescent="0.35">
      <c r="A25" s="10">
        <v>220937</v>
      </c>
      <c r="B25" s="11">
        <v>0.38</v>
      </c>
      <c r="C25">
        <f t="shared" si="0"/>
        <v>77327.95</v>
      </c>
    </row>
    <row r="26" spans="1:3" x14ac:dyDescent="0.35">
      <c r="A26" s="10">
        <v>219693</v>
      </c>
      <c r="B26" s="11">
        <v>0.3</v>
      </c>
      <c r="C26">
        <f t="shared" si="0"/>
        <v>76892.549999999988</v>
      </c>
    </row>
    <row r="27" spans="1:3" x14ac:dyDescent="0.35">
      <c r="A27" s="10">
        <v>219474</v>
      </c>
      <c r="B27" s="11">
        <v>0.36</v>
      </c>
      <c r="C27">
        <f t="shared" si="0"/>
        <v>76815.899999999994</v>
      </c>
    </row>
    <row r="28" spans="1:3" x14ac:dyDescent="0.35">
      <c r="A28" s="10">
        <v>218530</v>
      </c>
      <c r="B28" s="11">
        <v>0.3</v>
      </c>
      <c r="C28">
        <f t="shared" si="0"/>
        <v>76485.5</v>
      </c>
    </row>
    <row r="29" spans="1:3" x14ac:dyDescent="0.35">
      <c r="A29" s="10">
        <v>217783</v>
      </c>
      <c r="B29" s="11">
        <v>0.36</v>
      </c>
      <c r="C29">
        <f t="shared" si="0"/>
        <v>76224.049999999988</v>
      </c>
    </row>
    <row r="30" spans="1:3" x14ac:dyDescent="0.35">
      <c r="A30" s="10">
        <v>216195</v>
      </c>
      <c r="B30" s="11">
        <v>0.31</v>
      </c>
      <c r="C30">
        <f t="shared" si="0"/>
        <v>75668.25</v>
      </c>
    </row>
    <row r="31" spans="1:3" x14ac:dyDescent="0.35">
      <c r="A31" s="10">
        <v>211637</v>
      </c>
      <c r="B31" s="11">
        <v>0.31</v>
      </c>
      <c r="C31">
        <f t="shared" si="0"/>
        <v>74072.95</v>
      </c>
    </row>
    <row r="32" spans="1:3" x14ac:dyDescent="0.35">
      <c r="A32" s="10">
        <v>211291</v>
      </c>
      <c r="B32" s="11">
        <v>0.37</v>
      </c>
      <c r="C32">
        <f t="shared" si="0"/>
        <v>73951.849999999991</v>
      </c>
    </row>
    <row r="33" spans="1:5" x14ac:dyDescent="0.35">
      <c r="A33" s="10">
        <v>210708</v>
      </c>
      <c r="B33" s="11">
        <v>0.33</v>
      </c>
      <c r="C33">
        <f t="shared" si="0"/>
        <v>73747.799999999988</v>
      </c>
    </row>
    <row r="34" spans="1:5" x14ac:dyDescent="0.35">
      <c r="A34" s="10">
        <v>208415</v>
      </c>
      <c r="B34" s="11">
        <v>0.35</v>
      </c>
      <c r="C34">
        <f t="shared" si="0"/>
        <v>72945.25</v>
      </c>
    </row>
    <row r="35" spans="1:5" x14ac:dyDescent="0.35">
      <c r="A35" s="10">
        <v>208210</v>
      </c>
      <c r="B35" s="11">
        <v>0.3</v>
      </c>
      <c r="C35">
        <f t="shared" si="0"/>
        <v>72873.5</v>
      </c>
    </row>
    <row r="36" spans="1:5" x14ac:dyDescent="0.35">
      <c r="A36" s="10">
        <v>203445</v>
      </c>
      <c r="B36" s="11">
        <v>0.34</v>
      </c>
      <c r="C36">
        <f t="shared" si="0"/>
        <v>71205.75</v>
      </c>
    </row>
    <row r="37" spans="1:5" x14ac:dyDescent="0.35">
      <c r="A37" s="10">
        <v>202323</v>
      </c>
      <c r="B37" s="11">
        <v>0.39</v>
      </c>
      <c r="C37">
        <f t="shared" si="0"/>
        <v>70813.049999999988</v>
      </c>
    </row>
    <row r="38" spans="1:5" x14ac:dyDescent="0.35">
      <c r="A38" s="10">
        <v>201396</v>
      </c>
      <c r="B38" s="11">
        <v>0.32</v>
      </c>
      <c r="C38">
        <f t="shared" si="0"/>
        <v>70488.599999999991</v>
      </c>
      <c r="E38">
        <f>SUM(C4:C40)</f>
        <v>2953722.0999999996</v>
      </c>
    </row>
    <row r="39" spans="1:5" x14ac:dyDescent="0.35">
      <c r="A39" s="10">
        <v>200246</v>
      </c>
      <c r="B39" s="11">
        <v>0.34</v>
      </c>
      <c r="C39">
        <f t="shared" si="0"/>
        <v>70086.099999999991</v>
      </c>
    </row>
    <row r="40" spans="1:5" x14ac:dyDescent="0.35">
      <c r="A40" s="10">
        <v>199041</v>
      </c>
      <c r="B40" s="11">
        <v>0.16</v>
      </c>
      <c r="C40">
        <f t="shared" si="0"/>
        <v>69664.349999999991</v>
      </c>
    </row>
    <row r="41" spans="1:5" x14ac:dyDescent="0.35">
      <c r="A41" s="10">
        <v>198562</v>
      </c>
      <c r="B41" s="11">
        <v>0.22</v>
      </c>
      <c r="C41">
        <f t="shared" si="0"/>
        <v>69496.7</v>
      </c>
    </row>
    <row r="42" spans="1:5" x14ac:dyDescent="0.35">
      <c r="A42" s="10">
        <v>198473</v>
      </c>
      <c r="B42" s="11">
        <v>0.32</v>
      </c>
      <c r="C42">
        <f t="shared" si="0"/>
        <v>69465.549999999988</v>
      </c>
    </row>
    <row r="43" spans="1:5" x14ac:dyDescent="0.35">
      <c r="A43" s="10">
        <v>198176</v>
      </c>
      <c r="B43" s="11">
        <v>0.17</v>
      </c>
      <c r="C43">
        <f t="shared" si="0"/>
        <v>69361.599999999991</v>
      </c>
    </row>
    <row r="44" spans="1:5" x14ac:dyDescent="0.35">
      <c r="A44" s="10">
        <v>197649</v>
      </c>
      <c r="B44" s="11">
        <v>0.2</v>
      </c>
      <c r="C44">
        <f t="shared" si="0"/>
        <v>69177.149999999994</v>
      </c>
    </row>
    <row r="45" spans="1:5" x14ac:dyDescent="0.35">
      <c r="A45" s="10">
        <v>196951</v>
      </c>
      <c r="B45" s="11">
        <v>0.33</v>
      </c>
      <c r="C45">
        <f t="shared" si="0"/>
        <v>68932.849999999991</v>
      </c>
    </row>
    <row r="46" spans="1:5" x14ac:dyDescent="0.35">
      <c r="A46" s="10">
        <v>194871</v>
      </c>
      <c r="B46" s="11">
        <v>0.35</v>
      </c>
      <c r="C46">
        <f t="shared" si="0"/>
        <v>68204.849999999991</v>
      </c>
    </row>
    <row r="47" spans="1:5" x14ac:dyDescent="0.35">
      <c r="A47" s="10">
        <v>193044</v>
      </c>
      <c r="B47" s="11">
        <v>0.15</v>
      </c>
      <c r="C47">
        <f t="shared" si="0"/>
        <v>67565.399999999994</v>
      </c>
    </row>
    <row r="48" spans="1:5" x14ac:dyDescent="0.35">
      <c r="A48" s="10">
        <v>192749</v>
      </c>
      <c r="B48" s="11">
        <v>0.31</v>
      </c>
      <c r="C48">
        <f t="shared" si="0"/>
        <v>67462.149999999994</v>
      </c>
    </row>
    <row r="49" spans="1:3" x14ac:dyDescent="0.35">
      <c r="A49" s="10">
        <v>191571</v>
      </c>
      <c r="B49" s="11">
        <v>0.32</v>
      </c>
      <c r="C49">
        <f t="shared" si="0"/>
        <v>67049.849999999991</v>
      </c>
    </row>
    <row r="50" spans="1:3" x14ac:dyDescent="0.35">
      <c r="A50" s="10">
        <v>190815</v>
      </c>
      <c r="B50" s="11">
        <v>0.4</v>
      </c>
      <c r="C50">
        <f t="shared" si="0"/>
        <v>66785.25</v>
      </c>
    </row>
    <row r="51" spans="1:3" x14ac:dyDescent="0.35">
      <c r="A51" s="10">
        <v>190401</v>
      </c>
      <c r="B51" s="11">
        <v>0.37</v>
      </c>
      <c r="C51">
        <f t="shared" si="0"/>
        <v>66640.349999999991</v>
      </c>
    </row>
    <row r="52" spans="1:3" x14ac:dyDescent="0.35">
      <c r="A52" s="10">
        <v>190253</v>
      </c>
      <c r="B52" s="11">
        <v>0.33</v>
      </c>
      <c r="C52">
        <f t="shared" si="0"/>
        <v>66588.55</v>
      </c>
    </row>
    <row r="53" spans="1:3" x14ac:dyDescent="0.35">
      <c r="A53" s="10">
        <v>189702</v>
      </c>
      <c r="B53" s="11">
        <v>0.28000000000000003</v>
      </c>
      <c r="C53">
        <f t="shared" si="0"/>
        <v>66395.7</v>
      </c>
    </row>
    <row r="54" spans="1:3" x14ac:dyDescent="0.35">
      <c r="A54" s="10">
        <v>189420</v>
      </c>
      <c r="B54" s="11">
        <v>0.2</v>
      </c>
      <c r="C54">
        <f t="shared" si="0"/>
        <v>66297</v>
      </c>
    </row>
    <row r="55" spans="1:3" x14ac:dyDescent="0.35">
      <c r="A55" s="10">
        <v>188727</v>
      </c>
      <c r="B55" s="11">
        <v>0.23</v>
      </c>
      <c r="C55">
        <f t="shared" si="0"/>
        <v>66054.45</v>
      </c>
    </row>
    <row r="56" spans="1:3" x14ac:dyDescent="0.35">
      <c r="A56" s="10">
        <v>187205</v>
      </c>
      <c r="B56" s="11">
        <v>0.24</v>
      </c>
      <c r="C56">
        <f t="shared" si="0"/>
        <v>65521.749999999993</v>
      </c>
    </row>
    <row r="57" spans="1:3" x14ac:dyDescent="0.35">
      <c r="A57" s="10">
        <v>187048</v>
      </c>
      <c r="B57" s="11">
        <v>0.32</v>
      </c>
      <c r="C57">
        <f t="shared" si="0"/>
        <v>65466.799999999996</v>
      </c>
    </row>
    <row r="58" spans="1:3" x14ac:dyDescent="0.35">
      <c r="A58" s="10">
        <v>186870</v>
      </c>
      <c r="B58" s="11">
        <v>0.2</v>
      </c>
      <c r="C58">
        <f t="shared" si="0"/>
        <v>65404.499999999993</v>
      </c>
    </row>
    <row r="59" spans="1:3" x14ac:dyDescent="0.35">
      <c r="A59" s="10">
        <v>186378</v>
      </c>
      <c r="B59" s="11">
        <v>0.26</v>
      </c>
      <c r="C59">
        <f t="shared" si="0"/>
        <v>65232.299999999996</v>
      </c>
    </row>
    <row r="60" spans="1:3" x14ac:dyDescent="0.35">
      <c r="A60" s="10">
        <v>184960</v>
      </c>
      <c r="B60" s="11">
        <v>0.18</v>
      </c>
      <c r="C60">
        <f t="shared" si="0"/>
        <v>64735.999999999993</v>
      </c>
    </row>
    <row r="61" spans="1:3" x14ac:dyDescent="0.35">
      <c r="A61" s="10">
        <v>183239</v>
      </c>
      <c r="B61" s="11">
        <v>0.32</v>
      </c>
      <c r="C61">
        <f t="shared" si="0"/>
        <v>64133.649999999994</v>
      </c>
    </row>
    <row r="62" spans="1:3" x14ac:dyDescent="0.35">
      <c r="A62" s="10">
        <v>183156</v>
      </c>
      <c r="B62" s="11">
        <v>0.3</v>
      </c>
      <c r="C62">
        <f t="shared" si="0"/>
        <v>64104.6</v>
      </c>
    </row>
    <row r="63" spans="1:3" x14ac:dyDescent="0.35">
      <c r="A63" s="10">
        <v>182321</v>
      </c>
      <c r="B63" s="11">
        <v>0.28000000000000003</v>
      </c>
      <c r="C63">
        <f t="shared" si="0"/>
        <v>63812.35</v>
      </c>
    </row>
    <row r="64" spans="1:3" x14ac:dyDescent="0.35">
      <c r="A64" s="10">
        <v>182202</v>
      </c>
      <c r="B64" s="11">
        <v>0.3</v>
      </c>
      <c r="C64">
        <f t="shared" si="0"/>
        <v>63770.7</v>
      </c>
    </row>
    <row r="65" spans="1:3" x14ac:dyDescent="0.35">
      <c r="A65" s="10">
        <v>182035</v>
      </c>
      <c r="B65" s="11">
        <v>0.3</v>
      </c>
      <c r="C65">
        <f t="shared" si="0"/>
        <v>63712.249999999993</v>
      </c>
    </row>
    <row r="66" spans="1:3" x14ac:dyDescent="0.35">
      <c r="A66" s="10">
        <v>181801</v>
      </c>
      <c r="B66" s="11">
        <v>0.4</v>
      </c>
      <c r="C66">
        <f t="shared" si="0"/>
        <v>63630.35</v>
      </c>
    </row>
    <row r="67" spans="1:3" x14ac:dyDescent="0.35">
      <c r="A67" s="10">
        <v>181452</v>
      </c>
      <c r="B67" s="11">
        <v>0.3</v>
      </c>
      <c r="C67">
        <f t="shared" si="0"/>
        <v>63508.2</v>
      </c>
    </row>
    <row r="68" spans="1:3" x14ac:dyDescent="0.35">
      <c r="A68" s="10">
        <v>181216</v>
      </c>
      <c r="B68" s="11">
        <v>0.27</v>
      </c>
      <c r="C68">
        <f t="shared" si="0"/>
        <v>63425.599999999999</v>
      </c>
    </row>
    <row r="69" spans="1:3" x14ac:dyDescent="0.35">
      <c r="A69" s="10">
        <v>180687</v>
      </c>
      <c r="B69" s="11">
        <v>0.19</v>
      </c>
      <c r="C69">
        <f t="shared" ref="C69:C132" si="1">A69*GETPIVOTDATA("Bonus %",$A$3,"Annual Salary",258498)</f>
        <v>63240.45</v>
      </c>
    </row>
    <row r="70" spans="1:3" x14ac:dyDescent="0.35">
      <c r="A70" s="10">
        <v>179494</v>
      </c>
      <c r="B70" s="11">
        <v>0.2</v>
      </c>
      <c r="C70">
        <f t="shared" si="1"/>
        <v>62822.899999999994</v>
      </c>
    </row>
    <row r="71" spans="1:3" x14ac:dyDescent="0.35">
      <c r="A71" s="10">
        <v>178700</v>
      </c>
      <c r="B71" s="11">
        <v>0.28999999999999998</v>
      </c>
      <c r="C71">
        <f t="shared" si="1"/>
        <v>62544.999999999993</v>
      </c>
    </row>
    <row r="72" spans="1:3" x14ac:dyDescent="0.35">
      <c r="A72" s="10">
        <v>178502</v>
      </c>
      <c r="B72" s="11">
        <v>0.2</v>
      </c>
      <c r="C72">
        <f t="shared" si="1"/>
        <v>62475.7</v>
      </c>
    </row>
    <row r="73" spans="1:3" x14ac:dyDescent="0.35">
      <c r="A73" s="10">
        <v>177443</v>
      </c>
      <c r="B73" s="11">
        <v>0.25</v>
      </c>
      <c r="C73">
        <f t="shared" si="1"/>
        <v>62105.049999999996</v>
      </c>
    </row>
    <row r="74" spans="1:3" x14ac:dyDescent="0.35">
      <c r="A74" s="10">
        <v>176324</v>
      </c>
      <c r="B74" s="11">
        <v>0.23</v>
      </c>
      <c r="C74">
        <f t="shared" si="1"/>
        <v>61713.399999999994</v>
      </c>
    </row>
    <row r="75" spans="1:3" x14ac:dyDescent="0.35">
      <c r="A75" s="10">
        <v>176294</v>
      </c>
      <c r="B75" s="11">
        <v>0.28000000000000003</v>
      </c>
      <c r="C75">
        <f t="shared" si="1"/>
        <v>61702.899999999994</v>
      </c>
    </row>
    <row r="76" spans="1:3" x14ac:dyDescent="0.35">
      <c r="A76" s="10">
        <v>175837</v>
      </c>
      <c r="B76" s="11">
        <v>0.2</v>
      </c>
      <c r="C76">
        <f t="shared" si="1"/>
        <v>61542.95</v>
      </c>
    </row>
    <row r="77" spans="1:3" x14ac:dyDescent="0.35">
      <c r="A77" s="10">
        <v>174099</v>
      </c>
      <c r="B77" s="11">
        <v>0.26</v>
      </c>
      <c r="C77">
        <f t="shared" si="1"/>
        <v>60934.649999999994</v>
      </c>
    </row>
    <row r="78" spans="1:3" x14ac:dyDescent="0.35">
      <c r="A78" s="10">
        <v>174097</v>
      </c>
      <c r="B78" s="11">
        <v>0.21</v>
      </c>
      <c r="C78">
        <f t="shared" si="1"/>
        <v>60933.95</v>
      </c>
    </row>
    <row r="79" spans="1:3" x14ac:dyDescent="0.35">
      <c r="A79" s="10">
        <v>173071</v>
      </c>
      <c r="B79" s="11">
        <v>0.28999999999999998</v>
      </c>
      <c r="C79">
        <f t="shared" si="1"/>
        <v>60574.85</v>
      </c>
    </row>
    <row r="80" spans="1:3" x14ac:dyDescent="0.35">
      <c r="A80" s="10">
        <v>171487</v>
      </c>
      <c r="B80" s="11">
        <v>0.23</v>
      </c>
      <c r="C80">
        <f t="shared" si="1"/>
        <v>60020.45</v>
      </c>
    </row>
    <row r="81" spans="1:3" x14ac:dyDescent="0.35">
      <c r="A81" s="10">
        <v>171426</v>
      </c>
      <c r="B81" s="11">
        <v>0.15</v>
      </c>
      <c r="C81">
        <f t="shared" si="1"/>
        <v>59999.1</v>
      </c>
    </row>
    <row r="82" spans="1:3" x14ac:dyDescent="0.35">
      <c r="A82" s="10">
        <v>171360</v>
      </c>
      <c r="B82" s="11">
        <v>0.23</v>
      </c>
      <c r="C82">
        <f t="shared" si="1"/>
        <v>59975.999999999993</v>
      </c>
    </row>
    <row r="83" spans="1:3" x14ac:dyDescent="0.35">
      <c r="A83" s="10">
        <v>171217</v>
      </c>
      <c r="B83" s="11">
        <v>0.19</v>
      </c>
      <c r="C83">
        <f t="shared" si="1"/>
        <v>59925.95</v>
      </c>
    </row>
    <row r="84" spans="1:3" x14ac:dyDescent="0.35">
      <c r="A84" s="10">
        <v>171173</v>
      </c>
      <c r="B84" s="11">
        <v>0.21</v>
      </c>
      <c r="C84">
        <f t="shared" si="1"/>
        <v>59910.549999999996</v>
      </c>
    </row>
    <row r="85" spans="1:3" x14ac:dyDescent="0.35">
      <c r="A85" s="10">
        <v>170221</v>
      </c>
      <c r="B85" s="11">
        <v>0.15</v>
      </c>
      <c r="C85">
        <f t="shared" si="1"/>
        <v>59577.35</v>
      </c>
    </row>
    <row r="86" spans="1:3" x14ac:dyDescent="0.35">
      <c r="A86" s="10">
        <v>170164</v>
      </c>
      <c r="B86" s="11">
        <v>0.17</v>
      </c>
      <c r="C86">
        <f t="shared" si="1"/>
        <v>59557.399999999994</v>
      </c>
    </row>
    <row r="87" spans="1:3" x14ac:dyDescent="0.35">
      <c r="A87" s="10">
        <v>167199</v>
      </c>
      <c r="B87" s="11">
        <v>0.2</v>
      </c>
      <c r="C87">
        <f t="shared" si="1"/>
        <v>58519.649999999994</v>
      </c>
    </row>
    <row r="88" spans="1:3" x14ac:dyDescent="0.35">
      <c r="A88" s="10">
        <v>167100</v>
      </c>
      <c r="B88" s="11">
        <v>0.2</v>
      </c>
      <c r="C88">
        <f t="shared" si="1"/>
        <v>58484.999999999993</v>
      </c>
    </row>
    <row r="89" spans="1:3" x14ac:dyDescent="0.35">
      <c r="A89" s="10">
        <v>166259</v>
      </c>
      <c r="B89" s="11">
        <v>0.17</v>
      </c>
      <c r="C89">
        <f t="shared" si="1"/>
        <v>58190.649999999994</v>
      </c>
    </row>
    <row r="90" spans="1:3" x14ac:dyDescent="0.35">
      <c r="A90" s="10">
        <v>165927</v>
      </c>
      <c r="B90" s="11">
        <v>0.2</v>
      </c>
      <c r="C90">
        <f t="shared" si="1"/>
        <v>58074.45</v>
      </c>
    </row>
    <row r="91" spans="1:3" x14ac:dyDescent="0.35">
      <c r="A91" s="10">
        <v>165181</v>
      </c>
      <c r="B91" s="11">
        <v>0.16</v>
      </c>
      <c r="C91">
        <f t="shared" si="1"/>
        <v>57813.35</v>
      </c>
    </row>
    <row r="92" spans="1:3" x14ac:dyDescent="0.35">
      <c r="A92" s="10">
        <v>164399</v>
      </c>
      <c r="B92" s="11">
        <v>0.25</v>
      </c>
      <c r="C92">
        <f t="shared" si="1"/>
        <v>57539.649999999994</v>
      </c>
    </row>
    <row r="93" spans="1:3" x14ac:dyDescent="0.35">
      <c r="A93" s="10">
        <v>163099</v>
      </c>
      <c r="B93" s="11">
        <v>0.2</v>
      </c>
      <c r="C93">
        <f t="shared" si="1"/>
        <v>57084.649999999994</v>
      </c>
    </row>
    <row r="94" spans="1:3" x14ac:dyDescent="0.35">
      <c r="A94" s="10">
        <v>162978</v>
      </c>
      <c r="B94" s="11">
        <v>0.17</v>
      </c>
      <c r="C94">
        <f t="shared" si="1"/>
        <v>57042.299999999996</v>
      </c>
    </row>
    <row r="95" spans="1:3" x14ac:dyDescent="0.35">
      <c r="A95" s="10">
        <v>161759</v>
      </c>
      <c r="B95" s="11">
        <v>0.16</v>
      </c>
      <c r="C95">
        <f t="shared" si="1"/>
        <v>56615.649999999994</v>
      </c>
    </row>
    <row r="96" spans="1:3" x14ac:dyDescent="0.35">
      <c r="A96" s="10">
        <v>161269</v>
      </c>
      <c r="B96" s="11">
        <v>0.27</v>
      </c>
      <c r="C96">
        <f t="shared" si="1"/>
        <v>56444.149999999994</v>
      </c>
    </row>
    <row r="97" spans="1:3" x14ac:dyDescent="0.35">
      <c r="A97" s="10">
        <v>161203</v>
      </c>
      <c r="B97" s="11">
        <v>0.15</v>
      </c>
      <c r="C97">
        <f t="shared" si="1"/>
        <v>56421.049999999996</v>
      </c>
    </row>
    <row r="98" spans="1:3" x14ac:dyDescent="0.35">
      <c r="A98" s="10">
        <v>160832</v>
      </c>
      <c r="B98" s="11">
        <v>0.3</v>
      </c>
      <c r="C98">
        <f t="shared" si="1"/>
        <v>56291.199999999997</v>
      </c>
    </row>
    <row r="99" spans="1:3" x14ac:dyDescent="0.35">
      <c r="A99" s="10">
        <v>160385</v>
      </c>
      <c r="B99" s="11">
        <v>0.23</v>
      </c>
      <c r="C99">
        <f t="shared" si="1"/>
        <v>56134.75</v>
      </c>
    </row>
    <row r="100" spans="1:3" x14ac:dyDescent="0.35">
      <c r="A100" s="10">
        <v>159885</v>
      </c>
      <c r="B100" s="11">
        <v>0.12</v>
      </c>
      <c r="C100">
        <f t="shared" si="1"/>
        <v>55959.75</v>
      </c>
    </row>
    <row r="101" spans="1:3" x14ac:dyDescent="0.35">
      <c r="A101" s="10">
        <v>159724</v>
      </c>
      <c r="B101" s="11">
        <v>0.23</v>
      </c>
      <c r="C101">
        <f t="shared" si="1"/>
        <v>55903.399999999994</v>
      </c>
    </row>
    <row r="102" spans="1:3" x14ac:dyDescent="0.35">
      <c r="A102" s="10">
        <v>159567</v>
      </c>
      <c r="B102" s="11">
        <v>0.28000000000000003</v>
      </c>
      <c r="C102">
        <f t="shared" si="1"/>
        <v>55848.45</v>
      </c>
    </row>
    <row r="103" spans="1:3" x14ac:dyDescent="0.35">
      <c r="A103" s="10">
        <v>159044</v>
      </c>
      <c r="B103" s="11">
        <v>0.1</v>
      </c>
      <c r="C103">
        <f t="shared" si="1"/>
        <v>55665.399999999994</v>
      </c>
    </row>
    <row r="104" spans="1:3" x14ac:dyDescent="0.35">
      <c r="A104" s="10">
        <v>158897</v>
      </c>
      <c r="B104" s="11">
        <v>0.1</v>
      </c>
      <c r="C104">
        <f t="shared" si="1"/>
        <v>55613.95</v>
      </c>
    </row>
    <row r="105" spans="1:3" x14ac:dyDescent="0.35">
      <c r="A105" s="10">
        <v>157969</v>
      </c>
      <c r="B105" s="11">
        <v>0.1</v>
      </c>
      <c r="C105">
        <f t="shared" si="1"/>
        <v>55289.149999999994</v>
      </c>
    </row>
    <row r="106" spans="1:3" x14ac:dyDescent="0.35">
      <c r="A106" s="10">
        <v>157812</v>
      </c>
      <c r="B106" s="11">
        <v>0.11</v>
      </c>
      <c r="C106">
        <f t="shared" si="1"/>
        <v>55234.2</v>
      </c>
    </row>
    <row r="107" spans="1:3" x14ac:dyDescent="0.35">
      <c r="A107" s="10">
        <v>157474</v>
      </c>
      <c r="B107" s="11">
        <v>0.11</v>
      </c>
      <c r="C107">
        <f t="shared" si="1"/>
        <v>55115.899999999994</v>
      </c>
    </row>
    <row r="108" spans="1:3" x14ac:dyDescent="0.35">
      <c r="A108" s="10">
        <v>157333</v>
      </c>
      <c r="B108" s="11">
        <v>0.15</v>
      </c>
      <c r="C108">
        <f t="shared" si="1"/>
        <v>55066.549999999996</v>
      </c>
    </row>
    <row r="109" spans="1:3" x14ac:dyDescent="0.35">
      <c r="A109" s="10">
        <v>157070</v>
      </c>
      <c r="B109" s="11">
        <v>0.28000000000000003</v>
      </c>
      <c r="C109">
        <f t="shared" si="1"/>
        <v>54974.5</v>
      </c>
    </row>
    <row r="110" spans="1:3" x14ac:dyDescent="0.35">
      <c r="A110" s="10">
        <v>157057</v>
      </c>
      <c r="B110" s="11">
        <v>0.22</v>
      </c>
      <c r="C110">
        <f t="shared" si="1"/>
        <v>54969.95</v>
      </c>
    </row>
    <row r="111" spans="1:3" x14ac:dyDescent="0.35">
      <c r="A111" s="10">
        <v>156277</v>
      </c>
      <c r="B111" s="11">
        <v>0.22</v>
      </c>
      <c r="C111">
        <f t="shared" si="1"/>
        <v>54696.95</v>
      </c>
    </row>
    <row r="112" spans="1:3" x14ac:dyDescent="0.35">
      <c r="A112" s="10">
        <v>155905</v>
      </c>
      <c r="B112" s="11">
        <v>0.14000000000000001</v>
      </c>
      <c r="C112">
        <f t="shared" si="1"/>
        <v>54566.75</v>
      </c>
    </row>
    <row r="113" spans="1:3" x14ac:dyDescent="0.35">
      <c r="A113" s="10">
        <v>155351</v>
      </c>
      <c r="B113" s="11">
        <v>0.2</v>
      </c>
      <c r="C113">
        <f t="shared" si="1"/>
        <v>54372.85</v>
      </c>
    </row>
    <row r="114" spans="1:3" x14ac:dyDescent="0.35">
      <c r="A114" s="10">
        <v>155320</v>
      </c>
      <c r="B114" s="11">
        <v>0.17</v>
      </c>
      <c r="C114">
        <f t="shared" si="1"/>
        <v>54362</v>
      </c>
    </row>
    <row r="115" spans="1:3" x14ac:dyDescent="0.35">
      <c r="A115" s="10">
        <v>155080</v>
      </c>
      <c r="B115" s="11">
        <v>0.1</v>
      </c>
      <c r="C115">
        <f t="shared" si="1"/>
        <v>54278</v>
      </c>
    </row>
    <row r="116" spans="1:3" x14ac:dyDescent="0.35">
      <c r="A116" s="10">
        <v>155004</v>
      </c>
      <c r="B116" s="11">
        <v>0.12</v>
      </c>
      <c r="C116">
        <f t="shared" si="1"/>
        <v>54251.399999999994</v>
      </c>
    </row>
    <row r="117" spans="1:3" x14ac:dyDescent="0.35">
      <c r="A117" s="10">
        <v>154973</v>
      </c>
      <c r="B117" s="11">
        <v>0.28999999999999998</v>
      </c>
      <c r="C117">
        <f t="shared" si="1"/>
        <v>54240.549999999996</v>
      </c>
    </row>
    <row r="118" spans="1:3" x14ac:dyDescent="0.35">
      <c r="A118" s="10">
        <v>154956</v>
      </c>
      <c r="B118" s="11">
        <v>0.13</v>
      </c>
      <c r="C118">
        <f t="shared" si="1"/>
        <v>54234.6</v>
      </c>
    </row>
    <row r="119" spans="1:3" x14ac:dyDescent="0.35">
      <c r="A119" s="10">
        <v>154941</v>
      </c>
      <c r="B119" s="11">
        <v>0.13</v>
      </c>
      <c r="C119">
        <f t="shared" si="1"/>
        <v>54229.35</v>
      </c>
    </row>
    <row r="120" spans="1:3" x14ac:dyDescent="0.35">
      <c r="A120" s="10">
        <v>154828</v>
      </c>
      <c r="B120" s="11">
        <v>0.13</v>
      </c>
      <c r="C120">
        <f t="shared" si="1"/>
        <v>54189.799999999996</v>
      </c>
    </row>
    <row r="121" spans="1:3" x14ac:dyDescent="0.35">
      <c r="A121" s="10">
        <v>154624</v>
      </c>
      <c r="B121" s="11">
        <v>0.15</v>
      </c>
      <c r="C121">
        <f t="shared" si="1"/>
        <v>54118.399999999994</v>
      </c>
    </row>
    <row r="122" spans="1:3" x14ac:dyDescent="0.35">
      <c r="A122" s="10">
        <v>154388</v>
      </c>
      <c r="B122" s="11">
        <v>0.1</v>
      </c>
      <c r="C122">
        <f t="shared" si="1"/>
        <v>54035.799999999996</v>
      </c>
    </row>
    <row r="123" spans="1:3" x14ac:dyDescent="0.35">
      <c r="A123" s="10">
        <v>153938</v>
      </c>
      <c r="B123" s="11">
        <v>0.2</v>
      </c>
      <c r="C123">
        <f t="shared" si="1"/>
        <v>53878.299999999996</v>
      </c>
    </row>
    <row r="124" spans="1:3" x14ac:dyDescent="0.35">
      <c r="A124" s="10">
        <v>153628</v>
      </c>
      <c r="B124" s="11">
        <v>0.28999999999999998</v>
      </c>
      <c r="C124">
        <f t="shared" si="1"/>
        <v>53769.799999999996</v>
      </c>
    </row>
    <row r="125" spans="1:3" x14ac:dyDescent="0.35">
      <c r="A125" s="10">
        <v>153492</v>
      </c>
      <c r="B125" s="11">
        <v>0.11</v>
      </c>
      <c r="C125">
        <f t="shared" si="1"/>
        <v>53722.2</v>
      </c>
    </row>
    <row r="126" spans="1:3" x14ac:dyDescent="0.35">
      <c r="A126" s="10">
        <v>153275</v>
      </c>
      <c r="B126" s="11">
        <v>0.24</v>
      </c>
      <c r="C126">
        <f t="shared" si="1"/>
        <v>53646.25</v>
      </c>
    </row>
    <row r="127" spans="1:3" x14ac:dyDescent="0.35">
      <c r="A127" s="10">
        <v>153271</v>
      </c>
      <c r="B127" s="11">
        <v>0.15</v>
      </c>
      <c r="C127">
        <f t="shared" si="1"/>
        <v>53644.85</v>
      </c>
    </row>
    <row r="128" spans="1:3" x14ac:dyDescent="0.35">
      <c r="A128" s="10">
        <v>153253</v>
      </c>
      <c r="B128" s="11">
        <v>0.24</v>
      </c>
      <c r="C128">
        <f t="shared" si="1"/>
        <v>53638.549999999996</v>
      </c>
    </row>
    <row r="129" spans="1:3" x14ac:dyDescent="0.35">
      <c r="A129" s="10">
        <v>152353</v>
      </c>
      <c r="B129" s="11">
        <v>0.14000000000000001</v>
      </c>
      <c r="C129">
        <f t="shared" si="1"/>
        <v>53323.549999999996</v>
      </c>
    </row>
    <row r="130" spans="1:3" x14ac:dyDescent="0.35">
      <c r="A130" s="10">
        <v>152036</v>
      </c>
      <c r="B130" s="11">
        <v>0.15</v>
      </c>
      <c r="C130">
        <f t="shared" si="1"/>
        <v>53212.6</v>
      </c>
    </row>
    <row r="131" spans="1:3" x14ac:dyDescent="0.35">
      <c r="A131" s="10">
        <v>151853</v>
      </c>
      <c r="B131" s="11">
        <v>0.16</v>
      </c>
      <c r="C131">
        <f t="shared" si="1"/>
        <v>53148.549999999996</v>
      </c>
    </row>
    <row r="132" spans="1:3" x14ac:dyDescent="0.35">
      <c r="A132" s="10">
        <v>151783</v>
      </c>
      <c r="B132" s="11">
        <v>0.26</v>
      </c>
      <c r="C132">
        <f t="shared" si="1"/>
        <v>53124.049999999996</v>
      </c>
    </row>
    <row r="133" spans="1:3" x14ac:dyDescent="0.35">
      <c r="A133" s="10">
        <v>151703</v>
      </c>
      <c r="B133" s="11">
        <v>0.21</v>
      </c>
      <c r="C133">
        <f t="shared" ref="C133:C196" si="2">A133*GETPIVOTDATA("Bonus %",$A$3,"Annual Salary",258498)</f>
        <v>53096.049999999996</v>
      </c>
    </row>
    <row r="134" spans="1:3" x14ac:dyDescent="0.35">
      <c r="A134" s="10">
        <v>151246</v>
      </c>
      <c r="B134" s="11">
        <v>0.21</v>
      </c>
      <c r="C134">
        <f t="shared" si="2"/>
        <v>52936.1</v>
      </c>
    </row>
    <row r="135" spans="1:3" x14ac:dyDescent="0.35">
      <c r="A135" s="10">
        <v>151108</v>
      </c>
      <c r="B135" s="11">
        <v>0.22</v>
      </c>
      <c r="C135">
        <f t="shared" si="2"/>
        <v>52887.799999999996</v>
      </c>
    </row>
    <row r="136" spans="1:3" x14ac:dyDescent="0.35">
      <c r="A136" s="10">
        <v>150855</v>
      </c>
      <c r="B136" s="11">
        <v>0.11</v>
      </c>
      <c r="C136">
        <f t="shared" si="2"/>
        <v>52799.25</v>
      </c>
    </row>
    <row r="137" spans="1:3" x14ac:dyDescent="0.35">
      <c r="A137" s="10">
        <v>150758</v>
      </c>
      <c r="B137" s="11">
        <v>0.13</v>
      </c>
      <c r="C137">
        <f t="shared" si="2"/>
        <v>52765.299999999996</v>
      </c>
    </row>
    <row r="138" spans="1:3" x14ac:dyDescent="0.35">
      <c r="A138" s="10">
        <v>150699</v>
      </c>
      <c r="B138" s="11">
        <v>0.28999999999999998</v>
      </c>
      <c r="C138">
        <f t="shared" si="2"/>
        <v>52744.649999999994</v>
      </c>
    </row>
    <row r="139" spans="1:3" x14ac:dyDescent="0.35">
      <c r="A139" s="10">
        <v>150666</v>
      </c>
      <c r="B139" s="11">
        <v>0.23</v>
      </c>
      <c r="C139">
        <f t="shared" si="2"/>
        <v>52733.1</v>
      </c>
    </row>
    <row r="140" spans="1:3" x14ac:dyDescent="0.35">
      <c r="A140" s="10">
        <v>150577</v>
      </c>
      <c r="B140" s="11">
        <v>0.25</v>
      </c>
      <c r="C140">
        <f t="shared" si="2"/>
        <v>52701.95</v>
      </c>
    </row>
    <row r="141" spans="1:3" x14ac:dyDescent="0.35">
      <c r="A141" s="10">
        <v>150555</v>
      </c>
      <c r="B141" s="11">
        <v>0.13</v>
      </c>
      <c r="C141">
        <f t="shared" si="2"/>
        <v>52694.25</v>
      </c>
    </row>
    <row r="142" spans="1:3" x14ac:dyDescent="0.35">
      <c r="A142" s="10">
        <v>150034</v>
      </c>
      <c r="B142" s="11">
        <v>0.12</v>
      </c>
      <c r="C142">
        <f t="shared" si="2"/>
        <v>52511.899999999994</v>
      </c>
    </row>
    <row r="143" spans="1:3" x14ac:dyDescent="0.35">
      <c r="A143" s="10">
        <v>149761</v>
      </c>
      <c r="B143" s="11">
        <v>0.12</v>
      </c>
      <c r="C143">
        <f t="shared" si="2"/>
        <v>52416.35</v>
      </c>
    </row>
    <row r="144" spans="1:3" x14ac:dyDescent="0.35">
      <c r="A144" s="10">
        <v>149712</v>
      </c>
      <c r="B144" s="11">
        <v>0.14000000000000001</v>
      </c>
      <c r="C144">
        <f t="shared" si="2"/>
        <v>52399.199999999997</v>
      </c>
    </row>
    <row r="145" spans="1:3" x14ac:dyDescent="0.35">
      <c r="A145" s="10">
        <v>149417</v>
      </c>
      <c r="B145" s="11">
        <v>0.13</v>
      </c>
      <c r="C145">
        <f t="shared" si="2"/>
        <v>52295.95</v>
      </c>
    </row>
    <row r="146" spans="1:3" x14ac:dyDescent="0.35">
      <c r="A146" s="10">
        <v>148991</v>
      </c>
      <c r="B146" s="11">
        <v>0.12</v>
      </c>
      <c r="C146">
        <f t="shared" si="2"/>
        <v>52146.85</v>
      </c>
    </row>
    <row r="147" spans="1:3" x14ac:dyDescent="0.35">
      <c r="A147" s="10">
        <v>148035</v>
      </c>
      <c r="B147" s="11">
        <v>0.14000000000000001</v>
      </c>
      <c r="C147">
        <f t="shared" si="2"/>
        <v>51812.25</v>
      </c>
    </row>
    <row r="148" spans="1:3" x14ac:dyDescent="0.35">
      <c r="A148" s="10">
        <v>147966</v>
      </c>
      <c r="B148" s="11">
        <v>0.11</v>
      </c>
      <c r="C148">
        <f t="shared" si="2"/>
        <v>51788.1</v>
      </c>
    </row>
    <row r="149" spans="1:3" x14ac:dyDescent="0.35">
      <c r="A149" s="10">
        <v>146742</v>
      </c>
      <c r="B149" s="11">
        <v>0.1</v>
      </c>
      <c r="C149">
        <f t="shared" si="2"/>
        <v>51359.7</v>
      </c>
    </row>
    <row r="150" spans="1:3" x14ac:dyDescent="0.35">
      <c r="A150" s="10">
        <v>144986</v>
      </c>
      <c r="B150" s="11">
        <v>0.12</v>
      </c>
      <c r="C150">
        <f t="shared" si="2"/>
        <v>50745.1</v>
      </c>
    </row>
    <row r="151" spans="1:3" x14ac:dyDescent="0.35">
      <c r="A151" s="10">
        <v>142628</v>
      </c>
      <c r="B151" s="11">
        <v>0.12</v>
      </c>
      <c r="C151">
        <f t="shared" si="2"/>
        <v>49919.799999999996</v>
      </c>
    </row>
    <row r="152" spans="1:3" x14ac:dyDescent="0.35">
      <c r="A152" s="10">
        <v>142318</v>
      </c>
      <c r="B152" s="11">
        <v>0.14000000000000001</v>
      </c>
      <c r="C152">
        <f t="shared" si="2"/>
        <v>49811.299999999996</v>
      </c>
    </row>
    <row r="153" spans="1:3" x14ac:dyDescent="0.35">
      <c r="A153" s="10">
        <v>141604</v>
      </c>
      <c r="B153" s="11">
        <v>0.15</v>
      </c>
      <c r="C153">
        <f t="shared" si="2"/>
        <v>49561.399999999994</v>
      </c>
    </row>
    <row r="154" spans="1:3" x14ac:dyDescent="0.35">
      <c r="A154" s="10">
        <v>141555</v>
      </c>
      <c r="B154" s="11">
        <v>0.11</v>
      </c>
      <c r="C154">
        <f t="shared" si="2"/>
        <v>49544.25</v>
      </c>
    </row>
    <row r="155" spans="1:3" x14ac:dyDescent="0.35">
      <c r="A155" s="10">
        <v>140402</v>
      </c>
      <c r="B155" s="11">
        <v>0.15</v>
      </c>
      <c r="C155">
        <f t="shared" si="2"/>
        <v>49140.7</v>
      </c>
    </row>
    <row r="156" spans="1:3" x14ac:dyDescent="0.35">
      <c r="A156" s="10">
        <v>140042</v>
      </c>
      <c r="B156" s="11">
        <v>0.13</v>
      </c>
      <c r="C156">
        <f t="shared" si="2"/>
        <v>49014.7</v>
      </c>
    </row>
    <row r="157" spans="1:3" x14ac:dyDescent="0.35">
      <c r="A157" s="10">
        <v>139208</v>
      </c>
      <c r="B157" s="11">
        <v>0.11</v>
      </c>
      <c r="C157">
        <f t="shared" si="2"/>
        <v>48722.799999999996</v>
      </c>
    </row>
    <row r="158" spans="1:3" x14ac:dyDescent="0.35">
      <c r="A158" s="10">
        <v>138521</v>
      </c>
      <c r="B158" s="11">
        <v>0.1</v>
      </c>
      <c r="C158">
        <f t="shared" si="2"/>
        <v>48482.35</v>
      </c>
    </row>
    <row r="159" spans="1:3" x14ac:dyDescent="0.35">
      <c r="A159" s="10">
        <v>137995</v>
      </c>
      <c r="B159" s="11">
        <v>0.14000000000000001</v>
      </c>
      <c r="C159">
        <f t="shared" si="2"/>
        <v>48298.25</v>
      </c>
    </row>
    <row r="160" spans="1:3" x14ac:dyDescent="0.35">
      <c r="A160" s="10">
        <v>137106</v>
      </c>
      <c r="B160" s="11">
        <v>0.12</v>
      </c>
      <c r="C160">
        <f t="shared" si="2"/>
        <v>47987.1</v>
      </c>
    </row>
    <row r="161" spans="1:3" x14ac:dyDescent="0.35">
      <c r="A161" s="10">
        <v>136810</v>
      </c>
      <c r="B161" s="11">
        <v>0.14000000000000001</v>
      </c>
      <c r="C161">
        <f t="shared" si="2"/>
        <v>47883.5</v>
      </c>
    </row>
    <row r="162" spans="1:3" x14ac:dyDescent="0.35">
      <c r="A162" s="10">
        <v>135325</v>
      </c>
      <c r="B162" s="11">
        <v>0.14000000000000001</v>
      </c>
      <c r="C162">
        <f t="shared" si="2"/>
        <v>47363.75</v>
      </c>
    </row>
    <row r="163" spans="1:3" x14ac:dyDescent="0.35">
      <c r="A163" s="10">
        <v>134486</v>
      </c>
      <c r="B163" s="11">
        <v>0.14000000000000001</v>
      </c>
      <c r="C163">
        <f t="shared" si="2"/>
        <v>47070.1</v>
      </c>
    </row>
    <row r="164" spans="1:3" x14ac:dyDescent="0.35">
      <c r="A164" s="10">
        <v>134006</v>
      </c>
      <c r="B164" s="11">
        <v>0.13</v>
      </c>
      <c r="C164">
        <f t="shared" si="2"/>
        <v>46902.1</v>
      </c>
    </row>
    <row r="165" spans="1:3" x14ac:dyDescent="0.35">
      <c r="A165" s="10">
        <v>133297</v>
      </c>
      <c r="B165" s="11">
        <v>0.13</v>
      </c>
      <c r="C165">
        <f t="shared" si="2"/>
        <v>46653.95</v>
      </c>
    </row>
    <row r="166" spans="1:3" x14ac:dyDescent="0.35">
      <c r="A166" s="10">
        <v>131841</v>
      </c>
      <c r="B166" s="11">
        <v>0.13</v>
      </c>
      <c r="C166">
        <f t="shared" si="2"/>
        <v>46144.35</v>
      </c>
    </row>
    <row r="167" spans="1:3" x14ac:dyDescent="0.35">
      <c r="A167" s="10">
        <v>131652</v>
      </c>
      <c r="B167" s="11">
        <v>0.11</v>
      </c>
      <c r="C167">
        <f t="shared" si="2"/>
        <v>46078.2</v>
      </c>
    </row>
    <row r="168" spans="1:3" x14ac:dyDescent="0.35">
      <c r="A168" s="10">
        <v>131353</v>
      </c>
      <c r="B168" s="11">
        <v>0.11</v>
      </c>
      <c r="C168">
        <f t="shared" si="2"/>
        <v>45973.549999999996</v>
      </c>
    </row>
    <row r="169" spans="1:3" x14ac:dyDescent="0.35">
      <c r="A169" s="10">
        <v>131183</v>
      </c>
      <c r="B169" s="11">
        <v>0.14000000000000001</v>
      </c>
      <c r="C169">
        <f t="shared" si="2"/>
        <v>45914.049999999996</v>
      </c>
    </row>
    <row r="170" spans="1:3" x14ac:dyDescent="0.35">
      <c r="A170" s="10">
        <v>129708</v>
      </c>
      <c r="B170" s="11">
        <v>0.05</v>
      </c>
      <c r="C170">
        <f t="shared" si="2"/>
        <v>45397.799999999996</v>
      </c>
    </row>
    <row r="171" spans="1:3" x14ac:dyDescent="0.35">
      <c r="A171" s="10">
        <v>129541</v>
      </c>
      <c r="B171" s="11">
        <v>0.08</v>
      </c>
      <c r="C171">
        <f t="shared" si="2"/>
        <v>45339.35</v>
      </c>
    </row>
    <row r="172" spans="1:3" x14ac:dyDescent="0.35">
      <c r="A172" s="10">
        <v>129124</v>
      </c>
      <c r="B172" s="11">
        <v>0.12</v>
      </c>
      <c r="C172">
        <f t="shared" si="2"/>
        <v>45193.399999999994</v>
      </c>
    </row>
    <row r="173" spans="1:3" x14ac:dyDescent="0.35">
      <c r="A173" s="10">
        <v>128303</v>
      </c>
      <c r="B173" s="11">
        <v>0.15</v>
      </c>
      <c r="C173">
        <f t="shared" si="2"/>
        <v>44906.049999999996</v>
      </c>
    </row>
    <row r="174" spans="1:3" x14ac:dyDescent="0.35">
      <c r="A174" s="10">
        <v>127972</v>
      </c>
      <c r="B174" s="11">
        <v>0.11</v>
      </c>
      <c r="C174">
        <f t="shared" si="2"/>
        <v>44790.2</v>
      </c>
    </row>
    <row r="175" spans="1:3" x14ac:dyDescent="0.35">
      <c r="A175" s="10">
        <v>127626</v>
      </c>
      <c r="B175" s="11">
        <v>0.1</v>
      </c>
      <c r="C175">
        <f t="shared" si="2"/>
        <v>44669.1</v>
      </c>
    </row>
    <row r="176" spans="1:3" x14ac:dyDescent="0.35">
      <c r="A176" s="10">
        <v>127616</v>
      </c>
      <c r="B176" s="11">
        <v>7.0000000000000007E-2</v>
      </c>
      <c r="C176">
        <f t="shared" si="2"/>
        <v>44665.599999999999</v>
      </c>
    </row>
    <row r="177" spans="1:3" x14ac:dyDescent="0.35">
      <c r="A177" s="10">
        <v>126911</v>
      </c>
      <c r="B177" s="11">
        <v>0.1</v>
      </c>
      <c r="C177">
        <f t="shared" si="2"/>
        <v>44418.85</v>
      </c>
    </row>
    <row r="178" spans="1:3" x14ac:dyDescent="0.35">
      <c r="A178" s="10">
        <v>126353</v>
      </c>
      <c r="B178" s="11">
        <v>0.12</v>
      </c>
      <c r="C178">
        <f t="shared" si="2"/>
        <v>44223.549999999996</v>
      </c>
    </row>
    <row r="179" spans="1:3" x14ac:dyDescent="0.35">
      <c r="A179" s="10">
        <v>125807</v>
      </c>
      <c r="B179" s="11">
        <v>0.15</v>
      </c>
      <c r="C179">
        <f t="shared" si="2"/>
        <v>44032.45</v>
      </c>
    </row>
    <row r="180" spans="1:3" x14ac:dyDescent="0.35">
      <c r="A180" s="10">
        <v>125730</v>
      </c>
      <c r="B180" s="11">
        <v>0.11</v>
      </c>
      <c r="C180">
        <f t="shared" si="2"/>
        <v>44005.5</v>
      </c>
    </row>
    <row r="181" spans="1:3" x14ac:dyDescent="0.35">
      <c r="A181" s="10">
        <v>125633</v>
      </c>
      <c r="B181" s="11">
        <v>0.11</v>
      </c>
      <c r="C181">
        <f t="shared" si="2"/>
        <v>43971.549999999996</v>
      </c>
    </row>
    <row r="182" spans="1:3" x14ac:dyDescent="0.35">
      <c r="A182" s="10">
        <v>125086</v>
      </c>
      <c r="B182" s="11">
        <v>0.1</v>
      </c>
      <c r="C182">
        <f t="shared" si="2"/>
        <v>43780.1</v>
      </c>
    </row>
    <row r="183" spans="1:3" x14ac:dyDescent="0.35">
      <c r="A183" s="10">
        <v>124928</v>
      </c>
      <c r="B183" s="11">
        <v>0.06</v>
      </c>
      <c r="C183">
        <f t="shared" si="2"/>
        <v>43724.799999999996</v>
      </c>
    </row>
    <row r="184" spans="1:3" x14ac:dyDescent="0.35">
      <c r="A184" s="10">
        <v>124827</v>
      </c>
      <c r="B184" s="11">
        <v>0</v>
      </c>
      <c r="C184">
        <f t="shared" si="2"/>
        <v>43689.45</v>
      </c>
    </row>
    <row r="185" spans="1:3" x14ac:dyDescent="0.35">
      <c r="A185" s="10">
        <v>124774</v>
      </c>
      <c r="B185" s="11">
        <v>0.12</v>
      </c>
      <c r="C185">
        <f t="shared" si="2"/>
        <v>43670.899999999994</v>
      </c>
    </row>
    <row r="186" spans="1:3" x14ac:dyDescent="0.35">
      <c r="A186" s="10">
        <v>124629</v>
      </c>
      <c r="B186" s="11">
        <v>0.1</v>
      </c>
      <c r="C186">
        <f t="shared" si="2"/>
        <v>43620.149999999994</v>
      </c>
    </row>
    <row r="187" spans="1:3" x14ac:dyDescent="0.35">
      <c r="A187" s="10">
        <v>123640</v>
      </c>
      <c r="B187" s="11">
        <v>7.0000000000000007E-2</v>
      </c>
      <c r="C187">
        <f t="shared" si="2"/>
        <v>43274</v>
      </c>
    </row>
    <row r="188" spans="1:3" x14ac:dyDescent="0.35">
      <c r="A188" s="10">
        <v>123588</v>
      </c>
      <c r="B188" s="11">
        <v>0</v>
      </c>
      <c r="C188">
        <f t="shared" si="2"/>
        <v>43255.799999999996</v>
      </c>
    </row>
    <row r="189" spans="1:3" x14ac:dyDescent="0.35">
      <c r="A189" s="10">
        <v>122829</v>
      </c>
      <c r="B189" s="11">
        <v>0.11</v>
      </c>
      <c r="C189">
        <f t="shared" si="2"/>
        <v>42990.149999999994</v>
      </c>
    </row>
    <row r="190" spans="1:3" x14ac:dyDescent="0.35">
      <c r="A190" s="10">
        <v>122350</v>
      </c>
      <c r="B190" s="11">
        <v>0.12</v>
      </c>
      <c r="C190">
        <f t="shared" si="2"/>
        <v>42822.5</v>
      </c>
    </row>
    <row r="191" spans="1:3" x14ac:dyDescent="0.35">
      <c r="A191" s="10">
        <v>122054</v>
      </c>
      <c r="B191" s="11">
        <v>0.06</v>
      </c>
      <c r="C191">
        <f t="shared" si="2"/>
        <v>42718.899999999994</v>
      </c>
    </row>
    <row r="192" spans="1:3" x14ac:dyDescent="0.35">
      <c r="A192" s="10">
        <v>121065</v>
      </c>
      <c r="B192" s="11">
        <v>0.15</v>
      </c>
      <c r="C192">
        <f t="shared" si="2"/>
        <v>42372.75</v>
      </c>
    </row>
    <row r="193" spans="1:3" x14ac:dyDescent="0.35">
      <c r="A193" s="10">
        <v>120341</v>
      </c>
      <c r="B193" s="11">
        <v>7.0000000000000007E-2</v>
      </c>
      <c r="C193">
        <f t="shared" si="2"/>
        <v>42119.35</v>
      </c>
    </row>
    <row r="194" spans="1:3" x14ac:dyDescent="0.35">
      <c r="A194" s="10">
        <v>120321</v>
      </c>
      <c r="B194" s="11">
        <v>0.12</v>
      </c>
      <c r="C194">
        <f t="shared" si="2"/>
        <v>42112.35</v>
      </c>
    </row>
    <row r="195" spans="1:3" x14ac:dyDescent="0.35">
      <c r="A195" s="10">
        <v>119746</v>
      </c>
      <c r="B195" s="11">
        <v>0.1</v>
      </c>
      <c r="C195">
        <f t="shared" si="2"/>
        <v>41911.1</v>
      </c>
    </row>
    <row r="196" spans="1:3" x14ac:dyDescent="0.35">
      <c r="A196" s="10">
        <v>119699</v>
      </c>
      <c r="B196" s="11">
        <v>0</v>
      </c>
      <c r="C196">
        <f t="shared" si="2"/>
        <v>41894.649999999994</v>
      </c>
    </row>
    <row r="197" spans="1:3" x14ac:dyDescent="0.35">
      <c r="A197" s="10">
        <v>119647</v>
      </c>
      <c r="B197" s="11">
        <v>0.09</v>
      </c>
      <c r="C197">
        <f t="shared" ref="C197:C260" si="3">A197*GETPIVOTDATA("Bonus %",$A$3,"Annual Salary",258498)</f>
        <v>41876.449999999997</v>
      </c>
    </row>
    <row r="198" spans="1:3" x14ac:dyDescent="0.35">
      <c r="A198" s="10">
        <v>118253</v>
      </c>
      <c r="B198" s="11">
        <v>0.08</v>
      </c>
      <c r="C198">
        <f t="shared" si="3"/>
        <v>41388.549999999996</v>
      </c>
    </row>
    <row r="199" spans="1:3" x14ac:dyDescent="0.35">
      <c r="A199" s="10">
        <v>117278</v>
      </c>
      <c r="B199" s="11">
        <v>0.09</v>
      </c>
      <c r="C199">
        <f t="shared" si="3"/>
        <v>41047.299999999996</v>
      </c>
    </row>
    <row r="200" spans="1:3" x14ac:dyDescent="0.35">
      <c r="A200" s="10">
        <v>115854</v>
      </c>
      <c r="B200" s="11">
        <v>0</v>
      </c>
      <c r="C200">
        <f t="shared" si="3"/>
        <v>40548.899999999994</v>
      </c>
    </row>
    <row r="201" spans="1:3" x14ac:dyDescent="0.35">
      <c r="A201" s="10">
        <v>115145</v>
      </c>
      <c r="B201" s="11">
        <v>0.05</v>
      </c>
      <c r="C201">
        <f t="shared" si="3"/>
        <v>40300.75</v>
      </c>
    </row>
    <row r="202" spans="1:3" x14ac:dyDescent="0.35">
      <c r="A202" s="10">
        <v>114911</v>
      </c>
      <c r="B202" s="11">
        <v>7.0000000000000007E-2</v>
      </c>
      <c r="C202">
        <f t="shared" si="3"/>
        <v>40218.85</v>
      </c>
    </row>
    <row r="203" spans="1:3" x14ac:dyDescent="0.35">
      <c r="A203" s="10">
        <v>114893</v>
      </c>
      <c r="B203" s="11">
        <v>0.06</v>
      </c>
      <c r="C203">
        <f t="shared" si="3"/>
        <v>40212.549999999996</v>
      </c>
    </row>
    <row r="204" spans="1:3" x14ac:dyDescent="0.35">
      <c r="A204" s="10">
        <v>113950</v>
      </c>
      <c r="B204" s="11">
        <v>0.09</v>
      </c>
      <c r="C204">
        <f t="shared" si="3"/>
        <v>39882.5</v>
      </c>
    </row>
    <row r="205" spans="1:3" x14ac:dyDescent="0.35">
      <c r="A205" s="10">
        <v>113873</v>
      </c>
      <c r="B205" s="11">
        <v>0.11</v>
      </c>
      <c r="C205">
        <f t="shared" si="3"/>
        <v>39855.549999999996</v>
      </c>
    </row>
    <row r="206" spans="1:3" x14ac:dyDescent="0.35">
      <c r="A206" s="10">
        <v>113135</v>
      </c>
      <c r="B206" s="11">
        <v>0.05</v>
      </c>
      <c r="C206">
        <f t="shared" si="3"/>
        <v>39597.25</v>
      </c>
    </row>
    <row r="207" spans="1:3" x14ac:dyDescent="0.35">
      <c r="A207" s="10">
        <v>111404</v>
      </c>
      <c r="B207" s="11">
        <v>0</v>
      </c>
      <c r="C207">
        <f t="shared" si="3"/>
        <v>38991.399999999994</v>
      </c>
    </row>
    <row r="208" spans="1:3" x14ac:dyDescent="0.35">
      <c r="A208" s="10">
        <v>111038</v>
      </c>
      <c r="B208" s="11">
        <v>0.05</v>
      </c>
      <c r="C208">
        <f t="shared" si="3"/>
        <v>38863.299999999996</v>
      </c>
    </row>
    <row r="209" spans="1:3" x14ac:dyDescent="0.35">
      <c r="A209" s="10">
        <v>111006</v>
      </c>
      <c r="B209" s="11">
        <v>0.08</v>
      </c>
      <c r="C209">
        <f t="shared" si="3"/>
        <v>38852.1</v>
      </c>
    </row>
    <row r="210" spans="1:3" x14ac:dyDescent="0.35">
      <c r="A210" s="10">
        <v>110302</v>
      </c>
      <c r="B210" s="11">
        <v>0.06</v>
      </c>
      <c r="C210">
        <f t="shared" si="3"/>
        <v>38605.699999999997</v>
      </c>
    </row>
    <row r="211" spans="1:3" x14ac:dyDescent="0.35">
      <c r="A211" s="10">
        <v>109851</v>
      </c>
      <c r="B211" s="11">
        <v>0</v>
      </c>
      <c r="C211">
        <f t="shared" si="3"/>
        <v>38447.85</v>
      </c>
    </row>
    <row r="212" spans="1:3" x14ac:dyDescent="0.35">
      <c r="A212" s="10">
        <v>109812</v>
      </c>
      <c r="B212" s="11">
        <v>0.09</v>
      </c>
      <c r="C212">
        <f t="shared" si="3"/>
        <v>38434.199999999997</v>
      </c>
    </row>
    <row r="213" spans="1:3" x14ac:dyDescent="0.35">
      <c r="A213" s="10">
        <v>109680</v>
      </c>
      <c r="B213" s="11">
        <v>0</v>
      </c>
      <c r="C213">
        <f t="shared" si="3"/>
        <v>38388</v>
      </c>
    </row>
    <row r="214" spans="1:3" x14ac:dyDescent="0.35">
      <c r="A214" s="10">
        <v>109456</v>
      </c>
      <c r="B214" s="11">
        <v>0.1</v>
      </c>
      <c r="C214">
        <f t="shared" si="3"/>
        <v>38309.599999999999</v>
      </c>
    </row>
    <row r="215" spans="1:3" x14ac:dyDescent="0.35">
      <c r="A215" s="10">
        <v>109422</v>
      </c>
      <c r="B215" s="11">
        <v>0</v>
      </c>
      <c r="C215">
        <f t="shared" si="3"/>
        <v>38297.699999999997</v>
      </c>
    </row>
    <row r="216" spans="1:3" x14ac:dyDescent="0.35">
      <c r="A216" s="10">
        <v>108780</v>
      </c>
      <c r="B216" s="11">
        <v>0.06</v>
      </c>
      <c r="C216">
        <f t="shared" si="3"/>
        <v>38073</v>
      </c>
    </row>
    <row r="217" spans="1:3" x14ac:dyDescent="0.35">
      <c r="A217" s="10">
        <v>108686</v>
      </c>
      <c r="B217" s="11">
        <v>0.06</v>
      </c>
      <c r="C217">
        <f t="shared" si="3"/>
        <v>38040.1</v>
      </c>
    </row>
    <row r="218" spans="1:3" x14ac:dyDescent="0.35">
      <c r="A218" s="10">
        <v>108221</v>
      </c>
      <c r="B218" s="11">
        <v>0.05</v>
      </c>
      <c r="C218">
        <f t="shared" si="3"/>
        <v>37877.35</v>
      </c>
    </row>
    <row r="219" spans="1:3" x14ac:dyDescent="0.35">
      <c r="A219" s="10">
        <v>108134</v>
      </c>
      <c r="B219" s="11">
        <v>0.1</v>
      </c>
      <c r="C219">
        <f t="shared" si="3"/>
        <v>37846.899999999994</v>
      </c>
    </row>
    <row r="220" spans="1:3" x14ac:dyDescent="0.35">
      <c r="A220" s="10">
        <v>107195</v>
      </c>
      <c r="B220" s="11">
        <v>0.09</v>
      </c>
      <c r="C220">
        <f t="shared" si="3"/>
        <v>37518.25</v>
      </c>
    </row>
    <row r="221" spans="1:3" x14ac:dyDescent="0.35">
      <c r="A221" s="10">
        <v>106858</v>
      </c>
      <c r="B221" s="11">
        <v>0.05</v>
      </c>
      <c r="C221">
        <f t="shared" si="3"/>
        <v>37400.299999999996</v>
      </c>
    </row>
    <row r="222" spans="1:3" x14ac:dyDescent="0.35">
      <c r="A222" s="10">
        <v>106444</v>
      </c>
      <c r="B222" s="11">
        <v>0.05</v>
      </c>
      <c r="C222">
        <f t="shared" si="3"/>
        <v>37255.399999999994</v>
      </c>
    </row>
    <row r="223" spans="1:3" x14ac:dyDescent="0.35">
      <c r="A223" s="10">
        <v>106428</v>
      </c>
      <c r="B223" s="11">
        <v>7.0000000000000007E-2</v>
      </c>
      <c r="C223">
        <f t="shared" si="3"/>
        <v>37249.799999999996</v>
      </c>
    </row>
    <row r="224" spans="1:3" x14ac:dyDescent="0.35">
      <c r="A224" s="10">
        <v>105390</v>
      </c>
      <c r="B224" s="11">
        <v>0.06</v>
      </c>
      <c r="C224">
        <f t="shared" si="3"/>
        <v>36886.5</v>
      </c>
    </row>
    <row r="225" spans="1:3" x14ac:dyDescent="0.35">
      <c r="A225" s="10">
        <v>105223</v>
      </c>
      <c r="B225" s="11">
        <v>0.1</v>
      </c>
      <c r="C225">
        <f t="shared" si="3"/>
        <v>36828.049999999996</v>
      </c>
    </row>
    <row r="226" spans="1:3" x14ac:dyDescent="0.35">
      <c r="A226" s="10">
        <v>104903</v>
      </c>
      <c r="B226" s="11">
        <v>0.1</v>
      </c>
      <c r="C226">
        <f t="shared" si="3"/>
        <v>36716.049999999996</v>
      </c>
    </row>
    <row r="227" spans="1:3" x14ac:dyDescent="0.35">
      <c r="A227" s="10">
        <v>104162</v>
      </c>
      <c r="B227" s="11">
        <v>7.0000000000000007E-2</v>
      </c>
      <c r="C227">
        <f t="shared" si="3"/>
        <v>36456.699999999997</v>
      </c>
    </row>
    <row r="228" spans="1:3" x14ac:dyDescent="0.35">
      <c r="A228" s="10">
        <v>103707</v>
      </c>
      <c r="B228" s="11">
        <v>0.09</v>
      </c>
      <c r="C228">
        <f t="shared" si="3"/>
        <v>36297.449999999997</v>
      </c>
    </row>
    <row r="229" spans="1:3" x14ac:dyDescent="0.35">
      <c r="A229" s="10">
        <v>103524</v>
      </c>
      <c r="B229" s="11">
        <v>0.09</v>
      </c>
      <c r="C229">
        <f t="shared" si="3"/>
        <v>36233.399999999994</v>
      </c>
    </row>
    <row r="230" spans="1:3" x14ac:dyDescent="0.35">
      <c r="A230" s="10">
        <v>103423</v>
      </c>
      <c r="B230" s="11">
        <v>0.06</v>
      </c>
      <c r="C230">
        <f t="shared" si="3"/>
        <v>36198.049999999996</v>
      </c>
    </row>
    <row r="231" spans="1:3" x14ac:dyDescent="0.35">
      <c r="A231" s="10">
        <v>103096</v>
      </c>
      <c r="B231" s="11">
        <v>7.0000000000000007E-2</v>
      </c>
      <c r="C231">
        <f t="shared" si="3"/>
        <v>36083.599999999999</v>
      </c>
    </row>
    <row r="232" spans="1:3" x14ac:dyDescent="0.35">
      <c r="A232" s="10">
        <v>103058</v>
      </c>
      <c r="B232" s="11">
        <v>7.0000000000000007E-2</v>
      </c>
      <c r="C232">
        <f t="shared" si="3"/>
        <v>36070.299999999996</v>
      </c>
    </row>
    <row r="233" spans="1:3" x14ac:dyDescent="0.35">
      <c r="A233" s="10">
        <v>102847</v>
      </c>
      <c r="B233" s="11">
        <v>0.05</v>
      </c>
      <c r="C233">
        <f t="shared" si="3"/>
        <v>35996.449999999997</v>
      </c>
    </row>
    <row r="234" spans="1:3" x14ac:dyDescent="0.35">
      <c r="A234" s="10">
        <v>102839</v>
      </c>
      <c r="B234" s="11">
        <v>0.05</v>
      </c>
      <c r="C234">
        <f t="shared" si="3"/>
        <v>35993.649999999994</v>
      </c>
    </row>
    <row r="235" spans="1:3" x14ac:dyDescent="0.35">
      <c r="A235" s="10">
        <v>102636</v>
      </c>
      <c r="B235" s="11">
        <v>0.06</v>
      </c>
      <c r="C235">
        <f t="shared" si="3"/>
        <v>35922.6</v>
      </c>
    </row>
    <row r="236" spans="1:3" x14ac:dyDescent="0.35">
      <c r="A236" s="10">
        <v>102043</v>
      </c>
      <c r="B236" s="11">
        <v>0</v>
      </c>
      <c r="C236">
        <f t="shared" si="3"/>
        <v>35715.049999999996</v>
      </c>
    </row>
    <row r="237" spans="1:3" x14ac:dyDescent="0.35">
      <c r="A237" s="10">
        <v>102033</v>
      </c>
      <c r="B237" s="11">
        <v>0.08</v>
      </c>
      <c r="C237">
        <f t="shared" si="3"/>
        <v>35711.549999999996</v>
      </c>
    </row>
    <row r="238" spans="1:3" x14ac:dyDescent="0.35">
      <c r="A238" s="10">
        <v>101870</v>
      </c>
      <c r="B238" s="11">
        <v>0.1</v>
      </c>
      <c r="C238">
        <f t="shared" si="3"/>
        <v>35654.5</v>
      </c>
    </row>
    <row r="239" spans="1:3" x14ac:dyDescent="0.35">
      <c r="A239" s="10">
        <v>101143</v>
      </c>
      <c r="B239" s="11">
        <v>0.06</v>
      </c>
      <c r="C239">
        <f t="shared" si="3"/>
        <v>35400.049999999996</v>
      </c>
    </row>
    <row r="240" spans="1:3" x14ac:dyDescent="0.35">
      <c r="A240" s="10">
        <v>100810</v>
      </c>
      <c r="B240" s="11">
        <v>0.12</v>
      </c>
      <c r="C240">
        <f t="shared" si="3"/>
        <v>35283.5</v>
      </c>
    </row>
    <row r="241" spans="1:3" x14ac:dyDescent="0.35">
      <c r="A241" s="10">
        <v>99989</v>
      </c>
      <c r="B241" s="11">
        <v>0</v>
      </c>
      <c r="C241">
        <f t="shared" si="3"/>
        <v>34996.149999999994</v>
      </c>
    </row>
    <row r="242" spans="1:3" x14ac:dyDescent="0.35">
      <c r="A242" s="10">
        <v>99575</v>
      </c>
      <c r="B242" s="11">
        <v>0</v>
      </c>
      <c r="C242">
        <f t="shared" si="3"/>
        <v>34851.25</v>
      </c>
    </row>
    <row r="243" spans="1:3" x14ac:dyDescent="0.35">
      <c r="A243" s="10">
        <v>99202</v>
      </c>
      <c r="B243" s="11">
        <v>0.11</v>
      </c>
      <c r="C243">
        <f t="shared" si="3"/>
        <v>34720.699999999997</v>
      </c>
    </row>
    <row r="244" spans="1:3" x14ac:dyDescent="0.35">
      <c r="A244" s="10">
        <v>99169</v>
      </c>
      <c r="B244" s="11">
        <v>0</v>
      </c>
      <c r="C244">
        <f t="shared" si="3"/>
        <v>34709.149999999994</v>
      </c>
    </row>
    <row r="245" spans="1:3" x14ac:dyDescent="0.35">
      <c r="A245" s="10">
        <v>99080</v>
      </c>
      <c r="B245" s="11">
        <v>0</v>
      </c>
      <c r="C245">
        <f t="shared" si="3"/>
        <v>34678</v>
      </c>
    </row>
    <row r="246" spans="1:3" x14ac:dyDescent="0.35">
      <c r="A246" s="10">
        <v>99017</v>
      </c>
      <c r="B246" s="11">
        <v>0</v>
      </c>
      <c r="C246">
        <f t="shared" si="3"/>
        <v>34655.949999999997</v>
      </c>
    </row>
    <row r="247" spans="1:3" x14ac:dyDescent="0.35">
      <c r="A247" s="10">
        <v>98581</v>
      </c>
      <c r="B247" s="11">
        <v>0</v>
      </c>
      <c r="C247">
        <f t="shared" si="3"/>
        <v>34503.35</v>
      </c>
    </row>
    <row r="248" spans="1:3" x14ac:dyDescent="0.35">
      <c r="A248" s="10">
        <v>98520</v>
      </c>
      <c r="B248" s="11">
        <v>0</v>
      </c>
      <c r="C248">
        <f t="shared" si="3"/>
        <v>34482</v>
      </c>
    </row>
    <row r="249" spans="1:3" x14ac:dyDescent="0.35">
      <c r="A249" s="10">
        <v>98150</v>
      </c>
      <c r="B249" s="11">
        <v>0</v>
      </c>
      <c r="C249">
        <f t="shared" si="3"/>
        <v>34352.5</v>
      </c>
    </row>
    <row r="250" spans="1:3" x14ac:dyDescent="0.35">
      <c r="A250" s="10">
        <v>98110</v>
      </c>
      <c r="B250" s="11">
        <v>0.13</v>
      </c>
      <c r="C250">
        <f t="shared" si="3"/>
        <v>34338.5</v>
      </c>
    </row>
    <row r="251" spans="1:3" x14ac:dyDescent="0.35">
      <c r="A251" s="10">
        <v>97830</v>
      </c>
      <c r="B251" s="11">
        <v>0</v>
      </c>
      <c r="C251">
        <f t="shared" si="3"/>
        <v>34240.5</v>
      </c>
    </row>
    <row r="252" spans="1:3" x14ac:dyDescent="0.35">
      <c r="A252" s="10">
        <v>97807</v>
      </c>
      <c r="B252" s="11">
        <v>0</v>
      </c>
      <c r="C252">
        <f t="shared" si="3"/>
        <v>34232.449999999997</v>
      </c>
    </row>
    <row r="253" spans="1:3" x14ac:dyDescent="0.35">
      <c r="A253" s="10">
        <v>97537</v>
      </c>
      <c r="B253" s="11">
        <v>0</v>
      </c>
      <c r="C253">
        <f t="shared" si="3"/>
        <v>34137.949999999997</v>
      </c>
    </row>
    <row r="254" spans="1:3" x14ac:dyDescent="0.35">
      <c r="A254" s="10">
        <v>97500</v>
      </c>
      <c r="B254" s="11">
        <v>0</v>
      </c>
      <c r="C254">
        <f t="shared" si="3"/>
        <v>34125</v>
      </c>
    </row>
    <row r="255" spans="1:3" x14ac:dyDescent="0.35">
      <c r="A255" s="10">
        <v>97433</v>
      </c>
      <c r="B255" s="11">
        <v>0.05</v>
      </c>
      <c r="C255">
        <f t="shared" si="3"/>
        <v>34101.549999999996</v>
      </c>
    </row>
    <row r="256" spans="1:3" x14ac:dyDescent="0.35">
      <c r="A256" s="10">
        <v>97398</v>
      </c>
      <c r="B256" s="11">
        <v>0</v>
      </c>
      <c r="C256">
        <f t="shared" si="3"/>
        <v>34089.299999999996</v>
      </c>
    </row>
    <row r="257" spans="1:3" x14ac:dyDescent="0.35">
      <c r="A257" s="10">
        <v>96757</v>
      </c>
      <c r="B257" s="11">
        <v>0</v>
      </c>
      <c r="C257">
        <f t="shared" si="3"/>
        <v>33864.949999999997</v>
      </c>
    </row>
    <row r="258" spans="1:3" x14ac:dyDescent="0.35">
      <c r="A258" s="10">
        <v>96719</v>
      </c>
      <c r="B258" s="11">
        <v>0</v>
      </c>
      <c r="C258">
        <f t="shared" si="3"/>
        <v>33851.65</v>
      </c>
    </row>
    <row r="259" spans="1:3" x14ac:dyDescent="0.35">
      <c r="A259" s="10">
        <v>96693</v>
      </c>
      <c r="B259" s="11">
        <v>0</v>
      </c>
      <c r="C259">
        <f t="shared" si="3"/>
        <v>33842.549999999996</v>
      </c>
    </row>
    <row r="260" spans="1:3" x14ac:dyDescent="0.35">
      <c r="A260" s="10">
        <v>96636</v>
      </c>
      <c r="B260" s="11">
        <v>0</v>
      </c>
      <c r="C260">
        <f t="shared" si="3"/>
        <v>33822.6</v>
      </c>
    </row>
    <row r="261" spans="1:3" x14ac:dyDescent="0.35">
      <c r="A261" s="10">
        <v>96548</v>
      </c>
      <c r="B261" s="11">
        <v>0</v>
      </c>
      <c r="C261">
        <f t="shared" ref="C261:C324" si="4">A261*GETPIVOTDATA("Bonus %",$A$3,"Annual Salary",258498)</f>
        <v>33791.799999999996</v>
      </c>
    </row>
    <row r="262" spans="1:3" x14ac:dyDescent="0.35">
      <c r="A262" s="10">
        <v>96475</v>
      </c>
      <c r="B262" s="11">
        <v>0</v>
      </c>
      <c r="C262">
        <f t="shared" si="4"/>
        <v>33766.25</v>
      </c>
    </row>
    <row r="263" spans="1:3" x14ac:dyDescent="0.35">
      <c r="A263" s="10">
        <v>96366</v>
      </c>
      <c r="B263" s="11">
        <v>0</v>
      </c>
      <c r="C263">
        <f t="shared" si="4"/>
        <v>33728.1</v>
      </c>
    </row>
    <row r="264" spans="1:3" x14ac:dyDescent="0.35">
      <c r="A264" s="10">
        <v>96023</v>
      </c>
      <c r="B264" s="11">
        <v>0</v>
      </c>
      <c r="C264">
        <f t="shared" si="4"/>
        <v>33608.049999999996</v>
      </c>
    </row>
    <row r="265" spans="1:3" x14ac:dyDescent="0.35">
      <c r="A265" s="10">
        <v>95960</v>
      </c>
      <c r="B265" s="11">
        <v>0</v>
      </c>
      <c r="C265">
        <f t="shared" si="4"/>
        <v>33586</v>
      </c>
    </row>
    <row r="266" spans="1:3" x14ac:dyDescent="0.35">
      <c r="A266" s="10">
        <v>95786</v>
      </c>
      <c r="B266" s="11">
        <v>0</v>
      </c>
      <c r="C266">
        <f t="shared" si="4"/>
        <v>33525.1</v>
      </c>
    </row>
    <row r="267" spans="1:3" x14ac:dyDescent="0.35">
      <c r="A267" s="10">
        <v>95562</v>
      </c>
      <c r="B267" s="11">
        <v>0</v>
      </c>
      <c r="C267">
        <f t="shared" si="4"/>
        <v>33446.699999999997</v>
      </c>
    </row>
    <row r="268" spans="1:3" x14ac:dyDescent="0.35">
      <c r="A268" s="10">
        <v>95372</v>
      </c>
      <c r="B268" s="11">
        <v>0</v>
      </c>
      <c r="C268">
        <f t="shared" si="4"/>
        <v>33380.199999999997</v>
      </c>
    </row>
    <row r="269" spans="1:3" x14ac:dyDescent="0.35">
      <c r="A269" s="10">
        <v>95045</v>
      </c>
      <c r="B269" s="11">
        <v>0</v>
      </c>
      <c r="C269">
        <f t="shared" si="4"/>
        <v>33265.75</v>
      </c>
    </row>
    <row r="270" spans="1:3" x14ac:dyDescent="0.35">
      <c r="A270" s="10">
        <v>94876</v>
      </c>
      <c r="B270" s="11">
        <v>0</v>
      </c>
      <c r="C270">
        <f t="shared" si="4"/>
        <v>33206.6</v>
      </c>
    </row>
    <row r="271" spans="1:3" x14ac:dyDescent="0.35">
      <c r="A271" s="10">
        <v>94652</v>
      </c>
      <c r="B271" s="11">
        <v>0</v>
      </c>
      <c r="C271">
        <f t="shared" si="4"/>
        <v>33128.199999999997</v>
      </c>
    </row>
    <row r="272" spans="1:3" x14ac:dyDescent="0.35">
      <c r="A272" s="10">
        <v>94618</v>
      </c>
      <c r="B272" s="11">
        <v>0</v>
      </c>
      <c r="C272">
        <f t="shared" si="4"/>
        <v>33116.299999999996</v>
      </c>
    </row>
    <row r="273" spans="1:3" x14ac:dyDescent="0.35">
      <c r="A273" s="10">
        <v>94430</v>
      </c>
      <c r="B273" s="11">
        <v>0</v>
      </c>
      <c r="C273">
        <f t="shared" si="4"/>
        <v>33050.5</v>
      </c>
    </row>
    <row r="274" spans="1:3" x14ac:dyDescent="0.35">
      <c r="A274" s="10">
        <v>93840</v>
      </c>
      <c r="B274" s="11">
        <v>0</v>
      </c>
      <c r="C274">
        <f t="shared" si="4"/>
        <v>32844</v>
      </c>
    </row>
    <row r="275" spans="1:3" x14ac:dyDescent="0.35">
      <c r="A275" s="10">
        <v>93103</v>
      </c>
      <c r="B275" s="11">
        <v>0</v>
      </c>
      <c r="C275">
        <f t="shared" si="4"/>
        <v>32586.05</v>
      </c>
    </row>
    <row r="276" spans="1:3" x14ac:dyDescent="0.35">
      <c r="A276" s="10">
        <v>93102</v>
      </c>
      <c r="B276" s="11">
        <v>0</v>
      </c>
      <c r="C276">
        <f t="shared" si="4"/>
        <v>32585.699999999997</v>
      </c>
    </row>
    <row r="277" spans="1:3" x14ac:dyDescent="0.35">
      <c r="A277" s="10">
        <v>92994</v>
      </c>
      <c r="B277" s="11">
        <v>0</v>
      </c>
      <c r="C277">
        <f t="shared" si="4"/>
        <v>32547.899999999998</v>
      </c>
    </row>
    <row r="278" spans="1:3" x14ac:dyDescent="0.35">
      <c r="A278" s="10">
        <v>92940</v>
      </c>
      <c r="B278" s="11">
        <v>0</v>
      </c>
      <c r="C278">
        <f t="shared" si="4"/>
        <v>32528.999999999996</v>
      </c>
    </row>
    <row r="279" spans="1:3" x14ac:dyDescent="0.35">
      <c r="A279" s="10">
        <v>92932</v>
      </c>
      <c r="B279" s="11">
        <v>0</v>
      </c>
      <c r="C279">
        <f t="shared" si="4"/>
        <v>32526.199999999997</v>
      </c>
    </row>
    <row r="280" spans="1:3" x14ac:dyDescent="0.35">
      <c r="A280" s="10">
        <v>92771</v>
      </c>
      <c r="B280" s="11">
        <v>0</v>
      </c>
      <c r="C280">
        <f t="shared" si="4"/>
        <v>32469.85</v>
      </c>
    </row>
    <row r="281" spans="1:3" x14ac:dyDescent="0.35">
      <c r="A281" s="10">
        <v>92753</v>
      </c>
      <c r="B281" s="11">
        <v>0.13</v>
      </c>
      <c r="C281">
        <f t="shared" si="4"/>
        <v>32463.55</v>
      </c>
    </row>
    <row r="282" spans="1:3" x14ac:dyDescent="0.35">
      <c r="A282" s="10">
        <v>92655</v>
      </c>
      <c r="B282" s="11">
        <v>0</v>
      </c>
      <c r="C282">
        <f t="shared" si="4"/>
        <v>32429.249999999996</v>
      </c>
    </row>
    <row r="283" spans="1:3" x14ac:dyDescent="0.35">
      <c r="A283" s="10">
        <v>92209</v>
      </c>
      <c r="B283" s="11">
        <v>0</v>
      </c>
      <c r="C283">
        <f t="shared" si="4"/>
        <v>32273.149999999998</v>
      </c>
    </row>
    <row r="284" spans="1:3" x14ac:dyDescent="0.35">
      <c r="A284" s="10">
        <v>91954</v>
      </c>
      <c r="B284" s="11">
        <v>0</v>
      </c>
      <c r="C284">
        <f t="shared" si="4"/>
        <v>32183.899999999998</v>
      </c>
    </row>
    <row r="285" spans="1:3" x14ac:dyDescent="0.35">
      <c r="A285" s="10">
        <v>91763</v>
      </c>
      <c r="B285" s="11">
        <v>0</v>
      </c>
      <c r="C285">
        <f t="shared" si="4"/>
        <v>32117.05</v>
      </c>
    </row>
    <row r="286" spans="1:3" x14ac:dyDescent="0.35">
      <c r="A286" s="10">
        <v>91679</v>
      </c>
      <c r="B286" s="11">
        <v>7.0000000000000007E-2</v>
      </c>
      <c r="C286">
        <f t="shared" si="4"/>
        <v>32087.649999999998</v>
      </c>
    </row>
    <row r="287" spans="1:3" x14ac:dyDescent="0.35">
      <c r="A287" s="10">
        <v>91621</v>
      </c>
      <c r="B287" s="11">
        <v>0</v>
      </c>
      <c r="C287">
        <f t="shared" si="4"/>
        <v>32067.35</v>
      </c>
    </row>
    <row r="288" spans="1:3" x14ac:dyDescent="0.35">
      <c r="A288" s="10">
        <v>91592</v>
      </c>
      <c r="B288" s="11">
        <v>0</v>
      </c>
      <c r="C288">
        <f t="shared" si="4"/>
        <v>32057.199999999997</v>
      </c>
    </row>
    <row r="289" spans="1:3" x14ac:dyDescent="0.35">
      <c r="A289" s="10">
        <v>91400</v>
      </c>
      <c r="B289" s="11">
        <v>0</v>
      </c>
      <c r="C289">
        <f t="shared" si="4"/>
        <v>31989.999999999996</v>
      </c>
    </row>
    <row r="290" spans="1:3" x14ac:dyDescent="0.35">
      <c r="A290" s="10">
        <v>91134</v>
      </c>
      <c r="B290" s="11">
        <v>0</v>
      </c>
      <c r="C290">
        <f t="shared" si="4"/>
        <v>31896.899999999998</v>
      </c>
    </row>
    <row r="291" spans="1:3" x14ac:dyDescent="0.35">
      <c r="A291" s="10">
        <v>90901</v>
      </c>
      <c r="B291" s="11">
        <v>0</v>
      </c>
      <c r="C291">
        <f t="shared" si="4"/>
        <v>31815.35</v>
      </c>
    </row>
    <row r="292" spans="1:3" x14ac:dyDescent="0.35">
      <c r="A292" s="10">
        <v>90870</v>
      </c>
      <c r="B292" s="11">
        <v>0</v>
      </c>
      <c r="C292">
        <f t="shared" si="4"/>
        <v>31804.499999999996</v>
      </c>
    </row>
    <row r="293" spans="1:3" x14ac:dyDescent="0.35">
      <c r="A293" s="10">
        <v>90678</v>
      </c>
      <c r="B293" s="11">
        <v>0</v>
      </c>
      <c r="C293">
        <f t="shared" si="4"/>
        <v>31737.3</v>
      </c>
    </row>
    <row r="294" spans="1:3" x14ac:dyDescent="0.35">
      <c r="A294" s="10">
        <v>90535</v>
      </c>
      <c r="B294" s="11">
        <v>0</v>
      </c>
      <c r="C294">
        <f t="shared" si="4"/>
        <v>31687.249999999996</v>
      </c>
    </row>
    <row r="295" spans="1:3" x14ac:dyDescent="0.35">
      <c r="A295" s="10">
        <v>90333</v>
      </c>
      <c r="B295" s="11">
        <v>0</v>
      </c>
      <c r="C295">
        <f t="shared" si="4"/>
        <v>31616.55</v>
      </c>
    </row>
    <row r="296" spans="1:3" x14ac:dyDescent="0.35">
      <c r="A296" s="10">
        <v>90258</v>
      </c>
      <c r="B296" s="11">
        <v>0</v>
      </c>
      <c r="C296">
        <f t="shared" si="4"/>
        <v>31590.3</v>
      </c>
    </row>
    <row r="297" spans="1:3" x14ac:dyDescent="0.35">
      <c r="A297" s="10">
        <v>90212</v>
      </c>
      <c r="B297" s="11">
        <v>0</v>
      </c>
      <c r="C297">
        <f t="shared" si="4"/>
        <v>31574.199999999997</v>
      </c>
    </row>
    <row r="298" spans="1:3" x14ac:dyDescent="0.35">
      <c r="A298" s="10">
        <v>90040</v>
      </c>
      <c r="B298" s="11">
        <v>0</v>
      </c>
      <c r="C298">
        <f t="shared" si="4"/>
        <v>31513.999999999996</v>
      </c>
    </row>
    <row r="299" spans="1:3" x14ac:dyDescent="0.35">
      <c r="A299" s="10">
        <v>89841</v>
      </c>
      <c r="B299" s="11">
        <v>0</v>
      </c>
      <c r="C299">
        <f t="shared" si="4"/>
        <v>31444.35</v>
      </c>
    </row>
    <row r="300" spans="1:3" x14ac:dyDescent="0.35">
      <c r="A300" s="10">
        <v>89769</v>
      </c>
      <c r="B300" s="11">
        <v>0</v>
      </c>
      <c r="C300">
        <f t="shared" si="4"/>
        <v>31419.149999999998</v>
      </c>
    </row>
    <row r="301" spans="1:3" x14ac:dyDescent="0.35">
      <c r="A301" s="10">
        <v>89695</v>
      </c>
      <c r="B301" s="11">
        <v>0</v>
      </c>
      <c r="C301">
        <f t="shared" si="4"/>
        <v>31393.249999999996</v>
      </c>
    </row>
    <row r="302" spans="1:3" x14ac:dyDescent="0.35">
      <c r="A302" s="10">
        <v>89659</v>
      </c>
      <c r="B302" s="11">
        <v>0</v>
      </c>
      <c r="C302">
        <f t="shared" si="4"/>
        <v>31380.649999999998</v>
      </c>
    </row>
    <row r="303" spans="1:3" x14ac:dyDescent="0.35">
      <c r="A303" s="10">
        <v>89523</v>
      </c>
      <c r="B303" s="11">
        <v>0</v>
      </c>
      <c r="C303">
        <f t="shared" si="4"/>
        <v>31333.05</v>
      </c>
    </row>
    <row r="304" spans="1:3" x14ac:dyDescent="0.35">
      <c r="A304" s="10">
        <v>89458</v>
      </c>
      <c r="B304" s="11">
        <v>0</v>
      </c>
      <c r="C304">
        <f t="shared" si="4"/>
        <v>31310.3</v>
      </c>
    </row>
    <row r="305" spans="1:3" x14ac:dyDescent="0.35">
      <c r="A305" s="10">
        <v>89390</v>
      </c>
      <c r="B305" s="11">
        <v>0</v>
      </c>
      <c r="C305">
        <f t="shared" si="4"/>
        <v>31286.499999999996</v>
      </c>
    </row>
    <row r="306" spans="1:3" x14ac:dyDescent="0.35">
      <c r="A306" s="10">
        <v>88895</v>
      </c>
      <c r="B306" s="11">
        <v>0</v>
      </c>
      <c r="C306">
        <f t="shared" si="4"/>
        <v>31113.249999999996</v>
      </c>
    </row>
    <row r="307" spans="1:3" x14ac:dyDescent="0.35">
      <c r="A307" s="10">
        <v>88777</v>
      </c>
      <c r="B307" s="11">
        <v>0</v>
      </c>
      <c r="C307">
        <f t="shared" si="4"/>
        <v>31071.949999999997</v>
      </c>
    </row>
    <row r="308" spans="1:3" x14ac:dyDescent="0.35">
      <c r="A308" s="10">
        <v>88730</v>
      </c>
      <c r="B308" s="11">
        <v>0.08</v>
      </c>
      <c r="C308">
        <f t="shared" si="4"/>
        <v>31055.499999999996</v>
      </c>
    </row>
    <row r="309" spans="1:3" x14ac:dyDescent="0.35">
      <c r="A309" s="10">
        <v>88663</v>
      </c>
      <c r="B309" s="11">
        <v>0</v>
      </c>
      <c r="C309">
        <f t="shared" si="4"/>
        <v>31032.05</v>
      </c>
    </row>
    <row r="310" spans="1:3" x14ac:dyDescent="0.35">
      <c r="A310" s="10">
        <v>88343</v>
      </c>
      <c r="B310" s="11">
        <v>0</v>
      </c>
      <c r="C310">
        <f t="shared" si="4"/>
        <v>30920.05</v>
      </c>
    </row>
    <row r="311" spans="1:3" x14ac:dyDescent="0.35">
      <c r="A311" s="10">
        <v>88072</v>
      </c>
      <c r="B311" s="11">
        <v>0</v>
      </c>
      <c r="C311">
        <f t="shared" si="4"/>
        <v>30825.199999999997</v>
      </c>
    </row>
    <row r="312" spans="1:3" x14ac:dyDescent="0.35">
      <c r="A312" s="10">
        <v>88045</v>
      </c>
      <c r="B312" s="11">
        <v>0</v>
      </c>
      <c r="C312">
        <f t="shared" si="4"/>
        <v>30815.749999999996</v>
      </c>
    </row>
    <row r="313" spans="1:3" x14ac:dyDescent="0.35">
      <c r="A313" s="10">
        <v>87806</v>
      </c>
      <c r="B313" s="11">
        <v>0</v>
      </c>
      <c r="C313">
        <f t="shared" si="4"/>
        <v>30732.1</v>
      </c>
    </row>
    <row r="314" spans="1:3" x14ac:dyDescent="0.35">
      <c r="A314" s="10">
        <v>87744</v>
      </c>
      <c r="B314" s="11">
        <v>0</v>
      </c>
      <c r="C314">
        <f t="shared" si="4"/>
        <v>30710.399999999998</v>
      </c>
    </row>
    <row r="315" spans="1:3" x14ac:dyDescent="0.35">
      <c r="A315" s="10">
        <v>87427</v>
      </c>
      <c r="B315" s="11">
        <v>0</v>
      </c>
      <c r="C315">
        <f t="shared" si="4"/>
        <v>30599.449999999997</v>
      </c>
    </row>
    <row r="316" spans="1:3" x14ac:dyDescent="0.35">
      <c r="A316" s="10">
        <v>87359</v>
      </c>
      <c r="B316" s="11">
        <v>0.11</v>
      </c>
      <c r="C316">
        <f t="shared" si="4"/>
        <v>30575.649999999998</v>
      </c>
    </row>
    <row r="317" spans="1:3" x14ac:dyDescent="0.35">
      <c r="A317" s="10">
        <v>87036</v>
      </c>
      <c r="B317" s="11">
        <v>0</v>
      </c>
      <c r="C317">
        <f t="shared" si="4"/>
        <v>30462.6</v>
      </c>
    </row>
    <row r="318" spans="1:3" x14ac:dyDescent="0.35">
      <c r="A318" s="10">
        <v>86858</v>
      </c>
      <c r="B318" s="11">
        <v>0</v>
      </c>
      <c r="C318">
        <f t="shared" si="4"/>
        <v>30400.3</v>
      </c>
    </row>
    <row r="319" spans="1:3" x14ac:dyDescent="0.35">
      <c r="A319" s="10">
        <v>86831</v>
      </c>
      <c r="B319" s="11">
        <v>0</v>
      </c>
      <c r="C319">
        <f t="shared" si="4"/>
        <v>30390.85</v>
      </c>
    </row>
    <row r="320" spans="1:3" x14ac:dyDescent="0.35">
      <c r="A320" s="10">
        <v>86774</v>
      </c>
      <c r="B320" s="11">
        <v>0</v>
      </c>
      <c r="C320">
        <f t="shared" si="4"/>
        <v>30370.899999999998</v>
      </c>
    </row>
    <row r="321" spans="1:3" x14ac:dyDescent="0.35">
      <c r="A321" s="10">
        <v>86658</v>
      </c>
      <c r="B321" s="11">
        <v>0</v>
      </c>
      <c r="C321">
        <f t="shared" si="4"/>
        <v>30330.3</v>
      </c>
    </row>
    <row r="322" spans="1:3" x14ac:dyDescent="0.35">
      <c r="A322" s="10">
        <v>86538</v>
      </c>
      <c r="B322" s="11">
        <v>0</v>
      </c>
      <c r="C322">
        <f t="shared" si="4"/>
        <v>30288.3</v>
      </c>
    </row>
    <row r="323" spans="1:3" x14ac:dyDescent="0.35">
      <c r="A323" s="10">
        <v>86510</v>
      </c>
      <c r="B323" s="11">
        <v>0</v>
      </c>
      <c r="C323">
        <f t="shared" si="4"/>
        <v>30278.499999999996</v>
      </c>
    </row>
    <row r="324" spans="1:3" x14ac:dyDescent="0.35">
      <c r="A324" s="10">
        <v>86478</v>
      </c>
      <c r="B324" s="11">
        <v>0.06</v>
      </c>
      <c r="C324">
        <f t="shared" si="4"/>
        <v>30267.3</v>
      </c>
    </row>
    <row r="325" spans="1:3" x14ac:dyDescent="0.35">
      <c r="A325" s="10">
        <v>86464</v>
      </c>
      <c r="B325" s="11">
        <v>0</v>
      </c>
      <c r="C325">
        <f t="shared" ref="C325:C388" si="5">A325*GETPIVOTDATA("Bonus %",$A$3,"Annual Salary",258498)</f>
        <v>30262.399999999998</v>
      </c>
    </row>
    <row r="326" spans="1:3" x14ac:dyDescent="0.35">
      <c r="A326" s="10">
        <v>86173</v>
      </c>
      <c r="B326" s="11">
        <v>0</v>
      </c>
      <c r="C326">
        <f t="shared" si="5"/>
        <v>30160.55</v>
      </c>
    </row>
    <row r="327" spans="1:3" x14ac:dyDescent="0.35">
      <c r="A327" s="10">
        <v>86089</v>
      </c>
      <c r="B327" s="11">
        <v>0</v>
      </c>
      <c r="C327">
        <f t="shared" si="5"/>
        <v>30131.149999999998</v>
      </c>
    </row>
    <row r="328" spans="1:3" x14ac:dyDescent="0.35">
      <c r="A328" s="10">
        <v>85870</v>
      </c>
      <c r="B328" s="11">
        <v>0</v>
      </c>
      <c r="C328">
        <f t="shared" si="5"/>
        <v>30054.499999999996</v>
      </c>
    </row>
    <row r="329" spans="1:3" x14ac:dyDescent="0.35">
      <c r="A329" s="10">
        <v>84913</v>
      </c>
      <c r="B329" s="11">
        <v>7.0000000000000007E-2</v>
      </c>
      <c r="C329">
        <f t="shared" si="5"/>
        <v>29719.55</v>
      </c>
    </row>
    <row r="330" spans="1:3" x14ac:dyDescent="0.35">
      <c r="A330" s="10">
        <v>83990</v>
      </c>
      <c r="B330" s="11">
        <v>0</v>
      </c>
      <c r="C330">
        <f t="shared" si="5"/>
        <v>29396.499999999996</v>
      </c>
    </row>
    <row r="331" spans="1:3" x14ac:dyDescent="0.35">
      <c r="A331" s="10">
        <v>83934</v>
      </c>
      <c r="B331" s="11">
        <v>0</v>
      </c>
      <c r="C331">
        <f t="shared" si="5"/>
        <v>29376.899999999998</v>
      </c>
    </row>
    <row r="332" spans="1:3" x14ac:dyDescent="0.35">
      <c r="A332" s="10">
        <v>83756</v>
      </c>
      <c r="B332" s="11">
        <v>0.14000000000000001</v>
      </c>
      <c r="C332">
        <f t="shared" si="5"/>
        <v>29314.6</v>
      </c>
    </row>
    <row r="333" spans="1:3" x14ac:dyDescent="0.35">
      <c r="A333" s="10">
        <v>83418</v>
      </c>
      <c r="B333" s="11">
        <v>0</v>
      </c>
      <c r="C333">
        <f t="shared" si="5"/>
        <v>29196.3</v>
      </c>
    </row>
    <row r="334" spans="1:3" x14ac:dyDescent="0.35">
      <c r="A334" s="10">
        <v>83066</v>
      </c>
      <c r="B334" s="11">
        <v>0</v>
      </c>
      <c r="C334">
        <f t="shared" si="5"/>
        <v>29073.1</v>
      </c>
    </row>
    <row r="335" spans="1:3" x14ac:dyDescent="0.35">
      <c r="A335" s="10">
        <v>82907</v>
      </c>
      <c r="B335" s="11">
        <v>0</v>
      </c>
      <c r="C335">
        <f t="shared" si="5"/>
        <v>29017.449999999997</v>
      </c>
    </row>
    <row r="336" spans="1:3" x14ac:dyDescent="0.35">
      <c r="A336" s="10">
        <v>82872</v>
      </c>
      <c r="B336" s="11">
        <v>0</v>
      </c>
      <c r="C336">
        <f t="shared" si="5"/>
        <v>29005.199999999997</v>
      </c>
    </row>
    <row r="337" spans="1:3" x14ac:dyDescent="0.35">
      <c r="A337" s="10">
        <v>82839</v>
      </c>
      <c r="B337" s="11">
        <v>0</v>
      </c>
      <c r="C337">
        <f t="shared" si="5"/>
        <v>28993.649999999998</v>
      </c>
    </row>
    <row r="338" spans="1:3" x14ac:dyDescent="0.35">
      <c r="A338" s="10">
        <v>82806</v>
      </c>
      <c r="B338" s="11">
        <v>0</v>
      </c>
      <c r="C338">
        <f t="shared" si="5"/>
        <v>28982.1</v>
      </c>
    </row>
    <row r="339" spans="1:3" x14ac:dyDescent="0.35">
      <c r="A339" s="10">
        <v>82739</v>
      </c>
      <c r="B339" s="11">
        <v>0</v>
      </c>
      <c r="C339">
        <f t="shared" si="5"/>
        <v>28958.649999999998</v>
      </c>
    </row>
    <row r="340" spans="1:3" x14ac:dyDescent="0.35">
      <c r="A340" s="10">
        <v>82462</v>
      </c>
      <c r="B340" s="11">
        <v>0</v>
      </c>
      <c r="C340">
        <f t="shared" si="5"/>
        <v>28861.699999999997</v>
      </c>
    </row>
    <row r="341" spans="1:3" x14ac:dyDescent="0.35">
      <c r="A341" s="10">
        <v>82162</v>
      </c>
      <c r="B341" s="11">
        <v>0</v>
      </c>
      <c r="C341">
        <f t="shared" si="5"/>
        <v>28756.699999999997</v>
      </c>
    </row>
    <row r="342" spans="1:3" x14ac:dyDescent="0.35">
      <c r="A342" s="10">
        <v>82017</v>
      </c>
      <c r="B342" s="11">
        <v>0</v>
      </c>
      <c r="C342">
        <f t="shared" si="5"/>
        <v>28705.949999999997</v>
      </c>
    </row>
    <row r="343" spans="1:3" x14ac:dyDescent="0.35">
      <c r="A343" s="10">
        <v>81218</v>
      </c>
      <c r="B343" s="11">
        <v>0</v>
      </c>
      <c r="C343">
        <f t="shared" si="5"/>
        <v>28426.3</v>
      </c>
    </row>
    <row r="344" spans="1:3" x14ac:dyDescent="0.35">
      <c r="A344" s="10">
        <v>80701</v>
      </c>
      <c r="B344" s="11">
        <v>0</v>
      </c>
      <c r="C344">
        <f t="shared" si="5"/>
        <v>28245.35</v>
      </c>
    </row>
    <row r="345" spans="1:3" x14ac:dyDescent="0.35">
      <c r="A345" s="10">
        <v>80659</v>
      </c>
      <c r="B345" s="11">
        <v>0</v>
      </c>
      <c r="C345">
        <f t="shared" si="5"/>
        <v>28230.649999999998</v>
      </c>
    </row>
    <row r="346" spans="1:3" x14ac:dyDescent="0.35">
      <c r="A346" s="10">
        <v>80622</v>
      </c>
      <c r="B346" s="11">
        <v>0</v>
      </c>
      <c r="C346">
        <f t="shared" si="5"/>
        <v>28217.699999999997</v>
      </c>
    </row>
    <row r="347" spans="1:3" x14ac:dyDescent="0.35">
      <c r="A347" s="10">
        <v>80516</v>
      </c>
      <c r="B347" s="11">
        <v>0</v>
      </c>
      <c r="C347">
        <f t="shared" si="5"/>
        <v>28180.6</v>
      </c>
    </row>
    <row r="348" spans="1:3" x14ac:dyDescent="0.35">
      <c r="A348" s="10">
        <v>80024</v>
      </c>
      <c r="B348" s="11">
        <v>0</v>
      </c>
      <c r="C348">
        <f t="shared" si="5"/>
        <v>28008.399999999998</v>
      </c>
    </row>
    <row r="349" spans="1:3" x14ac:dyDescent="0.35">
      <c r="A349" s="10">
        <v>79785</v>
      </c>
      <c r="B349" s="11">
        <v>0</v>
      </c>
      <c r="C349">
        <f t="shared" si="5"/>
        <v>27924.75</v>
      </c>
    </row>
    <row r="350" spans="1:3" x14ac:dyDescent="0.35">
      <c r="A350" s="10">
        <v>79388</v>
      </c>
      <c r="B350" s="11">
        <v>0</v>
      </c>
      <c r="C350">
        <f t="shared" si="5"/>
        <v>27785.8</v>
      </c>
    </row>
    <row r="351" spans="1:3" x14ac:dyDescent="0.35">
      <c r="A351" s="10">
        <v>79356</v>
      </c>
      <c r="B351" s="11">
        <v>0</v>
      </c>
      <c r="C351">
        <f t="shared" si="5"/>
        <v>27774.6</v>
      </c>
    </row>
    <row r="352" spans="1:3" x14ac:dyDescent="0.35">
      <c r="A352" s="10">
        <v>79352</v>
      </c>
      <c r="B352" s="11">
        <v>0</v>
      </c>
      <c r="C352">
        <f t="shared" si="5"/>
        <v>27773.199999999997</v>
      </c>
    </row>
    <row r="353" spans="1:3" x14ac:dyDescent="0.35">
      <c r="A353" s="10">
        <v>78940</v>
      </c>
      <c r="B353" s="11">
        <v>0</v>
      </c>
      <c r="C353">
        <f t="shared" si="5"/>
        <v>27629</v>
      </c>
    </row>
    <row r="354" spans="1:3" x14ac:dyDescent="0.35">
      <c r="A354" s="10">
        <v>78844</v>
      </c>
      <c r="B354" s="11">
        <v>0</v>
      </c>
      <c r="C354">
        <f t="shared" si="5"/>
        <v>27595.399999999998</v>
      </c>
    </row>
    <row r="355" spans="1:3" x14ac:dyDescent="0.35">
      <c r="A355" s="10">
        <v>78388</v>
      </c>
      <c r="B355" s="11">
        <v>0</v>
      </c>
      <c r="C355">
        <f t="shared" si="5"/>
        <v>27435.8</v>
      </c>
    </row>
    <row r="356" spans="1:3" x14ac:dyDescent="0.35">
      <c r="A356" s="10">
        <v>78153</v>
      </c>
      <c r="B356" s="11">
        <v>0</v>
      </c>
      <c r="C356">
        <f t="shared" si="5"/>
        <v>27353.55</v>
      </c>
    </row>
    <row r="357" spans="1:3" x14ac:dyDescent="0.35">
      <c r="A357" s="10">
        <v>77903</v>
      </c>
      <c r="B357" s="11">
        <v>0</v>
      </c>
      <c r="C357">
        <f t="shared" si="5"/>
        <v>27266.05</v>
      </c>
    </row>
    <row r="358" spans="1:3" x14ac:dyDescent="0.35">
      <c r="A358" s="10">
        <v>77461</v>
      </c>
      <c r="B358" s="11">
        <v>0.09</v>
      </c>
      <c r="C358">
        <f t="shared" si="5"/>
        <v>27111.35</v>
      </c>
    </row>
    <row r="359" spans="1:3" x14ac:dyDescent="0.35">
      <c r="A359" s="10">
        <v>77442</v>
      </c>
      <c r="B359" s="11">
        <v>0</v>
      </c>
      <c r="C359">
        <f t="shared" si="5"/>
        <v>27104.699999999997</v>
      </c>
    </row>
    <row r="360" spans="1:3" x14ac:dyDescent="0.35">
      <c r="A360" s="10">
        <v>77203</v>
      </c>
      <c r="B360" s="11">
        <v>0</v>
      </c>
      <c r="C360">
        <f t="shared" si="5"/>
        <v>27021.05</v>
      </c>
    </row>
    <row r="361" spans="1:3" x14ac:dyDescent="0.35">
      <c r="A361" s="10">
        <v>76912</v>
      </c>
      <c r="B361" s="11">
        <v>0</v>
      </c>
      <c r="C361">
        <f t="shared" si="5"/>
        <v>26919.199999999997</v>
      </c>
    </row>
    <row r="362" spans="1:3" x14ac:dyDescent="0.35">
      <c r="A362" s="10">
        <v>76588</v>
      </c>
      <c r="B362" s="11">
        <v>0</v>
      </c>
      <c r="C362">
        <f t="shared" si="5"/>
        <v>26805.8</v>
      </c>
    </row>
    <row r="363" spans="1:3" x14ac:dyDescent="0.35">
      <c r="A363" s="10">
        <v>76272</v>
      </c>
      <c r="B363" s="11">
        <v>0</v>
      </c>
      <c r="C363">
        <f t="shared" si="5"/>
        <v>26695.199999999997</v>
      </c>
    </row>
    <row r="364" spans="1:3" x14ac:dyDescent="0.35">
      <c r="A364" s="10">
        <v>76202</v>
      </c>
      <c r="B364" s="11">
        <v>0</v>
      </c>
      <c r="C364">
        <f t="shared" si="5"/>
        <v>26670.699999999997</v>
      </c>
    </row>
    <row r="365" spans="1:3" x14ac:dyDescent="0.35">
      <c r="A365" s="10">
        <v>76027</v>
      </c>
      <c r="B365" s="11">
        <v>0</v>
      </c>
      <c r="C365">
        <f t="shared" si="5"/>
        <v>26609.449999999997</v>
      </c>
    </row>
    <row r="366" spans="1:3" x14ac:dyDescent="0.35">
      <c r="A366" s="10">
        <v>75869</v>
      </c>
      <c r="B366" s="11">
        <v>0</v>
      </c>
      <c r="C366">
        <f t="shared" si="5"/>
        <v>26554.149999999998</v>
      </c>
    </row>
    <row r="367" spans="1:3" x14ac:dyDescent="0.35">
      <c r="A367" s="10">
        <v>75862</v>
      </c>
      <c r="B367" s="11">
        <v>0</v>
      </c>
      <c r="C367">
        <f t="shared" si="5"/>
        <v>26551.699999999997</v>
      </c>
    </row>
    <row r="368" spans="1:3" x14ac:dyDescent="0.35">
      <c r="A368" s="10">
        <v>75769</v>
      </c>
      <c r="B368" s="11">
        <v>0</v>
      </c>
      <c r="C368">
        <f t="shared" si="5"/>
        <v>26519.149999999998</v>
      </c>
    </row>
    <row r="369" spans="1:3" x14ac:dyDescent="0.35">
      <c r="A369" s="10">
        <v>75354</v>
      </c>
      <c r="B369" s="11">
        <v>0</v>
      </c>
      <c r="C369">
        <f t="shared" si="5"/>
        <v>26373.899999999998</v>
      </c>
    </row>
    <row r="370" spans="1:3" x14ac:dyDescent="0.35">
      <c r="A370" s="10">
        <v>75012</v>
      </c>
      <c r="B370" s="11">
        <v>0</v>
      </c>
      <c r="C370">
        <f t="shared" si="5"/>
        <v>26254.199999999997</v>
      </c>
    </row>
    <row r="371" spans="1:3" x14ac:dyDescent="0.35">
      <c r="A371" s="10">
        <v>74891</v>
      </c>
      <c r="B371" s="11">
        <v>0</v>
      </c>
      <c r="C371">
        <f t="shared" si="5"/>
        <v>26211.85</v>
      </c>
    </row>
    <row r="372" spans="1:3" x14ac:dyDescent="0.35">
      <c r="A372" s="10">
        <v>74854</v>
      </c>
      <c r="B372" s="11">
        <v>0</v>
      </c>
      <c r="C372">
        <f t="shared" si="5"/>
        <v>26198.899999999998</v>
      </c>
    </row>
    <row r="373" spans="1:3" x14ac:dyDescent="0.35">
      <c r="A373" s="10">
        <v>74779</v>
      </c>
      <c r="B373" s="11">
        <v>0</v>
      </c>
      <c r="C373">
        <f t="shared" si="5"/>
        <v>26172.649999999998</v>
      </c>
    </row>
    <row r="374" spans="1:3" x14ac:dyDescent="0.35">
      <c r="A374" s="10">
        <v>74738</v>
      </c>
      <c r="B374" s="11">
        <v>0</v>
      </c>
      <c r="C374">
        <f t="shared" si="5"/>
        <v>26158.3</v>
      </c>
    </row>
    <row r="375" spans="1:3" x14ac:dyDescent="0.35">
      <c r="A375" s="10">
        <v>74691</v>
      </c>
      <c r="B375" s="11">
        <v>0</v>
      </c>
      <c r="C375">
        <f t="shared" si="5"/>
        <v>26141.85</v>
      </c>
    </row>
    <row r="376" spans="1:3" x14ac:dyDescent="0.35">
      <c r="A376" s="10">
        <v>74546</v>
      </c>
      <c r="B376" s="11">
        <v>0.09</v>
      </c>
      <c r="C376">
        <f t="shared" si="5"/>
        <v>26091.1</v>
      </c>
    </row>
    <row r="377" spans="1:3" x14ac:dyDescent="0.35">
      <c r="A377" s="10">
        <v>74170</v>
      </c>
      <c r="B377" s="11">
        <v>0</v>
      </c>
      <c r="C377">
        <f t="shared" si="5"/>
        <v>25959.5</v>
      </c>
    </row>
    <row r="378" spans="1:3" x14ac:dyDescent="0.35">
      <c r="A378" s="10">
        <v>73955</v>
      </c>
      <c r="B378" s="11">
        <v>0</v>
      </c>
      <c r="C378">
        <f t="shared" si="5"/>
        <v>25884.25</v>
      </c>
    </row>
    <row r="379" spans="1:3" x14ac:dyDescent="0.35">
      <c r="A379" s="10">
        <v>73317</v>
      </c>
      <c r="B379" s="11">
        <v>0</v>
      </c>
      <c r="C379">
        <f t="shared" si="5"/>
        <v>25660.949999999997</v>
      </c>
    </row>
    <row r="380" spans="1:3" x14ac:dyDescent="0.35">
      <c r="A380" s="10">
        <v>73248</v>
      </c>
      <c r="B380" s="11">
        <v>0</v>
      </c>
      <c r="C380">
        <f t="shared" si="5"/>
        <v>25636.799999999999</v>
      </c>
    </row>
    <row r="381" spans="1:3" x14ac:dyDescent="0.35">
      <c r="A381" s="10">
        <v>73004</v>
      </c>
      <c r="B381" s="11">
        <v>0</v>
      </c>
      <c r="C381">
        <f t="shared" si="5"/>
        <v>25551.399999999998</v>
      </c>
    </row>
    <row r="382" spans="1:3" x14ac:dyDescent="0.35">
      <c r="A382" s="10">
        <v>72903</v>
      </c>
      <c r="B382" s="11">
        <v>0</v>
      </c>
      <c r="C382">
        <f t="shared" si="5"/>
        <v>25516.05</v>
      </c>
    </row>
    <row r="383" spans="1:3" x14ac:dyDescent="0.35">
      <c r="A383" s="10">
        <v>72826</v>
      </c>
      <c r="B383" s="11">
        <v>0</v>
      </c>
      <c r="C383">
        <f t="shared" si="5"/>
        <v>25489.1</v>
      </c>
    </row>
    <row r="384" spans="1:3" x14ac:dyDescent="0.35">
      <c r="A384" s="10">
        <v>72805</v>
      </c>
      <c r="B384" s="11">
        <v>0</v>
      </c>
      <c r="C384">
        <f t="shared" si="5"/>
        <v>25481.75</v>
      </c>
    </row>
    <row r="385" spans="1:3" x14ac:dyDescent="0.35">
      <c r="A385" s="10">
        <v>72486</v>
      </c>
      <c r="B385" s="11">
        <v>0</v>
      </c>
      <c r="C385">
        <f t="shared" si="5"/>
        <v>25370.1</v>
      </c>
    </row>
    <row r="386" spans="1:3" x14ac:dyDescent="0.35">
      <c r="A386" s="10">
        <v>72340</v>
      </c>
      <c r="B386" s="11">
        <v>0</v>
      </c>
      <c r="C386">
        <f t="shared" si="5"/>
        <v>25319</v>
      </c>
    </row>
    <row r="387" spans="1:3" x14ac:dyDescent="0.35">
      <c r="A387" s="10">
        <v>72235</v>
      </c>
      <c r="B387" s="11">
        <v>0</v>
      </c>
      <c r="C387">
        <f t="shared" si="5"/>
        <v>25282.25</v>
      </c>
    </row>
    <row r="388" spans="1:3" x14ac:dyDescent="0.35">
      <c r="A388" s="10">
        <v>72131</v>
      </c>
      <c r="B388" s="11">
        <v>0</v>
      </c>
      <c r="C388">
        <f t="shared" si="5"/>
        <v>25245.85</v>
      </c>
    </row>
    <row r="389" spans="1:3" x14ac:dyDescent="0.35">
      <c r="A389" s="10">
        <v>72126</v>
      </c>
      <c r="B389" s="11">
        <v>0</v>
      </c>
      <c r="C389">
        <f t="shared" ref="C389:C452" si="6">A389*GETPIVOTDATA("Bonus %",$A$3,"Annual Salary",258498)</f>
        <v>25244.1</v>
      </c>
    </row>
    <row r="390" spans="1:3" x14ac:dyDescent="0.35">
      <c r="A390" s="10">
        <v>72045</v>
      </c>
      <c r="B390" s="11">
        <v>0</v>
      </c>
      <c r="C390">
        <f t="shared" si="6"/>
        <v>25215.75</v>
      </c>
    </row>
    <row r="391" spans="1:3" x14ac:dyDescent="0.35">
      <c r="A391" s="10">
        <v>71699</v>
      </c>
      <c r="B391" s="11">
        <v>0</v>
      </c>
      <c r="C391">
        <f t="shared" si="6"/>
        <v>25094.649999999998</v>
      </c>
    </row>
    <row r="392" spans="1:3" x14ac:dyDescent="0.35">
      <c r="A392" s="10">
        <v>71677</v>
      </c>
      <c r="B392" s="11">
        <v>0</v>
      </c>
      <c r="C392">
        <f t="shared" si="6"/>
        <v>25086.949999999997</v>
      </c>
    </row>
    <row r="393" spans="1:3" x14ac:dyDescent="0.35">
      <c r="A393" s="10">
        <v>71531</v>
      </c>
      <c r="B393" s="11">
        <v>0</v>
      </c>
      <c r="C393">
        <f t="shared" si="6"/>
        <v>25035.85</v>
      </c>
    </row>
    <row r="394" spans="1:3" x14ac:dyDescent="0.35">
      <c r="A394" s="10">
        <v>71454</v>
      </c>
      <c r="B394" s="11">
        <v>0</v>
      </c>
      <c r="C394">
        <f t="shared" si="6"/>
        <v>25008.899999999998</v>
      </c>
    </row>
    <row r="395" spans="1:3" x14ac:dyDescent="0.35">
      <c r="A395" s="10">
        <v>71359</v>
      </c>
      <c r="B395" s="11">
        <v>0</v>
      </c>
      <c r="C395">
        <f t="shared" si="6"/>
        <v>24975.649999999998</v>
      </c>
    </row>
    <row r="396" spans="1:3" x14ac:dyDescent="0.35">
      <c r="A396" s="10">
        <v>70996</v>
      </c>
      <c r="B396" s="11">
        <v>0</v>
      </c>
      <c r="C396">
        <f t="shared" si="6"/>
        <v>24848.6</v>
      </c>
    </row>
    <row r="397" spans="1:3" x14ac:dyDescent="0.35">
      <c r="A397" s="10">
        <v>70992</v>
      </c>
      <c r="B397" s="11">
        <v>0</v>
      </c>
      <c r="C397">
        <f t="shared" si="6"/>
        <v>24847.199999999997</v>
      </c>
    </row>
    <row r="398" spans="1:3" x14ac:dyDescent="0.35">
      <c r="A398" s="10">
        <v>70770</v>
      </c>
      <c r="B398" s="11">
        <v>0</v>
      </c>
      <c r="C398">
        <f t="shared" si="6"/>
        <v>24769.5</v>
      </c>
    </row>
    <row r="399" spans="1:3" x14ac:dyDescent="0.35">
      <c r="A399" s="10">
        <v>70189</v>
      </c>
      <c r="B399" s="11">
        <v>0</v>
      </c>
      <c r="C399">
        <f t="shared" si="6"/>
        <v>24566.149999999998</v>
      </c>
    </row>
    <row r="400" spans="1:3" x14ac:dyDescent="0.35">
      <c r="A400" s="10">
        <v>70165</v>
      </c>
      <c r="B400" s="11">
        <v>0</v>
      </c>
      <c r="C400">
        <f t="shared" si="6"/>
        <v>24557.75</v>
      </c>
    </row>
    <row r="401" spans="1:3" x14ac:dyDescent="0.35">
      <c r="A401" s="10">
        <v>69803</v>
      </c>
      <c r="B401" s="11">
        <v>0</v>
      </c>
      <c r="C401">
        <f t="shared" si="6"/>
        <v>24431.05</v>
      </c>
    </row>
    <row r="402" spans="1:3" x14ac:dyDescent="0.35">
      <c r="A402" s="10">
        <v>69578</v>
      </c>
      <c r="B402" s="11">
        <v>0</v>
      </c>
      <c r="C402">
        <f t="shared" si="6"/>
        <v>24352.3</v>
      </c>
    </row>
    <row r="403" spans="1:3" x14ac:dyDescent="0.35">
      <c r="A403" s="10">
        <v>69332</v>
      </c>
      <c r="B403" s="11">
        <v>0</v>
      </c>
      <c r="C403">
        <f t="shared" si="6"/>
        <v>24266.199999999997</v>
      </c>
    </row>
    <row r="404" spans="1:3" x14ac:dyDescent="0.35">
      <c r="A404" s="10">
        <v>69096</v>
      </c>
      <c r="B404" s="11">
        <v>0</v>
      </c>
      <c r="C404">
        <f t="shared" si="6"/>
        <v>24183.599999999999</v>
      </c>
    </row>
    <row r="405" spans="1:3" x14ac:dyDescent="0.35">
      <c r="A405" s="10">
        <v>68846</v>
      </c>
      <c r="B405" s="11">
        <v>0</v>
      </c>
      <c r="C405">
        <f t="shared" si="6"/>
        <v>24096.1</v>
      </c>
    </row>
    <row r="406" spans="1:3" x14ac:dyDescent="0.35">
      <c r="A406" s="10">
        <v>68728</v>
      </c>
      <c r="B406" s="11">
        <v>0</v>
      </c>
      <c r="C406">
        <f t="shared" si="6"/>
        <v>24054.799999999999</v>
      </c>
    </row>
    <row r="407" spans="1:3" x14ac:dyDescent="0.35">
      <c r="A407" s="10">
        <v>68488</v>
      </c>
      <c r="B407" s="11">
        <v>0</v>
      </c>
      <c r="C407">
        <f t="shared" si="6"/>
        <v>23970.799999999999</v>
      </c>
    </row>
    <row r="408" spans="1:3" x14ac:dyDescent="0.35">
      <c r="A408" s="10">
        <v>68337</v>
      </c>
      <c r="B408" s="11">
        <v>0</v>
      </c>
      <c r="C408">
        <f t="shared" si="6"/>
        <v>23917.949999999997</v>
      </c>
    </row>
    <row r="409" spans="1:3" x14ac:dyDescent="0.35">
      <c r="A409" s="10">
        <v>68268</v>
      </c>
      <c r="B409" s="11">
        <v>0</v>
      </c>
      <c r="C409">
        <f t="shared" si="6"/>
        <v>23893.8</v>
      </c>
    </row>
    <row r="410" spans="1:3" x14ac:dyDescent="0.35">
      <c r="A410" s="10">
        <v>68176</v>
      </c>
      <c r="B410" s="11">
        <v>0</v>
      </c>
      <c r="C410">
        <f t="shared" si="6"/>
        <v>23861.599999999999</v>
      </c>
    </row>
    <row r="411" spans="1:3" x14ac:dyDescent="0.35">
      <c r="A411" s="10">
        <v>67987</v>
      </c>
      <c r="B411" s="11">
        <v>0</v>
      </c>
      <c r="C411">
        <f t="shared" si="6"/>
        <v>23795.449999999997</v>
      </c>
    </row>
    <row r="412" spans="1:3" x14ac:dyDescent="0.35">
      <c r="A412" s="10">
        <v>67837</v>
      </c>
      <c r="B412" s="11">
        <v>0</v>
      </c>
      <c r="C412">
        <f t="shared" si="6"/>
        <v>23742.949999999997</v>
      </c>
    </row>
    <row r="413" spans="1:3" x14ac:dyDescent="0.35">
      <c r="A413" s="10">
        <v>67743</v>
      </c>
      <c r="B413" s="11">
        <v>0</v>
      </c>
      <c r="C413">
        <f t="shared" si="6"/>
        <v>23710.05</v>
      </c>
    </row>
    <row r="414" spans="1:3" x14ac:dyDescent="0.35">
      <c r="A414" s="10">
        <v>67398</v>
      </c>
      <c r="B414" s="11">
        <v>7.0000000000000007E-2</v>
      </c>
      <c r="C414">
        <f t="shared" si="6"/>
        <v>23589.3</v>
      </c>
    </row>
    <row r="415" spans="1:3" x14ac:dyDescent="0.35">
      <c r="A415" s="10">
        <v>66958</v>
      </c>
      <c r="B415" s="11">
        <v>0</v>
      </c>
      <c r="C415">
        <f t="shared" si="6"/>
        <v>23435.3</v>
      </c>
    </row>
    <row r="416" spans="1:3" x14ac:dyDescent="0.35">
      <c r="A416" s="10">
        <v>66660</v>
      </c>
      <c r="B416" s="11">
        <v>0</v>
      </c>
      <c r="C416">
        <f t="shared" si="6"/>
        <v>23331</v>
      </c>
    </row>
    <row r="417" spans="1:3" x14ac:dyDescent="0.35">
      <c r="A417" s="10">
        <v>66084</v>
      </c>
      <c r="B417" s="11">
        <v>0</v>
      </c>
      <c r="C417">
        <f t="shared" si="6"/>
        <v>23129.399999999998</v>
      </c>
    </row>
    <row r="418" spans="1:3" x14ac:dyDescent="0.35">
      <c r="A418" s="10">
        <v>65702</v>
      </c>
      <c r="B418" s="11">
        <v>0</v>
      </c>
      <c r="C418">
        <f t="shared" si="6"/>
        <v>22995.699999999997</v>
      </c>
    </row>
    <row r="419" spans="1:3" x14ac:dyDescent="0.35">
      <c r="A419" s="10">
        <v>65507</v>
      </c>
      <c r="B419" s="11">
        <v>0</v>
      </c>
      <c r="C419">
        <f t="shared" si="6"/>
        <v>22927.449999999997</v>
      </c>
    </row>
    <row r="420" spans="1:3" x14ac:dyDescent="0.35">
      <c r="A420" s="10">
        <v>65340</v>
      </c>
      <c r="B420" s="11">
        <v>0</v>
      </c>
      <c r="C420">
        <f t="shared" si="6"/>
        <v>22869</v>
      </c>
    </row>
    <row r="421" spans="1:3" x14ac:dyDescent="0.35">
      <c r="A421" s="10">
        <v>65334</v>
      </c>
      <c r="B421" s="11">
        <v>0</v>
      </c>
      <c r="C421">
        <f t="shared" si="6"/>
        <v>22866.899999999998</v>
      </c>
    </row>
    <row r="422" spans="1:3" x14ac:dyDescent="0.35">
      <c r="A422" s="10">
        <v>65247</v>
      </c>
      <c r="B422" s="11">
        <v>0</v>
      </c>
      <c r="C422">
        <f t="shared" si="6"/>
        <v>22836.449999999997</v>
      </c>
    </row>
    <row r="423" spans="1:3" x14ac:dyDescent="0.35">
      <c r="A423" s="10">
        <v>65047</v>
      </c>
      <c r="B423" s="11">
        <v>0</v>
      </c>
      <c r="C423">
        <f t="shared" si="6"/>
        <v>22766.449999999997</v>
      </c>
    </row>
    <row r="424" spans="1:3" x14ac:dyDescent="0.35">
      <c r="A424" s="10">
        <v>64937</v>
      </c>
      <c r="B424" s="11">
        <v>0</v>
      </c>
      <c r="C424">
        <f t="shared" si="6"/>
        <v>22727.949999999997</v>
      </c>
    </row>
    <row r="425" spans="1:3" x14ac:dyDescent="0.35">
      <c r="A425" s="10">
        <v>64669</v>
      </c>
      <c r="B425" s="11">
        <v>0</v>
      </c>
      <c r="C425">
        <f t="shared" si="6"/>
        <v>22634.149999999998</v>
      </c>
    </row>
    <row r="426" spans="1:3" x14ac:dyDescent="0.35">
      <c r="A426" s="10">
        <v>64505</v>
      </c>
      <c r="B426" s="11">
        <v>0</v>
      </c>
      <c r="C426">
        <f t="shared" si="6"/>
        <v>22576.75</v>
      </c>
    </row>
    <row r="427" spans="1:3" x14ac:dyDescent="0.35">
      <c r="A427" s="10">
        <v>64494</v>
      </c>
      <c r="B427" s="11">
        <v>0</v>
      </c>
      <c r="C427">
        <f t="shared" si="6"/>
        <v>22572.899999999998</v>
      </c>
    </row>
    <row r="428" spans="1:3" x14ac:dyDescent="0.35">
      <c r="A428" s="10">
        <v>64475</v>
      </c>
      <c r="B428" s="11">
        <v>0</v>
      </c>
      <c r="C428">
        <f t="shared" si="6"/>
        <v>22566.25</v>
      </c>
    </row>
    <row r="429" spans="1:3" x14ac:dyDescent="0.35">
      <c r="A429" s="10">
        <v>64462</v>
      </c>
      <c r="B429" s="11">
        <v>0</v>
      </c>
      <c r="C429">
        <f t="shared" si="6"/>
        <v>22561.699999999997</v>
      </c>
    </row>
    <row r="430" spans="1:3" x14ac:dyDescent="0.35">
      <c r="A430" s="10">
        <v>64204</v>
      </c>
      <c r="B430" s="11">
        <v>0</v>
      </c>
      <c r="C430">
        <f t="shared" si="6"/>
        <v>22471.399999999998</v>
      </c>
    </row>
    <row r="431" spans="1:3" x14ac:dyDescent="0.35">
      <c r="A431" s="10">
        <v>64170</v>
      </c>
      <c r="B431" s="11">
        <v>0</v>
      </c>
      <c r="C431">
        <f t="shared" si="6"/>
        <v>22459.5</v>
      </c>
    </row>
    <row r="432" spans="1:3" x14ac:dyDescent="0.35">
      <c r="A432" s="10">
        <v>64057</v>
      </c>
      <c r="B432" s="11">
        <v>0</v>
      </c>
      <c r="C432">
        <f t="shared" si="6"/>
        <v>22419.949999999997</v>
      </c>
    </row>
    <row r="433" spans="1:3" x14ac:dyDescent="0.35">
      <c r="A433" s="10">
        <v>63985</v>
      </c>
      <c r="B433" s="11">
        <v>0</v>
      </c>
      <c r="C433">
        <f t="shared" si="6"/>
        <v>22394.75</v>
      </c>
    </row>
    <row r="434" spans="1:3" x14ac:dyDescent="0.35">
      <c r="A434" s="10">
        <v>63880</v>
      </c>
      <c r="B434" s="11">
        <v>0</v>
      </c>
      <c r="C434">
        <f t="shared" si="6"/>
        <v>22358</v>
      </c>
    </row>
    <row r="435" spans="1:3" x14ac:dyDescent="0.35">
      <c r="A435" s="10">
        <v>63705</v>
      </c>
      <c r="B435" s="11">
        <v>0</v>
      </c>
      <c r="C435">
        <f t="shared" si="6"/>
        <v>22296.75</v>
      </c>
    </row>
    <row r="436" spans="1:3" x14ac:dyDescent="0.35">
      <c r="A436" s="10">
        <v>63137</v>
      </c>
      <c r="B436" s="11">
        <v>0</v>
      </c>
      <c r="C436">
        <f t="shared" si="6"/>
        <v>22097.949999999997</v>
      </c>
    </row>
    <row r="437" spans="1:3" x14ac:dyDescent="0.35">
      <c r="A437" s="10">
        <v>62644</v>
      </c>
      <c r="B437" s="11">
        <v>0</v>
      </c>
      <c r="C437">
        <f t="shared" si="6"/>
        <v>21925.399999999998</v>
      </c>
    </row>
    <row r="438" spans="1:3" x14ac:dyDescent="0.35">
      <c r="A438" s="10">
        <v>62411</v>
      </c>
      <c r="B438" s="11">
        <v>0</v>
      </c>
      <c r="C438">
        <f t="shared" si="6"/>
        <v>21843.85</v>
      </c>
    </row>
    <row r="439" spans="1:3" x14ac:dyDescent="0.35">
      <c r="A439" s="10">
        <v>62335</v>
      </c>
      <c r="B439" s="11">
        <v>0</v>
      </c>
      <c r="C439">
        <f t="shared" si="6"/>
        <v>21817.25</v>
      </c>
    </row>
    <row r="440" spans="1:3" x14ac:dyDescent="0.35">
      <c r="A440" s="10">
        <v>61886</v>
      </c>
      <c r="B440" s="11">
        <v>0.09</v>
      </c>
      <c r="C440">
        <f t="shared" si="6"/>
        <v>21660.1</v>
      </c>
    </row>
    <row r="441" spans="1:3" x14ac:dyDescent="0.35">
      <c r="A441" s="10">
        <v>61773</v>
      </c>
      <c r="B441" s="11">
        <v>0</v>
      </c>
      <c r="C441">
        <f t="shared" si="6"/>
        <v>21620.55</v>
      </c>
    </row>
    <row r="442" spans="1:3" x14ac:dyDescent="0.35">
      <c r="A442" s="10">
        <v>61523</v>
      </c>
      <c r="B442" s="11">
        <v>0</v>
      </c>
      <c r="C442">
        <f t="shared" si="6"/>
        <v>21533.05</v>
      </c>
    </row>
    <row r="443" spans="1:3" x14ac:dyDescent="0.35">
      <c r="A443" s="10">
        <v>61310</v>
      </c>
      <c r="B443" s="11">
        <v>0</v>
      </c>
      <c r="C443">
        <f t="shared" si="6"/>
        <v>21458.5</v>
      </c>
    </row>
    <row r="444" spans="1:3" x14ac:dyDescent="0.35">
      <c r="A444" s="10">
        <v>61216</v>
      </c>
      <c r="B444" s="11">
        <v>0</v>
      </c>
      <c r="C444">
        <f t="shared" si="6"/>
        <v>21425.599999999999</v>
      </c>
    </row>
    <row r="445" spans="1:3" x14ac:dyDescent="0.35">
      <c r="A445" s="10">
        <v>61026</v>
      </c>
      <c r="B445" s="11">
        <v>0</v>
      </c>
      <c r="C445">
        <f t="shared" si="6"/>
        <v>21359.1</v>
      </c>
    </row>
    <row r="446" spans="1:3" x14ac:dyDescent="0.35">
      <c r="A446" s="10">
        <v>60985</v>
      </c>
      <c r="B446" s="11">
        <v>0</v>
      </c>
      <c r="C446">
        <f t="shared" si="6"/>
        <v>21344.75</v>
      </c>
    </row>
    <row r="447" spans="1:3" x14ac:dyDescent="0.35">
      <c r="A447" s="10">
        <v>60930</v>
      </c>
      <c r="B447" s="11">
        <v>0</v>
      </c>
      <c r="C447">
        <f t="shared" si="6"/>
        <v>21325.5</v>
      </c>
    </row>
    <row r="448" spans="1:3" x14ac:dyDescent="0.35">
      <c r="A448" s="10">
        <v>60132</v>
      </c>
      <c r="B448" s="11">
        <v>0</v>
      </c>
      <c r="C448">
        <f t="shared" si="6"/>
        <v>21046.199999999997</v>
      </c>
    </row>
    <row r="449" spans="1:3" x14ac:dyDescent="0.35">
      <c r="A449" s="10">
        <v>60113</v>
      </c>
      <c r="B449" s="11">
        <v>0</v>
      </c>
      <c r="C449">
        <f t="shared" si="6"/>
        <v>21039.55</v>
      </c>
    </row>
    <row r="450" spans="1:3" x14ac:dyDescent="0.35">
      <c r="A450" s="10">
        <v>60017</v>
      </c>
      <c r="B450" s="11">
        <v>0</v>
      </c>
      <c r="C450">
        <f t="shared" si="6"/>
        <v>21005.949999999997</v>
      </c>
    </row>
    <row r="451" spans="1:3" x14ac:dyDescent="0.35">
      <c r="A451" s="10">
        <v>59817</v>
      </c>
      <c r="B451" s="11">
        <v>0</v>
      </c>
      <c r="C451">
        <f t="shared" si="6"/>
        <v>20935.949999999997</v>
      </c>
    </row>
    <row r="452" spans="1:3" x14ac:dyDescent="0.35">
      <c r="A452" s="10">
        <v>59591</v>
      </c>
      <c r="B452" s="11">
        <v>0</v>
      </c>
      <c r="C452">
        <f t="shared" si="6"/>
        <v>20856.849999999999</v>
      </c>
    </row>
    <row r="453" spans="1:3" x14ac:dyDescent="0.35">
      <c r="A453" s="10">
        <v>59067</v>
      </c>
      <c r="B453" s="11">
        <v>0</v>
      </c>
      <c r="C453">
        <f t="shared" ref="C453:C516" si="7">A453*GETPIVOTDATA("Bonus %",$A$3,"Annual Salary",258498)</f>
        <v>20673.449999999997</v>
      </c>
    </row>
    <row r="454" spans="1:3" x14ac:dyDescent="0.35">
      <c r="A454" s="10">
        <v>58745</v>
      </c>
      <c r="B454" s="11">
        <v>0</v>
      </c>
      <c r="C454">
        <f t="shared" si="7"/>
        <v>20560.75</v>
      </c>
    </row>
    <row r="455" spans="1:3" x14ac:dyDescent="0.35">
      <c r="A455" s="10">
        <v>58605</v>
      </c>
      <c r="B455" s="11">
        <v>0</v>
      </c>
      <c r="C455">
        <f t="shared" si="7"/>
        <v>20511.75</v>
      </c>
    </row>
    <row r="456" spans="1:3" x14ac:dyDescent="0.35">
      <c r="A456" s="10">
        <v>58586</v>
      </c>
      <c r="B456" s="11">
        <v>0</v>
      </c>
      <c r="C456">
        <f t="shared" si="7"/>
        <v>20505.099999999999</v>
      </c>
    </row>
    <row r="457" spans="1:3" x14ac:dyDescent="0.35">
      <c r="A457" s="10">
        <v>57446</v>
      </c>
      <c r="B457" s="11">
        <v>0</v>
      </c>
      <c r="C457">
        <f t="shared" si="7"/>
        <v>20106.099999999999</v>
      </c>
    </row>
    <row r="458" spans="1:3" x14ac:dyDescent="0.35">
      <c r="A458" s="10">
        <v>57225</v>
      </c>
      <c r="B458" s="11">
        <v>0</v>
      </c>
      <c r="C458">
        <f t="shared" si="7"/>
        <v>20028.75</v>
      </c>
    </row>
    <row r="459" spans="1:3" x14ac:dyDescent="0.35">
      <c r="A459" s="10">
        <v>57032</v>
      </c>
      <c r="B459" s="11">
        <v>0</v>
      </c>
      <c r="C459">
        <f t="shared" si="7"/>
        <v>19961.199999999997</v>
      </c>
    </row>
    <row r="460" spans="1:3" x14ac:dyDescent="0.35">
      <c r="A460" s="10">
        <v>56686</v>
      </c>
      <c r="B460" s="11">
        <v>0</v>
      </c>
      <c r="C460">
        <f t="shared" si="7"/>
        <v>19840.099999999999</v>
      </c>
    </row>
    <row r="461" spans="1:3" x14ac:dyDescent="0.35">
      <c r="A461" s="10">
        <v>56565</v>
      </c>
      <c r="B461" s="11">
        <v>0</v>
      </c>
      <c r="C461">
        <f t="shared" si="7"/>
        <v>19797.75</v>
      </c>
    </row>
    <row r="462" spans="1:3" x14ac:dyDescent="0.35">
      <c r="A462" s="10">
        <v>56405</v>
      </c>
      <c r="B462" s="11">
        <v>0</v>
      </c>
      <c r="C462">
        <f t="shared" si="7"/>
        <v>19741.75</v>
      </c>
    </row>
    <row r="463" spans="1:3" x14ac:dyDescent="0.35">
      <c r="A463" s="10">
        <v>56239</v>
      </c>
      <c r="B463" s="11">
        <v>0</v>
      </c>
      <c r="C463">
        <f t="shared" si="7"/>
        <v>19683.649999999998</v>
      </c>
    </row>
    <row r="464" spans="1:3" x14ac:dyDescent="0.35">
      <c r="A464" s="10">
        <v>55859</v>
      </c>
      <c r="B464" s="11">
        <v>0</v>
      </c>
      <c r="C464">
        <f t="shared" si="7"/>
        <v>19550.649999999998</v>
      </c>
    </row>
    <row r="465" spans="1:3" x14ac:dyDescent="0.35">
      <c r="A465" s="10">
        <v>55767</v>
      </c>
      <c r="B465" s="11">
        <v>0</v>
      </c>
      <c r="C465">
        <f t="shared" si="7"/>
        <v>19518.449999999997</v>
      </c>
    </row>
    <row r="466" spans="1:3" x14ac:dyDescent="0.35">
      <c r="A466" s="10">
        <v>55760</v>
      </c>
      <c r="B466" s="11">
        <v>0</v>
      </c>
      <c r="C466">
        <f t="shared" si="7"/>
        <v>19516</v>
      </c>
    </row>
    <row r="467" spans="1:3" x14ac:dyDescent="0.35">
      <c r="A467" s="10">
        <v>55563</v>
      </c>
      <c r="B467" s="11">
        <v>0</v>
      </c>
      <c r="C467">
        <f t="shared" si="7"/>
        <v>19447.05</v>
      </c>
    </row>
    <row r="468" spans="1:3" x14ac:dyDescent="0.35">
      <c r="A468" s="10">
        <v>55518</v>
      </c>
      <c r="B468" s="11">
        <v>0</v>
      </c>
      <c r="C468">
        <f t="shared" si="7"/>
        <v>19431.3</v>
      </c>
    </row>
    <row r="469" spans="1:3" x14ac:dyDescent="0.35">
      <c r="A469" s="10">
        <v>55457</v>
      </c>
      <c r="B469" s="11">
        <v>0</v>
      </c>
      <c r="C469">
        <f t="shared" si="7"/>
        <v>19409.949999999997</v>
      </c>
    </row>
    <row r="470" spans="1:3" x14ac:dyDescent="0.35">
      <c r="A470" s="10">
        <v>55369</v>
      </c>
      <c r="B470" s="11">
        <v>0</v>
      </c>
      <c r="C470">
        <f t="shared" si="7"/>
        <v>19379.149999999998</v>
      </c>
    </row>
    <row r="471" spans="1:3" x14ac:dyDescent="0.35">
      <c r="A471" s="10">
        <v>54829</v>
      </c>
      <c r="B471" s="11">
        <v>0</v>
      </c>
      <c r="C471">
        <f t="shared" si="7"/>
        <v>19190.149999999998</v>
      </c>
    </row>
    <row r="472" spans="1:3" x14ac:dyDescent="0.35">
      <c r="A472" s="10">
        <v>54733</v>
      </c>
      <c r="B472" s="11">
        <v>0</v>
      </c>
      <c r="C472">
        <f t="shared" si="7"/>
        <v>19156.55</v>
      </c>
    </row>
    <row r="473" spans="1:3" x14ac:dyDescent="0.35">
      <c r="A473" s="10">
        <v>54415</v>
      </c>
      <c r="B473" s="11">
        <v>0</v>
      </c>
      <c r="C473">
        <f t="shared" si="7"/>
        <v>19045.25</v>
      </c>
    </row>
    <row r="474" spans="1:3" x14ac:dyDescent="0.35">
      <c r="A474" s="10">
        <v>53809</v>
      </c>
      <c r="B474" s="11">
        <v>0</v>
      </c>
      <c r="C474">
        <f t="shared" si="7"/>
        <v>18833.149999999998</v>
      </c>
    </row>
    <row r="475" spans="1:3" x14ac:dyDescent="0.35">
      <c r="A475" s="10">
        <v>53799</v>
      </c>
      <c r="B475" s="11">
        <v>0</v>
      </c>
      <c r="C475">
        <f t="shared" si="7"/>
        <v>18829.649999999998</v>
      </c>
    </row>
    <row r="476" spans="1:3" x14ac:dyDescent="0.35">
      <c r="A476" s="10">
        <v>53301</v>
      </c>
      <c r="B476" s="11">
        <v>0</v>
      </c>
      <c r="C476">
        <f t="shared" si="7"/>
        <v>18655.349999999999</v>
      </c>
    </row>
    <row r="477" spans="1:3" x14ac:dyDescent="0.35">
      <c r="A477" s="10">
        <v>52811</v>
      </c>
      <c r="B477" s="11">
        <v>0</v>
      </c>
      <c r="C477">
        <f t="shared" si="7"/>
        <v>18483.849999999999</v>
      </c>
    </row>
    <row r="478" spans="1:3" x14ac:dyDescent="0.35">
      <c r="A478" s="10">
        <v>52800</v>
      </c>
      <c r="B478" s="11">
        <v>0</v>
      </c>
      <c r="C478">
        <f t="shared" si="7"/>
        <v>18480</v>
      </c>
    </row>
    <row r="479" spans="1:3" x14ac:dyDescent="0.35">
      <c r="A479" s="10">
        <v>52697</v>
      </c>
      <c r="B479" s="11">
        <v>0</v>
      </c>
      <c r="C479">
        <f t="shared" si="7"/>
        <v>18443.949999999997</v>
      </c>
    </row>
    <row r="480" spans="1:3" x14ac:dyDescent="0.35">
      <c r="A480" s="10">
        <v>52621</v>
      </c>
      <c r="B480" s="11">
        <v>0</v>
      </c>
      <c r="C480">
        <f t="shared" si="7"/>
        <v>18417.349999999999</v>
      </c>
    </row>
    <row r="481" spans="1:3" x14ac:dyDescent="0.35">
      <c r="A481" s="10">
        <v>51877</v>
      </c>
      <c r="B481" s="11">
        <v>0</v>
      </c>
      <c r="C481">
        <f t="shared" si="7"/>
        <v>18156.949999999997</v>
      </c>
    </row>
    <row r="482" spans="1:3" x14ac:dyDescent="0.35">
      <c r="A482" s="10">
        <v>51404</v>
      </c>
      <c r="B482" s="11">
        <v>0</v>
      </c>
      <c r="C482">
        <f t="shared" si="7"/>
        <v>17991.399999999998</v>
      </c>
    </row>
    <row r="483" spans="1:3" x14ac:dyDescent="0.35">
      <c r="A483" s="10">
        <v>50857</v>
      </c>
      <c r="B483" s="11">
        <v>0</v>
      </c>
      <c r="C483">
        <f t="shared" si="7"/>
        <v>17799.949999999997</v>
      </c>
    </row>
    <row r="484" spans="1:3" x14ac:dyDescent="0.35">
      <c r="A484" s="10">
        <v>50809</v>
      </c>
      <c r="B484" s="11">
        <v>0</v>
      </c>
      <c r="C484">
        <f t="shared" si="7"/>
        <v>17783.149999999998</v>
      </c>
    </row>
    <row r="485" spans="1:3" x14ac:dyDescent="0.35">
      <c r="A485" s="10">
        <v>50685</v>
      </c>
      <c r="B485" s="11">
        <v>0</v>
      </c>
      <c r="C485">
        <f t="shared" si="7"/>
        <v>17739.75</v>
      </c>
    </row>
    <row r="486" spans="1:3" x14ac:dyDescent="0.35">
      <c r="A486" s="10">
        <v>50548</v>
      </c>
      <c r="B486" s="11">
        <v>0</v>
      </c>
      <c r="C486">
        <f t="shared" si="7"/>
        <v>17691.8</v>
      </c>
    </row>
    <row r="487" spans="1:3" x14ac:dyDescent="0.35">
      <c r="A487" s="10">
        <v>50475</v>
      </c>
      <c r="B487" s="11">
        <v>0</v>
      </c>
      <c r="C487">
        <f t="shared" si="7"/>
        <v>17666.25</v>
      </c>
    </row>
    <row r="488" spans="1:3" x14ac:dyDescent="0.35">
      <c r="A488" s="10">
        <v>50341</v>
      </c>
      <c r="B488" s="11">
        <v>0</v>
      </c>
      <c r="C488">
        <f t="shared" si="7"/>
        <v>17619.349999999999</v>
      </c>
    </row>
    <row r="489" spans="1:3" x14ac:dyDescent="0.35">
      <c r="A489" s="10">
        <v>50111</v>
      </c>
      <c r="B489" s="11">
        <v>0</v>
      </c>
      <c r="C489">
        <f t="shared" si="7"/>
        <v>17538.849999999999</v>
      </c>
    </row>
    <row r="490" spans="1:3" x14ac:dyDescent="0.35">
      <c r="A490" s="10">
        <v>49738</v>
      </c>
      <c r="B490" s="11">
        <v>0</v>
      </c>
      <c r="C490">
        <f t="shared" si="7"/>
        <v>17408.3</v>
      </c>
    </row>
    <row r="491" spans="1:3" x14ac:dyDescent="0.35">
      <c r="A491" s="10">
        <v>49011</v>
      </c>
      <c r="B491" s="11">
        <v>0</v>
      </c>
      <c r="C491">
        <f t="shared" si="7"/>
        <v>17153.849999999999</v>
      </c>
    </row>
    <row r="492" spans="1:3" x14ac:dyDescent="0.35">
      <c r="A492" s="10">
        <v>48906</v>
      </c>
      <c r="B492" s="11">
        <v>0</v>
      </c>
      <c r="C492">
        <f t="shared" si="7"/>
        <v>17117.099999999999</v>
      </c>
    </row>
    <row r="493" spans="1:3" x14ac:dyDescent="0.35">
      <c r="A493" s="10">
        <v>48687</v>
      </c>
      <c r="B493" s="11">
        <v>0</v>
      </c>
      <c r="C493">
        <f t="shared" si="7"/>
        <v>17040.45</v>
      </c>
    </row>
    <row r="494" spans="1:3" x14ac:dyDescent="0.35">
      <c r="A494" s="10">
        <v>48415</v>
      </c>
      <c r="B494" s="11">
        <v>0</v>
      </c>
      <c r="C494">
        <f t="shared" si="7"/>
        <v>16945.25</v>
      </c>
    </row>
    <row r="495" spans="1:3" x14ac:dyDescent="0.35">
      <c r="A495" s="10">
        <v>48345</v>
      </c>
      <c r="B495" s="11">
        <v>0</v>
      </c>
      <c r="C495">
        <f t="shared" si="7"/>
        <v>16920.75</v>
      </c>
    </row>
    <row r="496" spans="1:3" x14ac:dyDescent="0.35">
      <c r="A496" s="10">
        <v>48340</v>
      </c>
      <c r="B496" s="11">
        <v>0</v>
      </c>
      <c r="C496">
        <f t="shared" si="7"/>
        <v>16919</v>
      </c>
    </row>
    <row r="497" spans="1:3" x14ac:dyDescent="0.35">
      <c r="A497" s="10">
        <v>48266</v>
      </c>
      <c r="B497" s="11">
        <v>0</v>
      </c>
      <c r="C497">
        <f t="shared" si="7"/>
        <v>16893.099999999999</v>
      </c>
    </row>
    <row r="498" spans="1:3" x14ac:dyDescent="0.35">
      <c r="A498" s="10">
        <v>47974</v>
      </c>
      <c r="B498" s="11">
        <v>0</v>
      </c>
      <c r="C498">
        <f t="shared" si="7"/>
        <v>16790.899999999998</v>
      </c>
    </row>
    <row r="499" spans="1:3" x14ac:dyDescent="0.35">
      <c r="A499" s="10">
        <v>47913</v>
      </c>
      <c r="B499" s="11">
        <v>0</v>
      </c>
      <c r="C499">
        <f t="shared" si="7"/>
        <v>16769.55</v>
      </c>
    </row>
    <row r="500" spans="1:3" x14ac:dyDescent="0.35">
      <c r="A500" s="10">
        <v>47387</v>
      </c>
      <c r="B500" s="11">
        <v>0</v>
      </c>
      <c r="C500">
        <f t="shared" si="7"/>
        <v>16585.45</v>
      </c>
    </row>
    <row r="501" spans="1:3" x14ac:dyDescent="0.35">
      <c r="A501" s="10">
        <v>47071</v>
      </c>
      <c r="B501" s="11">
        <v>0</v>
      </c>
      <c r="C501">
        <f t="shared" si="7"/>
        <v>16474.849999999999</v>
      </c>
    </row>
    <row r="502" spans="1:3" x14ac:dyDescent="0.35">
      <c r="A502" s="10">
        <v>47032</v>
      </c>
      <c r="B502" s="11">
        <v>0</v>
      </c>
      <c r="C502">
        <f t="shared" si="7"/>
        <v>16461.2</v>
      </c>
    </row>
    <row r="503" spans="1:3" x14ac:dyDescent="0.35">
      <c r="A503" s="10">
        <v>46878</v>
      </c>
      <c r="B503" s="11">
        <v>0</v>
      </c>
      <c r="C503">
        <f t="shared" si="7"/>
        <v>16407.3</v>
      </c>
    </row>
    <row r="504" spans="1:3" x14ac:dyDescent="0.35">
      <c r="A504" s="10">
        <v>46833</v>
      </c>
      <c r="B504" s="11">
        <v>0</v>
      </c>
      <c r="C504">
        <f t="shared" si="7"/>
        <v>16391.55</v>
      </c>
    </row>
    <row r="505" spans="1:3" x14ac:dyDescent="0.35">
      <c r="A505" s="10">
        <v>46727</v>
      </c>
      <c r="B505" s="11">
        <v>0</v>
      </c>
      <c r="C505">
        <f t="shared" si="7"/>
        <v>16354.449999999999</v>
      </c>
    </row>
    <row r="506" spans="1:3" x14ac:dyDescent="0.35">
      <c r="A506" s="10">
        <v>46081</v>
      </c>
      <c r="B506" s="11">
        <v>0</v>
      </c>
      <c r="C506">
        <f t="shared" si="7"/>
        <v>16128.349999999999</v>
      </c>
    </row>
    <row r="507" spans="1:3" x14ac:dyDescent="0.35">
      <c r="A507" s="10">
        <v>45819</v>
      </c>
      <c r="B507" s="11">
        <v>0</v>
      </c>
      <c r="C507">
        <f t="shared" si="7"/>
        <v>16036.65</v>
      </c>
    </row>
    <row r="508" spans="1:3" x14ac:dyDescent="0.35">
      <c r="A508" s="10">
        <v>45295</v>
      </c>
      <c r="B508" s="11">
        <v>0</v>
      </c>
      <c r="C508">
        <f t="shared" si="7"/>
        <v>15853.249999999998</v>
      </c>
    </row>
    <row r="509" spans="1:3" x14ac:dyDescent="0.35">
      <c r="A509" s="10">
        <v>45286</v>
      </c>
      <c r="B509" s="11">
        <v>0</v>
      </c>
      <c r="C509">
        <f t="shared" si="7"/>
        <v>15850.099999999999</v>
      </c>
    </row>
    <row r="510" spans="1:3" x14ac:dyDescent="0.35">
      <c r="A510" s="10">
        <v>45061</v>
      </c>
      <c r="B510" s="11">
        <v>0</v>
      </c>
      <c r="C510">
        <f t="shared" si="7"/>
        <v>15771.349999999999</v>
      </c>
    </row>
    <row r="511" spans="1:3" x14ac:dyDescent="0.35">
      <c r="A511" s="10">
        <v>45049</v>
      </c>
      <c r="B511" s="11">
        <v>0</v>
      </c>
      <c r="C511">
        <f t="shared" si="7"/>
        <v>15767.15</v>
      </c>
    </row>
    <row r="512" spans="1:3" x14ac:dyDescent="0.35">
      <c r="A512" s="10">
        <v>44735</v>
      </c>
      <c r="B512" s="11">
        <v>0</v>
      </c>
      <c r="C512">
        <f t="shared" si="7"/>
        <v>15657.249999999998</v>
      </c>
    </row>
    <row r="513" spans="1:3" x14ac:dyDescent="0.35">
      <c r="A513" s="10">
        <v>44614</v>
      </c>
      <c r="B513" s="11">
        <v>0</v>
      </c>
      <c r="C513">
        <f t="shared" si="7"/>
        <v>15614.9</v>
      </c>
    </row>
    <row r="514" spans="1:3" x14ac:dyDescent="0.35">
      <c r="A514" s="10">
        <v>43363</v>
      </c>
      <c r="B514" s="11">
        <v>0</v>
      </c>
      <c r="C514">
        <f t="shared" si="7"/>
        <v>15177.05</v>
      </c>
    </row>
    <row r="515" spans="1:3" x14ac:dyDescent="0.35">
      <c r="A515" s="10">
        <v>43001</v>
      </c>
      <c r="B515" s="11">
        <v>0</v>
      </c>
      <c r="C515">
        <f t="shared" si="7"/>
        <v>15050.349999999999</v>
      </c>
    </row>
    <row r="516" spans="1:3" x14ac:dyDescent="0.35">
      <c r="A516" s="10">
        <v>41673</v>
      </c>
      <c r="B516" s="11">
        <v>0</v>
      </c>
      <c r="C516">
        <f t="shared" si="7"/>
        <v>14585.55</v>
      </c>
    </row>
    <row r="517" spans="1:3" x14ac:dyDescent="0.35">
      <c r="A517" s="10">
        <v>41545</v>
      </c>
      <c r="B517" s="11">
        <v>0</v>
      </c>
      <c r="C517">
        <f t="shared" ref="C517:C521" si="8">A517*GETPIVOTDATA("Bonus %",$A$3,"Annual Salary",258498)</f>
        <v>14540.749999999998</v>
      </c>
    </row>
    <row r="518" spans="1:3" x14ac:dyDescent="0.35">
      <c r="A518" s="10">
        <v>41429</v>
      </c>
      <c r="B518" s="11">
        <v>0</v>
      </c>
      <c r="C518">
        <f t="shared" si="8"/>
        <v>14500.15</v>
      </c>
    </row>
    <row r="519" spans="1:3" x14ac:dyDescent="0.35">
      <c r="A519" s="10">
        <v>40897</v>
      </c>
      <c r="B519" s="11">
        <v>0</v>
      </c>
      <c r="C519">
        <f t="shared" si="8"/>
        <v>14313.949999999999</v>
      </c>
    </row>
    <row r="520" spans="1:3" x14ac:dyDescent="0.35">
      <c r="A520" s="10">
        <v>40124</v>
      </c>
      <c r="B520" s="11">
        <v>0</v>
      </c>
      <c r="C520">
        <f t="shared" si="8"/>
        <v>14043.4</v>
      </c>
    </row>
    <row r="521" spans="1:3" x14ac:dyDescent="0.35">
      <c r="A521" s="10" t="s">
        <v>1984</v>
      </c>
      <c r="B521" s="11">
        <v>44.54000000000002</v>
      </c>
      <c r="C521" t="e">
        <f t="shared" si="8"/>
        <v>#VALUE!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Gopalakrishnan V</cp:lastModifiedBy>
  <dcterms:created xsi:type="dcterms:W3CDTF">2022-08-29T14:02:56Z</dcterms:created>
  <dcterms:modified xsi:type="dcterms:W3CDTF">2024-03-29T06:19:44Z</dcterms:modified>
</cp:coreProperties>
</file>