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fb8fc246640d213/Рабочий стол/Лабы 1 сем/"/>
    </mc:Choice>
  </mc:AlternateContent>
  <xr:revisionPtr revIDLastSave="150" documentId="11_AD4DF75460589B3ACB7284E4EF1C4CF65BDEDD94" xr6:coauthVersionLast="47" xr6:coauthVersionMax="47" xr10:uidLastSave="{20AC5512-C2B8-4F6E-A889-00700BC7684D}"/>
  <bookViews>
    <workbookView xWindow="828" yWindow="-108" windowWidth="22320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6" i="1"/>
  <c r="D3" i="1"/>
  <c r="D4" i="1"/>
  <c r="D5" i="1"/>
  <c r="O2" i="1"/>
  <c r="S2" i="1" s="1"/>
  <c r="B3" i="1"/>
  <c r="B4" i="1"/>
  <c r="B5" i="1"/>
  <c r="B6" i="1"/>
  <c r="B7" i="1"/>
  <c r="B2" i="1"/>
  <c r="O7" i="1"/>
  <c r="U7" i="1" s="1"/>
  <c r="O6" i="1"/>
  <c r="U6" i="1" s="1"/>
  <c r="O5" i="1"/>
  <c r="S5" i="1" s="1"/>
  <c r="O4" i="1"/>
  <c r="Q4" i="1" s="1"/>
  <c r="O3" i="1"/>
  <c r="R3" i="1" s="1"/>
  <c r="T3" i="1" l="1"/>
  <c r="R6" i="1"/>
  <c r="Q2" i="1"/>
  <c r="U3" i="1"/>
  <c r="T7" i="1"/>
  <c r="S7" i="1"/>
  <c r="U2" i="1"/>
  <c r="R2" i="1"/>
  <c r="P2" i="1" s="1"/>
  <c r="V5" i="1"/>
  <c r="U5" i="1"/>
  <c r="S3" i="1"/>
  <c r="T5" i="1"/>
  <c r="R7" i="1"/>
  <c r="V2" i="1"/>
  <c r="W3" i="1"/>
  <c r="R5" i="1"/>
  <c r="V4" i="1"/>
  <c r="Q6" i="1"/>
  <c r="T2" i="1"/>
  <c r="U4" i="1"/>
  <c r="T6" i="1"/>
  <c r="T4" i="1"/>
  <c r="S6" i="1"/>
  <c r="S4" i="1"/>
  <c r="R4" i="1"/>
  <c r="Q7" i="1"/>
  <c r="Q3" i="1"/>
  <c r="V7" i="1"/>
  <c r="V3" i="1"/>
  <c r="Q5" i="1"/>
  <c r="P4" i="1" l="1"/>
  <c r="P3" i="1"/>
  <c r="P7" i="1"/>
  <c r="P6" i="1"/>
  <c r="P5" i="1"/>
</calcChain>
</file>

<file path=xl/sharedStrings.xml><?xml version="1.0" encoding="utf-8"?>
<sst xmlns="http://schemas.openxmlformats.org/spreadsheetml/2006/main" count="15" uniqueCount="15">
  <si>
    <t>m</t>
  </si>
  <si>
    <t>d, m</t>
  </si>
  <si>
    <t>b1</t>
  </si>
  <si>
    <t>b2</t>
  </si>
  <si>
    <t>b3</t>
  </si>
  <si>
    <t>b4</t>
  </si>
  <si>
    <t>b5</t>
  </si>
  <si>
    <t>b6</t>
  </si>
  <si>
    <t>b7</t>
  </si>
  <si>
    <t>avg b</t>
  </si>
  <si>
    <t>(x - xi)^2</t>
  </si>
  <si>
    <t>sigm  случ</t>
  </si>
  <si>
    <t>m + mп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</si>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</sst>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O7" sqref="O7"/>
    </sheetView>
  </sheetViews>
  <sheetFormatPr defaultRowHeight="14.4" x14ac:dyDescent="0.3"/>
  <cols>
    <col min="16" max="17" width="12" bestFit="1" customWidth="1"/>
    <col min="18" max="19" width="11" bestFit="1" customWidth="1"/>
    <col min="21" max="21" width="10" bestFit="1" customWidth="1"/>
  </cols>
  <sheetData>
    <row r="1" spans="1:23" x14ac:dyDescent="0.3">
      <c r="A1" t="s">
        <v>0</v>
      </c>
      <c r="B1" t="s">
        <v>12</v>
      </c>
      <c r="C1" t="s">
        <v>1</v>
      </c>
      <c r="D1" t="s">
        <v>14</v>
      </c>
      <c r="E1" t="s">
        <v>13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O1" t="s">
        <v>9</v>
      </c>
      <c r="P1" t="s">
        <v>11</v>
      </c>
      <c r="Q1" t="s">
        <v>10</v>
      </c>
    </row>
    <row r="2" spans="1:23" x14ac:dyDescent="0.3">
      <c r="A2">
        <v>4.4200000000000003E-2</v>
      </c>
      <c r="B2">
        <f xml:space="preserve"> A2 + 17.05 / 1000</f>
        <v>6.1249999999999999E-2</v>
      </c>
      <c r="C2" s="1">
        <v>8.8999999999999999E-3</v>
      </c>
      <c r="D2" s="1">
        <f>B2/2*C2 *($E$2 - O2 * C2 / 2)</f>
        <v>2.6734567276123443E-3</v>
      </c>
      <c r="E2">
        <v>9.81</v>
      </c>
      <c r="G2">
        <v>0.31280000000000002</v>
      </c>
      <c r="H2">
        <v>0.31530000000000002</v>
      </c>
      <c r="I2">
        <v>0.317</v>
      </c>
      <c r="J2">
        <v>0.31419999999999998</v>
      </c>
      <c r="K2">
        <v>0.31430000000000002</v>
      </c>
      <c r="L2">
        <v>0.31309999999999999</v>
      </c>
      <c r="O2">
        <f xml:space="preserve"> SUM(G2:L2)/6</f>
        <v>0.31445000000000001</v>
      </c>
      <c r="P2">
        <f xml:space="preserve"> (SUM(Q2:V2)/6) ^ 0.5</f>
        <v>1.4056433876817179E-3</v>
      </c>
      <c r="Q2">
        <f xml:space="preserve"> ($O$2 - G2)^2</f>
        <v>2.7224999999999498E-6</v>
      </c>
      <c r="R2">
        <f xml:space="preserve"> ($O$2 - H2)^2</f>
        <v>7.2250000000002961E-7</v>
      </c>
      <c r="S2">
        <f xml:space="preserve"> ($O$2 - I2)^2</f>
        <v>6.5024999999999831E-6</v>
      </c>
      <c r="T2">
        <f xml:space="preserve"> ($O$2 - J2)^2</f>
        <v>6.2500000000013986E-8</v>
      </c>
      <c r="U2">
        <f xml:space="preserve"> ($O$2 - K2)^2</f>
        <v>2.2499999999995043E-8</v>
      </c>
      <c r="V2">
        <f xml:space="preserve"> ($O$2 - L2)^2</f>
        <v>1.8225000000000482E-6</v>
      </c>
    </row>
    <row r="3" spans="1:23" x14ac:dyDescent="0.3">
      <c r="A3">
        <v>0.05</v>
      </c>
      <c r="B3">
        <f t="shared" ref="B3:B7" si="0" xml:space="preserve"> A3 + 17.05 / 1000</f>
        <v>6.7049999999999998E-2</v>
      </c>
      <c r="C3" s="1">
        <v>8.8999999999999999E-3</v>
      </c>
      <c r="D3" s="1">
        <f t="shared" ref="D3:D7" si="1">B3/2*C3 *($E$2 - O3 * C3 / 2)</f>
        <v>2.9265736638158196E-3</v>
      </c>
      <c r="G3">
        <v>0.34399999999999997</v>
      </c>
      <c r="H3">
        <v>0.34810000000000002</v>
      </c>
      <c r="I3">
        <v>0.34510000000000002</v>
      </c>
      <c r="J3">
        <v>0.34649999999999997</v>
      </c>
      <c r="K3">
        <v>0.34810000000000002</v>
      </c>
      <c r="L3">
        <v>0.34899999999999998</v>
      </c>
      <c r="M3">
        <v>0.3473</v>
      </c>
      <c r="O3">
        <f xml:space="preserve"> SUM(G3:M3)/7</f>
        <v>0.34687142857142861</v>
      </c>
      <c r="P3">
        <f xml:space="preserve"> (SUM(Q3:W3)/7)^0.5</f>
        <v>1.6584969836867284E-3</v>
      </c>
      <c r="Q3">
        <f xml:space="preserve"> ($O$3 - G3)^2</f>
        <v>8.2451020408166971E-6</v>
      </c>
      <c r="R3">
        <f xml:space="preserve"> ($O$3 - H3)^2</f>
        <v>1.5093877551020006E-6</v>
      </c>
      <c r="S3">
        <f xml:space="preserve"> ($O$3 - I3)^2</f>
        <v>3.1379591836735366E-6</v>
      </c>
      <c r="T3">
        <f xml:space="preserve"> ($O$3 - J3)^2</f>
        <v>1.3795918367351557E-7</v>
      </c>
      <c r="U3">
        <f xml:space="preserve"> ($O$3 - K3)^2</f>
        <v>1.5093877551020006E-6</v>
      </c>
      <c r="V3">
        <f xml:space="preserve"> ($O$3 - L3)^2</f>
        <v>4.530816326530357E-6</v>
      </c>
      <c r="W3">
        <f xml:space="preserve"> ($O$3 - M3)^2</f>
        <v>1.8367346938772143E-7</v>
      </c>
    </row>
    <row r="4" spans="1:23" x14ac:dyDescent="0.3">
      <c r="A4">
        <v>6.1100000000000002E-2</v>
      </c>
      <c r="B4">
        <f t="shared" si="0"/>
        <v>7.8149999999999997E-2</v>
      </c>
      <c r="C4" s="1">
        <v>8.8999999999999999E-3</v>
      </c>
      <c r="D4" s="1">
        <f t="shared" si="1"/>
        <v>3.4109649053310565E-3</v>
      </c>
      <c r="G4">
        <v>0.40989999999999999</v>
      </c>
      <c r="H4">
        <v>0.40870000000000001</v>
      </c>
      <c r="I4">
        <v>0.41339999999999999</v>
      </c>
      <c r="J4">
        <v>0.40789999999999998</v>
      </c>
      <c r="K4">
        <v>0.40699999999999997</v>
      </c>
      <c r="L4">
        <v>0.41220000000000001</v>
      </c>
      <c r="O4">
        <f xml:space="preserve"> SUM(G4:L4)/6</f>
        <v>0.40984999999999999</v>
      </c>
      <c r="P4">
        <f xml:space="preserve"> (SUM(Q4:V4)/6)^0.5</f>
        <v>2.2867371223353802E-3</v>
      </c>
      <c r="Q4">
        <f xml:space="preserve"> ($O$4 - G4)^2</f>
        <v>2.4999999999994492E-9</v>
      </c>
      <c r="R4">
        <f t="shared" ref="R4:V4" si="2" xml:space="preserve"> ($O$4 - H4)^2</f>
        <v>1.322499999999964E-6</v>
      </c>
      <c r="S4">
        <f t="shared" si="2"/>
        <v>1.2602499999999983E-5</v>
      </c>
      <c r="T4">
        <f t="shared" si="2"/>
        <v>3.8025000000000284E-6</v>
      </c>
      <c r="U4">
        <f t="shared" si="2"/>
        <v>8.122500000000109E-6</v>
      </c>
      <c r="V4">
        <f t="shared" si="2"/>
        <v>5.5225000000000882E-6</v>
      </c>
    </row>
    <row r="5" spans="1:23" x14ac:dyDescent="0.3">
      <c r="A5">
        <v>5.16E-2</v>
      </c>
      <c r="B5">
        <f t="shared" si="0"/>
        <v>6.8650000000000003E-2</v>
      </c>
      <c r="C5" s="1">
        <v>8.8999999999999999E-3</v>
      </c>
      <c r="D5" s="1">
        <f t="shared" si="1"/>
        <v>2.9963970559490124E-3</v>
      </c>
      <c r="G5">
        <v>0.35610000000000003</v>
      </c>
      <c r="H5">
        <v>0.3518</v>
      </c>
      <c r="I5">
        <v>0.35759999999999997</v>
      </c>
      <c r="J5">
        <v>0.35560000000000003</v>
      </c>
      <c r="K5">
        <v>0.35709999999999997</v>
      </c>
      <c r="L5">
        <v>0.35959999999999998</v>
      </c>
      <c r="O5">
        <f xml:space="preserve"> SUM(G5:L5)/6</f>
        <v>0.35630000000000001</v>
      </c>
      <c r="P5">
        <f xml:space="preserve"> (SUM(Q5:V5)/6)^0.5</f>
        <v>2.3804761428476047E-3</v>
      </c>
      <c r="Q5">
        <f xml:space="preserve"> ($O$5 - G5)^2</f>
        <v>3.9999999999991186E-8</v>
      </c>
      <c r="R5">
        <f t="shared" ref="R5:V5" si="3" xml:space="preserve"> ($O$5 - H5)^2</f>
        <v>2.0250000000000035E-5</v>
      </c>
      <c r="S5">
        <f t="shared" si="3"/>
        <v>1.6899999999999165E-6</v>
      </c>
      <c r="T5">
        <f t="shared" si="3"/>
        <v>4.8999999999996979E-7</v>
      </c>
      <c r="U5">
        <f t="shared" si="3"/>
        <v>6.3999999999994781E-7</v>
      </c>
      <c r="V5">
        <f t="shared" si="3"/>
        <v>1.0889999999999799E-5</v>
      </c>
    </row>
    <row r="6" spans="1:23" x14ac:dyDescent="0.3">
      <c r="A6">
        <v>5.16E-2</v>
      </c>
      <c r="B6">
        <f t="shared" si="0"/>
        <v>6.8650000000000003E-2</v>
      </c>
      <c r="C6" s="1">
        <v>1.745E-2</v>
      </c>
      <c r="D6" s="1">
        <f>B6/2*C6 *($E$2 - O6 * C6 / 2)</f>
        <v>5.872279115846383E-3</v>
      </c>
      <c r="G6">
        <v>0.69730000000000003</v>
      </c>
      <c r="H6">
        <v>0.68799999999999994</v>
      </c>
      <c r="I6">
        <v>0.69450000000000001</v>
      </c>
      <c r="J6">
        <v>0.69710000000000005</v>
      </c>
      <c r="K6">
        <v>0.69499999999999995</v>
      </c>
      <c r="O6">
        <f xml:space="preserve"> SUM(G6:K6)/5</f>
        <v>0.69438</v>
      </c>
      <c r="P6">
        <f xml:space="preserve"> (SUM(Q6:U6)/5)^0.5</f>
        <v>3.3772177898382899E-3</v>
      </c>
      <c r="Q6">
        <f xml:space="preserve"> ($O$6 - G6)^2</f>
        <v>8.5264000000001967E-6</v>
      </c>
      <c r="R6">
        <f xml:space="preserve"> ($O$6 - H6)^2</f>
        <v>4.0704400000000667E-5</v>
      </c>
      <c r="S6">
        <f xml:space="preserve"> ($O$6 - I6)^2</f>
        <v>1.4400000000002157E-8</v>
      </c>
      <c r="T6">
        <f xml:space="preserve"> ($O$6 - J6)^2</f>
        <v>7.3984000000003034E-6</v>
      </c>
      <c r="U6">
        <f xml:space="preserve"> ($O$6 - K6)^2</f>
        <v>3.8439999999994285E-7</v>
      </c>
    </row>
    <row r="7" spans="1:23" x14ac:dyDescent="0.3">
      <c r="A7">
        <v>0.05</v>
      </c>
      <c r="B7">
        <f t="shared" si="0"/>
        <v>6.7049999999999998E-2</v>
      </c>
      <c r="C7" s="1">
        <v>1.745E-2</v>
      </c>
      <c r="D7" s="1">
        <f>B7/2*C7 *($E$2 - O7 * C7 / 2)</f>
        <v>5.7354934039915029E-3</v>
      </c>
      <c r="G7">
        <v>0.6734</v>
      </c>
      <c r="H7">
        <v>0.67930000000000001</v>
      </c>
      <c r="I7">
        <v>0.68720000000000003</v>
      </c>
      <c r="J7">
        <v>0.68100000000000005</v>
      </c>
      <c r="K7">
        <v>0.67759999999999998</v>
      </c>
      <c r="L7">
        <v>0.67689999999999995</v>
      </c>
      <c r="O7">
        <f xml:space="preserve"> SUM(G7:L7)/6</f>
        <v>0.67923333333333336</v>
      </c>
      <c r="P7">
        <f xml:space="preserve"> (SUM(Q7:V7)/6)^0.5</f>
        <v>4.2570203455260108E-3</v>
      </c>
      <c r="Q7">
        <f xml:space="preserve"> ($O$7 - G7)^2</f>
        <v>3.4027777777778053E-5</v>
      </c>
      <c r="R7">
        <f t="shared" ref="R7:V7" si="4" xml:space="preserve"> ($O$7 - H7)^2</f>
        <v>4.4444444444434657E-9</v>
      </c>
      <c r="S7">
        <f t="shared" si="4"/>
        <v>6.3467777777777954E-5</v>
      </c>
      <c r="T7">
        <f t="shared" si="4"/>
        <v>3.121111111111208E-6</v>
      </c>
      <c r="U7">
        <f t="shared" si="4"/>
        <v>2.6677777777779153E-6</v>
      </c>
      <c r="V7">
        <f t="shared" si="4"/>
        <v>5.4444444444447996E-6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O3 O6:P6 P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Rogozin</dc:creator>
  <cp:lastModifiedBy>Vladimir Rogozin</cp:lastModifiedBy>
  <dcterms:created xsi:type="dcterms:W3CDTF">2015-06-05T18:19:34Z</dcterms:created>
  <dcterms:modified xsi:type="dcterms:W3CDTF">2021-12-16T12:01:07Z</dcterms:modified>
</cp:coreProperties>
</file>