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n_Dərs yükü_22-23_rengsiz\"/>
    </mc:Choice>
  </mc:AlternateContent>
  <bookViews>
    <workbookView xWindow="0" yWindow="0" windowWidth="24000" windowHeight="9630" firstSheet="12" activeTab="17"/>
  </bookViews>
  <sheets>
    <sheet name="Cəfərova Hilalə" sheetId="40" r:id="rId1"/>
    <sheet name="Balayev R." sheetId="5" r:id="rId2"/>
    <sheet name=" Musayev M." sheetId="34" r:id="rId3"/>
    <sheet name="Bayramov H." sheetId="4" r:id="rId4"/>
    <sheet name="Əlizadə M." sheetId="6" r:id="rId5"/>
    <sheet name="Məmtiyev K." sheetId="7" r:id="rId6"/>
    <sheet name="Mənsimov H." sheetId="8" r:id="rId7"/>
    <sheet name="Fərzəliyev Y." sheetId="10" r:id="rId8"/>
    <sheet name="Əsgərov H. " sheetId="38" r:id="rId9"/>
    <sheet name="Salmanova M." sheetId="16" r:id="rId10"/>
    <sheet name="Gülşən Fərhadova" sheetId="56" r:id="rId11"/>
    <sheet name="Qasımov Bayram" sheetId="12" r:id="rId12"/>
    <sheet name="Orucova M." sheetId="13" r:id="rId13"/>
    <sheet name="Abdullayeva S." sheetId="14" r:id="rId14"/>
    <sheet name="Sevda Bədəlova" sheetId="51" r:id="rId15"/>
    <sheet name="Vəkil İbrahimov" sheetId="48" r:id="rId16"/>
    <sheet name="Həsənova H." sheetId="22" r:id="rId17"/>
    <sheet name="Məleykə Azadova" sheetId="49" r:id="rId18"/>
    <sheet name="Könül Mirzəmmədova" sheetId="50" r:id="rId19"/>
    <sheet name="Xaliq Pirəlizadə" sheetId="41" r:id="rId20"/>
    <sheet name="Ləman Məmmədova" sheetId="45" r:id="rId21"/>
    <sheet name="Müəllimin yükü fərdi" sheetId="2" r:id="rId22"/>
  </sheets>
  <definedNames>
    <definedName name="_xlnm.Print_Area" localSheetId="2">' Musayev M.'!$A$1:$AC$31</definedName>
    <definedName name="_xlnm.Print_Area" localSheetId="13">'Abdullayeva S.'!$A$1:$AE$35</definedName>
    <definedName name="_xlnm.Print_Area" localSheetId="1">'Balayev R.'!$A$1:$AC$29</definedName>
    <definedName name="_xlnm.Print_Area" localSheetId="3">'Bayramov H.'!$A$1:$AB$27</definedName>
    <definedName name="_xlnm.Print_Area" localSheetId="0">'Cəfərova Hilalə'!$A$1:$AD$31</definedName>
    <definedName name="_xlnm.Print_Area" localSheetId="4">'Əlizadə M.'!$A$1:$AC$36</definedName>
    <definedName name="_xlnm.Print_Area" localSheetId="7">'Fərzəliyev Y.'!$A$1:$AE$25</definedName>
    <definedName name="_xlnm.Print_Area" localSheetId="10">'Gülşən Fərhadova'!$A$1:$AC$29</definedName>
    <definedName name="_xlnm.Print_Area" localSheetId="16">'Həsənova H.'!$A$1:$AD$41</definedName>
    <definedName name="_xlnm.Print_Area" localSheetId="18">'Könül Mirzəmmədova'!$A$1:$AB$28</definedName>
    <definedName name="_xlnm.Print_Area" localSheetId="17">'Məleykə Azadova'!$A$1:$AC$29</definedName>
    <definedName name="_xlnm.Print_Area" localSheetId="5">'Məmtiyev K.'!$A$1:$AD$34</definedName>
    <definedName name="_xlnm.Print_Area" localSheetId="6">'Mənsimov H.'!$A$1:$AD$39</definedName>
    <definedName name="_xlnm.Print_Area" localSheetId="12">'Orucova M.'!$A$1:$AB$29</definedName>
    <definedName name="_xlnm.Print_Area" localSheetId="9">'Salmanova M.'!$A$1:$AE$28</definedName>
    <definedName name="_xlnm.Print_Area" localSheetId="15">'Vəkil İbrahimov'!$A$1:$AC$33</definedName>
    <definedName name="_xlnm.Print_Area" localSheetId="19">'Xaliq Pirəlizadə'!$A$1:$AE$24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41" l="1"/>
  <c r="AA14" i="41"/>
  <c r="AA15" i="41"/>
  <c r="AA16" i="41"/>
  <c r="AA17" i="41"/>
  <c r="AB17" i="41" s="1"/>
  <c r="N23" i="7" l="1"/>
  <c r="AB23" i="7" s="1"/>
  <c r="N24" i="7"/>
  <c r="AB24" i="7" s="1"/>
  <c r="N20" i="7"/>
  <c r="N21" i="7"/>
  <c r="N22" i="7"/>
  <c r="N25" i="7"/>
  <c r="AB25" i="7" s="1"/>
  <c r="N24" i="40" l="1"/>
  <c r="N25" i="40"/>
  <c r="AB25" i="40" s="1"/>
  <c r="N26" i="40"/>
  <c r="AB26" i="40" s="1"/>
  <c r="AA21" i="7"/>
  <c r="AB21" i="7" s="1"/>
  <c r="AA22" i="7"/>
  <c r="AB22" i="7" s="1"/>
  <c r="N18" i="38"/>
  <c r="N19" i="38"/>
  <c r="AA19" i="38" s="1"/>
  <c r="N20" i="38"/>
  <c r="AA20" i="38" s="1"/>
  <c r="AA21" i="48"/>
  <c r="AB21" i="48" s="1"/>
  <c r="AA22" i="48"/>
  <c r="AB22" i="48" s="1"/>
  <c r="AA21" i="22" l="1"/>
  <c r="AB21" i="22" s="1"/>
  <c r="AA22" i="22"/>
  <c r="AA23" i="22"/>
  <c r="AA24" i="22"/>
  <c r="AA25" i="22"/>
  <c r="H26" i="22" l="1"/>
  <c r="I26" i="22"/>
  <c r="AA20" i="7" l="1"/>
  <c r="AB20" i="7" s="1"/>
  <c r="J26" i="45" l="1"/>
  <c r="AA19" i="40" l="1"/>
  <c r="N19" i="40" l="1"/>
  <c r="AB19" i="40" s="1"/>
  <c r="N20" i="40"/>
  <c r="AB20" i="40" s="1"/>
  <c r="N21" i="40"/>
  <c r="AB21" i="40" s="1"/>
  <c r="N22" i="40"/>
  <c r="N23" i="40"/>
  <c r="AA19" i="7"/>
  <c r="AA26" i="7"/>
  <c r="AA27" i="7"/>
  <c r="N14" i="51" l="1"/>
  <c r="N15" i="51"/>
  <c r="O27" i="38" l="1"/>
  <c r="P27" i="38"/>
  <c r="R27" i="38"/>
  <c r="S27" i="38"/>
  <c r="Y27" i="38"/>
  <c r="Z27" i="38" l="1"/>
  <c r="N17" i="22"/>
  <c r="AB17" i="22" s="1"/>
  <c r="O26" i="48" l="1"/>
  <c r="P26" i="48"/>
  <c r="R26" i="48"/>
  <c r="V26" i="48"/>
  <c r="AA16" i="48"/>
  <c r="AA17" i="48"/>
  <c r="AA18" i="48"/>
  <c r="N18" i="48"/>
  <c r="AB18" i="48" s="1"/>
  <c r="M18" i="48"/>
  <c r="N17" i="48"/>
  <c r="AB17" i="48" s="1"/>
  <c r="M17" i="48"/>
  <c r="N16" i="48"/>
  <c r="M16" i="48"/>
  <c r="AB16" i="48" l="1"/>
  <c r="AA26" i="48"/>
  <c r="N17" i="49"/>
  <c r="AB17" i="49" s="1"/>
  <c r="N18" i="49"/>
  <c r="AB18" i="49" s="1"/>
  <c r="AA14" i="5" l="1"/>
  <c r="AA15" i="5"/>
  <c r="N14" i="5"/>
  <c r="Z15" i="38"/>
  <c r="Z16" i="38"/>
  <c r="Z17" i="38"/>
  <c r="Z18" i="38"/>
  <c r="Z21" i="38"/>
  <c r="AB14" i="5" l="1"/>
  <c r="N18" i="45"/>
  <c r="N19" i="45"/>
  <c r="N20" i="45"/>
  <c r="O26" i="45"/>
  <c r="P26" i="45"/>
  <c r="R26" i="45"/>
  <c r="AA13" i="45"/>
  <c r="AA14" i="45"/>
  <c r="AA15" i="45"/>
  <c r="AA26" i="45" l="1"/>
  <c r="J24" i="13"/>
  <c r="H26" i="56"/>
  <c r="I26" i="56"/>
  <c r="J26" i="56"/>
  <c r="K26" i="56"/>
  <c r="L26" i="56"/>
  <c r="O34" i="8"/>
  <c r="P34" i="8"/>
  <c r="R34" i="8"/>
  <c r="S34" i="8"/>
  <c r="Y34" i="8"/>
  <c r="H34" i="8"/>
  <c r="I34" i="8"/>
  <c r="K34" i="8"/>
  <c r="L34" i="8"/>
  <c r="O28" i="7"/>
  <c r="P28" i="7"/>
  <c r="Q28" i="7"/>
  <c r="R28" i="7"/>
  <c r="Y28" i="7"/>
  <c r="H28" i="7"/>
  <c r="I28" i="7"/>
  <c r="K28" i="7"/>
  <c r="L28" i="7"/>
  <c r="O32" i="6"/>
  <c r="P32" i="6"/>
  <c r="R32" i="6"/>
  <c r="S32" i="6"/>
  <c r="H32" i="6"/>
  <c r="I32" i="6"/>
  <c r="K32" i="6"/>
  <c r="L32" i="6"/>
  <c r="P26" i="34"/>
  <c r="R26" i="34"/>
  <c r="H26" i="34"/>
  <c r="I26" i="34"/>
  <c r="K26" i="34"/>
  <c r="L26" i="34"/>
  <c r="H25" i="5"/>
  <c r="I25" i="5"/>
  <c r="J25" i="5"/>
  <c r="K25" i="5"/>
  <c r="L25" i="5"/>
  <c r="Z25" i="38"/>
  <c r="AA25" i="38" s="1"/>
  <c r="Z26" i="38"/>
  <c r="AA26" i="38" s="1"/>
  <c r="N17" i="38"/>
  <c r="N21" i="38"/>
  <c r="AA21" i="38" s="1"/>
  <c r="N22" i="38"/>
  <c r="N23" i="38"/>
  <c r="N24" i="38"/>
  <c r="N34" i="8" l="1"/>
  <c r="N26" i="56"/>
  <c r="AA28" i="7"/>
  <c r="N26" i="34"/>
  <c r="AA34" i="8"/>
  <c r="N28" i="7"/>
  <c r="N25" i="5"/>
  <c r="O22" i="49"/>
  <c r="P22" i="49"/>
  <c r="R22" i="49"/>
  <c r="V22" i="49"/>
  <c r="Z22" i="49"/>
  <c r="AB34" i="8" l="1"/>
  <c r="AA22" i="49"/>
  <c r="K26" i="22"/>
  <c r="N26" i="22" s="1"/>
  <c r="O26" i="14"/>
  <c r="P26" i="14"/>
  <c r="R26" i="14"/>
  <c r="O24" i="16"/>
  <c r="N25" i="22" l="1"/>
  <c r="AB25" i="22" s="1"/>
  <c r="N22" i="13" l="1"/>
  <c r="AB22" i="13" s="1"/>
  <c r="N23" i="13"/>
  <c r="AB23" i="13" s="1"/>
  <c r="N20" i="50" l="1"/>
  <c r="AB20" i="50" s="1"/>
  <c r="N22" i="22"/>
  <c r="AB22" i="22" s="1"/>
  <c r="N23" i="22"/>
  <c r="AB23" i="22" s="1"/>
  <c r="N24" i="22"/>
  <c r="AB24" i="22" s="1"/>
  <c r="AB18" i="45" l="1"/>
  <c r="N24" i="56"/>
  <c r="AB24" i="56" s="1"/>
  <c r="V26" i="22"/>
  <c r="N15" i="45"/>
  <c r="AB15" i="45" s="1"/>
  <c r="AA18" i="22"/>
  <c r="AA19" i="22"/>
  <c r="AA20" i="22"/>
  <c r="V22" i="50"/>
  <c r="AA21" i="50"/>
  <c r="N11" i="50"/>
  <c r="AB11" i="50" s="1"/>
  <c r="N12" i="50"/>
  <c r="AB12" i="50" s="1"/>
  <c r="N13" i="50"/>
  <c r="AB13" i="50" s="1"/>
  <c r="N14" i="50"/>
  <c r="N15" i="50"/>
  <c r="AB15" i="50" s="1"/>
  <c r="N16" i="50"/>
  <c r="AB16" i="50" s="1"/>
  <c r="N17" i="50"/>
  <c r="N18" i="50"/>
  <c r="N19" i="50"/>
  <c r="N21" i="50"/>
  <c r="N24" i="14"/>
  <c r="AB24" i="14" s="1"/>
  <c r="N25" i="14"/>
  <c r="AB25" i="14" s="1"/>
  <c r="AB21" i="50" l="1"/>
  <c r="N20" i="22"/>
  <c r="AB20" i="22" s="1"/>
  <c r="O24" i="13" l="1"/>
  <c r="P24" i="13"/>
  <c r="R24" i="13"/>
  <c r="H24" i="13"/>
  <c r="I24" i="13"/>
  <c r="K24" i="13"/>
  <c r="L24" i="13"/>
  <c r="N13" i="13"/>
  <c r="AB13" i="13" s="1"/>
  <c r="N14" i="13"/>
  <c r="AB14" i="13" s="1"/>
  <c r="N23" i="14"/>
  <c r="O26" i="22"/>
  <c r="P26" i="22"/>
  <c r="R26" i="22"/>
  <c r="S26" i="22"/>
  <c r="N19" i="22"/>
  <c r="AB19" i="22" s="1"/>
  <c r="N13" i="22"/>
  <c r="N14" i="22"/>
  <c r="N15" i="22"/>
  <c r="N16" i="22"/>
  <c r="N18" i="22"/>
  <c r="AB18" i="22" s="1"/>
  <c r="AA17" i="14"/>
  <c r="AA18" i="14"/>
  <c r="AA19" i="14"/>
  <c r="AA20" i="14"/>
  <c r="AA21" i="14"/>
  <c r="AA22" i="14"/>
  <c r="AA23" i="14"/>
  <c r="AA26" i="22" l="1"/>
  <c r="N24" i="13"/>
  <c r="AB23" i="14"/>
  <c r="N17" i="14"/>
  <c r="AB17" i="14" s="1"/>
  <c r="N18" i="14"/>
  <c r="N19" i="14"/>
  <c r="H26" i="14" l="1"/>
  <c r="I26" i="14"/>
  <c r="K26" i="14"/>
  <c r="N16" i="14"/>
  <c r="P24" i="16"/>
  <c r="R24" i="16"/>
  <c r="S24" i="16"/>
  <c r="X24" i="16"/>
  <c r="Y24" i="16"/>
  <c r="AA14" i="22"/>
  <c r="AB14" i="22" s="1"/>
  <c r="AA15" i="22"/>
  <c r="AB15" i="22" s="1"/>
  <c r="AA16" i="22"/>
  <c r="AB16" i="22" s="1"/>
  <c r="N26" i="14" l="1"/>
  <c r="AA13" i="22"/>
  <c r="N12" i="22"/>
  <c r="N11" i="22"/>
  <c r="L23" i="51" l="1"/>
  <c r="O23" i="51"/>
  <c r="P23" i="51"/>
  <c r="R23" i="51"/>
  <c r="V23" i="51"/>
  <c r="W23" i="51"/>
  <c r="Y23" i="51"/>
  <c r="N21" i="51"/>
  <c r="AA23" i="51" l="1"/>
  <c r="N20" i="13" l="1"/>
  <c r="N21" i="13"/>
  <c r="AA21" i="13"/>
  <c r="AB21" i="13" s="1"/>
  <c r="AA15" i="13"/>
  <c r="AA16" i="13"/>
  <c r="AA17" i="13"/>
  <c r="AA18" i="13"/>
  <c r="AA19" i="13"/>
  <c r="AA20" i="13"/>
  <c r="AB20" i="13" s="1"/>
  <c r="AA12" i="56"/>
  <c r="AA13" i="56"/>
  <c r="AA14" i="56"/>
  <c r="AA15" i="56"/>
  <c r="AA16" i="56"/>
  <c r="AA17" i="56"/>
  <c r="AA18" i="56"/>
  <c r="AB18" i="56" s="1"/>
  <c r="AA19" i="56"/>
  <c r="AB19" i="56" s="1"/>
  <c r="AA20" i="56"/>
  <c r="AB20" i="56" s="1"/>
  <c r="AA21" i="56"/>
  <c r="AA22" i="56"/>
  <c r="AA23" i="56"/>
  <c r="AA25" i="56"/>
  <c r="AA13" i="38" l="1"/>
  <c r="AA15" i="38"/>
  <c r="AA17" i="38"/>
  <c r="AA18" i="38"/>
  <c r="Z23" i="38"/>
  <c r="AA23" i="38" s="1"/>
  <c r="Z24" i="38"/>
  <c r="AA24" i="38" s="1"/>
  <c r="Z22" i="38"/>
  <c r="AA22" i="38" s="1"/>
  <c r="N13" i="8"/>
  <c r="N18" i="7"/>
  <c r="N29" i="6"/>
  <c r="N30" i="6"/>
  <c r="AB30" i="6" s="1"/>
  <c r="N31" i="6"/>
  <c r="AB31" i="6" s="1"/>
  <c r="N28" i="6"/>
  <c r="AB28" i="6" s="1"/>
  <c r="N27" i="6"/>
  <c r="AB27" i="6" s="1"/>
  <c r="AB29" i="6" l="1"/>
  <c r="AA24" i="6"/>
  <c r="AA25" i="6"/>
  <c r="AA26" i="6"/>
  <c r="N24" i="6"/>
  <c r="N25" i="6"/>
  <c r="N26" i="6"/>
  <c r="AB26" i="6" l="1"/>
  <c r="AB24" i="6"/>
  <c r="AB25" i="6"/>
  <c r="AA19" i="4"/>
  <c r="AA18" i="4"/>
  <c r="AA17" i="4"/>
  <c r="M14" i="4"/>
  <c r="AA14" i="4" s="1"/>
  <c r="M15" i="4"/>
  <c r="M16" i="4"/>
  <c r="AA16" i="4" s="1"/>
  <c r="AA11" i="4"/>
  <c r="H20" i="4"/>
  <c r="I20" i="4"/>
  <c r="J20" i="4"/>
  <c r="K20" i="4"/>
  <c r="L20" i="4"/>
  <c r="M12" i="4"/>
  <c r="AA12" i="4" s="1"/>
  <c r="M13" i="4"/>
  <c r="AA13" i="4" s="1"/>
  <c r="M20" i="4" l="1"/>
  <c r="AA24" i="34"/>
  <c r="AA25" i="34"/>
  <c r="Z21" i="2" l="1"/>
  <c r="Y21" i="2"/>
  <c r="X21" i="2"/>
  <c r="W21" i="2"/>
  <c r="V21" i="2"/>
  <c r="U21" i="2"/>
  <c r="T21" i="2"/>
  <c r="S21" i="2"/>
  <c r="R21" i="2"/>
  <c r="Q21" i="2"/>
  <c r="P21" i="2"/>
  <c r="O21" i="2"/>
  <c r="M21" i="2"/>
  <c r="L21" i="2"/>
  <c r="K21" i="2"/>
  <c r="J21" i="2"/>
  <c r="I21" i="2"/>
  <c r="H21" i="2"/>
  <c r="AA20" i="2"/>
  <c r="N20" i="2"/>
  <c r="AA19" i="2"/>
  <c r="N19" i="2"/>
  <c r="AB19" i="2" s="1"/>
  <c r="AA18" i="2"/>
  <c r="N18" i="2"/>
  <c r="AA17" i="2"/>
  <c r="N17" i="2"/>
  <c r="AB17" i="2" s="1"/>
  <c r="AA16" i="2"/>
  <c r="N16" i="2"/>
  <c r="AA15" i="2"/>
  <c r="N15" i="2"/>
  <c r="AB15" i="2" s="1"/>
  <c r="AA14" i="2"/>
  <c r="N14" i="2"/>
  <c r="AA13" i="2"/>
  <c r="N13" i="2"/>
  <c r="AB13" i="2" s="1"/>
  <c r="AA12" i="2"/>
  <c r="N12" i="2"/>
  <c r="AA11" i="2"/>
  <c r="N11" i="2"/>
  <c r="R18" i="41"/>
  <c r="Q18" i="41"/>
  <c r="P18" i="41"/>
  <c r="O18" i="41"/>
  <c r="M18" i="41"/>
  <c r="L18" i="41"/>
  <c r="K18" i="41"/>
  <c r="J18" i="41"/>
  <c r="I18" i="41"/>
  <c r="H18" i="41"/>
  <c r="N16" i="41"/>
  <c r="AB16" i="41" s="1"/>
  <c r="N15" i="41"/>
  <c r="AB15" i="41" s="1"/>
  <c r="N14" i="41"/>
  <c r="AB14" i="41" s="1"/>
  <c r="N13" i="41"/>
  <c r="AB13" i="41" s="1"/>
  <c r="AA12" i="41"/>
  <c r="AB12" i="41" s="1"/>
  <c r="AA11" i="41"/>
  <c r="AB11" i="41" s="1"/>
  <c r="R22" i="50"/>
  <c r="P22" i="50"/>
  <c r="O22" i="50"/>
  <c r="K22" i="50"/>
  <c r="I22" i="50"/>
  <c r="H22" i="50"/>
  <c r="AA19" i="50"/>
  <c r="AB19" i="50" s="1"/>
  <c r="AA18" i="50"/>
  <c r="AB18" i="50" s="1"/>
  <c r="AA17" i="50"/>
  <c r="AB17" i="50" s="1"/>
  <c r="AB14" i="50"/>
  <c r="N10" i="50"/>
  <c r="AB10" i="50" s="1"/>
  <c r="K22" i="49"/>
  <c r="I22" i="49"/>
  <c r="H22" i="49"/>
  <c r="AA21" i="49"/>
  <c r="N21" i="49"/>
  <c r="AA20" i="49"/>
  <c r="N20" i="49"/>
  <c r="N19" i="49"/>
  <c r="AB19" i="49" s="1"/>
  <c r="N16" i="49"/>
  <c r="AB16" i="49" s="1"/>
  <c r="AA15" i="49"/>
  <c r="N15" i="49"/>
  <c r="N14" i="49"/>
  <c r="N13" i="49"/>
  <c r="AB13" i="49" s="1"/>
  <c r="N12" i="49"/>
  <c r="AB12" i="49" s="1"/>
  <c r="N11" i="49"/>
  <c r="AB11" i="49" s="1"/>
  <c r="N10" i="49"/>
  <c r="AB10" i="49" s="1"/>
  <c r="K26" i="48"/>
  <c r="J26" i="48"/>
  <c r="I26" i="48"/>
  <c r="H26" i="48"/>
  <c r="N25" i="48"/>
  <c r="AB25" i="48" s="1"/>
  <c r="N24" i="48"/>
  <c r="AB24" i="48" s="1"/>
  <c r="AA23" i="48"/>
  <c r="AB23" i="48" s="1"/>
  <c r="AA20" i="48"/>
  <c r="AB20" i="48" s="1"/>
  <c r="AA19" i="48"/>
  <c r="AB19" i="48" s="1"/>
  <c r="N15" i="48"/>
  <c r="AB15" i="48" s="1"/>
  <c r="N14" i="48"/>
  <c r="AB14" i="48" s="1"/>
  <c r="N13" i="48"/>
  <c r="AB13" i="48" s="1"/>
  <c r="N12" i="48"/>
  <c r="AB12" i="48" s="1"/>
  <c r="N11" i="48"/>
  <c r="AB11" i="48" s="1"/>
  <c r="N10" i="48"/>
  <c r="AB10" i="48" s="1"/>
  <c r="AB13" i="22"/>
  <c r="AB12" i="22"/>
  <c r="AB11" i="22"/>
  <c r="K23" i="51"/>
  <c r="J23" i="51"/>
  <c r="I23" i="51"/>
  <c r="H23" i="51"/>
  <c r="AA22" i="51"/>
  <c r="AB22" i="51" s="1"/>
  <c r="AA21" i="51"/>
  <c r="AB21" i="51" s="1"/>
  <c r="AA20" i="51"/>
  <c r="N20" i="51"/>
  <c r="N19" i="51"/>
  <c r="AB19" i="51" s="1"/>
  <c r="N18" i="51"/>
  <c r="AB18" i="51" s="1"/>
  <c r="N17" i="51"/>
  <c r="AB17" i="51" s="1"/>
  <c r="N16" i="51"/>
  <c r="AB16" i="51" s="1"/>
  <c r="AB15" i="51"/>
  <c r="N13" i="51"/>
  <c r="AB13" i="51" s="1"/>
  <c r="N12" i="51"/>
  <c r="AB12" i="51" s="1"/>
  <c r="AA11" i="51"/>
  <c r="AB11" i="51" s="1"/>
  <c r="AA10" i="51"/>
  <c r="AB10" i="51" s="1"/>
  <c r="K26" i="45"/>
  <c r="I26" i="45"/>
  <c r="H26" i="45"/>
  <c r="AA25" i="45"/>
  <c r="N25" i="45"/>
  <c r="AA24" i="45"/>
  <c r="N24" i="45"/>
  <c r="AA23" i="45"/>
  <c r="N23" i="45"/>
  <c r="AA22" i="45"/>
  <c r="N22" i="45"/>
  <c r="AA21" i="45"/>
  <c r="N21" i="45"/>
  <c r="AA20" i="45"/>
  <c r="AB20" i="45" s="1"/>
  <c r="AA19" i="45"/>
  <c r="AB19" i="45" s="1"/>
  <c r="N17" i="45"/>
  <c r="AB17" i="45" s="1"/>
  <c r="N16" i="45"/>
  <c r="AB16" i="45" s="1"/>
  <c r="N14" i="45"/>
  <c r="AB14" i="45" s="1"/>
  <c r="N13" i="45"/>
  <c r="AB13" i="45" s="1"/>
  <c r="N12" i="45"/>
  <c r="AB12" i="45" s="1"/>
  <c r="N11" i="45"/>
  <c r="AB11" i="45" s="1"/>
  <c r="N19" i="13"/>
  <c r="AB19" i="13" s="1"/>
  <c r="N18" i="13"/>
  <c r="AB18" i="13" s="1"/>
  <c r="N17" i="13"/>
  <c r="AB17" i="13" s="1"/>
  <c r="N16" i="13"/>
  <c r="AB16" i="13" s="1"/>
  <c r="N15" i="13"/>
  <c r="AB15" i="13" s="1"/>
  <c r="Y12" i="13"/>
  <c r="Y24" i="13" s="1"/>
  <c r="AA24" i="13" s="1"/>
  <c r="AA11" i="13"/>
  <c r="AB11" i="13" s="1"/>
  <c r="V26" i="56"/>
  <c r="R26" i="56"/>
  <c r="P26" i="56"/>
  <c r="O26" i="56"/>
  <c r="N25" i="56"/>
  <c r="AB25" i="56" s="1"/>
  <c r="N23" i="56"/>
  <c r="AB23" i="56" s="1"/>
  <c r="N22" i="56"/>
  <c r="AB22" i="56" s="1"/>
  <c r="N21" i="56"/>
  <c r="AB21" i="56" s="1"/>
  <c r="N17" i="56"/>
  <c r="AB17" i="56" s="1"/>
  <c r="N16" i="56"/>
  <c r="AB16" i="56" s="1"/>
  <c r="N15" i="56"/>
  <c r="AB15" i="56" s="1"/>
  <c r="N14" i="56"/>
  <c r="AB14" i="56" s="1"/>
  <c r="N13" i="56"/>
  <c r="AB13" i="56" s="1"/>
  <c r="N12" i="56"/>
  <c r="AB12" i="56" s="1"/>
  <c r="Y11" i="56"/>
  <c r="AA11" i="56" s="1"/>
  <c r="AB11" i="56" s="1"/>
  <c r="Y10" i="56"/>
  <c r="N22" i="14"/>
  <c r="AB22" i="14" s="1"/>
  <c r="N21" i="14"/>
  <c r="AB21" i="14" s="1"/>
  <c r="N20" i="14"/>
  <c r="AB20" i="14" s="1"/>
  <c r="AB19" i="14"/>
  <c r="AB18" i="14"/>
  <c r="AA16" i="14"/>
  <c r="AB16" i="14" s="1"/>
  <c r="AA15" i="14"/>
  <c r="AB15" i="14" s="1"/>
  <c r="AA14" i="14"/>
  <c r="AB14" i="14" s="1"/>
  <c r="AA13" i="14"/>
  <c r="AB13" i="14" s="1"/>
  <c r="Y12" i="14"/>
  <c r="AA12" i="14" s="1"/>
  <c r="AB12" i="14" s="1"/>
  <c r="Y11" i="14"/>
  <c r="Y23" i="12"/>
  <c r="R23" i="12"/>
  <c r="Q23" i="12"/>
  <c r="P23" i="12"/>
  <c r="O23" i="12"/>
  <c r="L23" i="12"/>
  <c r="K23" i="12"/>
  <c r="J23" i="12"/>
  <c r="I23" i="12"/>
  <c r="H23" i="12"/>
  <c r="AA22" i="12"/>
  <c r="AB22" i="12" s="1"/>
  <c r="N21" i="12"/>
  <c r="AB21" i="12" s="1"/>
  <c r="N20" i="12"/>
  <c r="AB20" i="12" s="1"/>
  <c r="N19" i="12"/>
  <c r="AB19" i="12" s="1"/>
  <c r="AA18" i="12"/>
  <c r="N18" i="12"/>
  <c r="N17" i="12"/>
  <c r="AB17" i="12" s="1"/>
  <c r="N16" i="12"/>
  <c r="AB16" i="12" s="1"/>
  <c r="N15" i="12"/>
  <c r="AB15" i="12" s="1"/>
  <c r="N14" i="12"/>
  <c r="AB14" i="12" s="1"/>
  <c r="N13" i="12"/>
  <c r="AB13" i="12" s="1"/>
  <c r="AA12" i="12"/>
  <c r="AB12" i="12" s="1"/>
  <c r="AA11" i="12"/>
  <c r="AB11" i="12" s="1"/>
  <c r="L24" i="16"/>
  <c r="K24" i="16"/>
  <c r="J24" i="16"/>
  <c r="I24" i="16"/>
  <c r="H24" i="16"/>
  <c r="AA23" i="16"/>
  <c r="N23" i="16"/>
  <c r="AA22" i="16"/>
  <c r="AB22" i="16" s="1"/>
  <c r="AA21" i="16"/>
  <c r="N21" i="16"/>
  <c r="AA20" i="16"/>
  <c r="N20" i="16"/>
  <c r="N19" i="16"/>
  <c r="AB19" i="16" s="1"/>
  <c r="N18" i="16"/>
  <c r="AB18" i="16" s="1"/>
  <c r="N17" i="16"/>
  <c r="AB17" i="16" s="1"/>
  <c r="N16" i="16"/>
  <c r="AB16" i="16" s="1"/>
  <c r="N15" i="16"/>
  <c r="AB15" i="16" s="1"/>
  <c r="AA14" i="16"/>
  <c r="N14" i="16"/>
  <c r="AA13" i="16"/>
  <c r="AB13" i="16" s="1"/>
  <c r="AA12" i="16"/>
  <c r="AB12" i="16" s="1"/>
  <c r="L27" i="38"/>
  <c r="K27" i="38"/>
  <c r="J27" i="38"/>
  <c r="I27" i="38"/>
  <c r="H27" i="38"/>
  <c r="N16" i="38"/>
  <c r="AA16" i="38" s="1"/>
  <c r="Z14" i="38"/>
  <c r="AA14" i="38" s="1"/>
  <c r="Z12" i="38"/>
  <c r="AA12" i="38" s="1"/>
  <c r="Z11" i="38"/>
  <c r="Y19" i="10"/>
  <c r="S19" i="10"/>
  <c r="R19" i="10"/>
  <c r="P19" i="10"/>
  <c r="O19" i="10"/>
  <c r="L19" i="10"/>
  <c r="K19" i="10"/>
  <c r="I19" i="10"/>
  <c r="H19" i="10"/>
  <c r="N18" i="10"/>
  <c r="AB18" i="10" s="1"/>
  <c r="N17" i="10"/>
  <c r="AB17" i="10" s="1"/>
  <c r="AA16" i="10"/>
  <c r="N16" i="10"/>
  <c r="AA15" i="10"/>
  <c r="N15" i="10"/>
  <c r="AA14" i="10"/>
  <c r="N14" i="10"/>
  <c r="AA13" i="10"/>
  <c r="N13" i="10"/>
  <c r="AA12" i="10"/>
  <c r="AB12" i="10" s="1"/>
  <c r="AA11" i="10"/>
  <c r="AB11" i="10" s="1"/>
  <c r="AA33" i="8"/>
  <c r="N33" i="8"/>
  <c r="N32" i="8"/>
  <c r="AB32" i="8" s="1"/>
  <c r="AA31" i="8"/>
  <c r="AB31" i="8" s="1"/>
  <c r="AA30" i="8"/>
  <c r="AB30" i="8" s="1"/>
  <c r="AA29" i="8"/>
  <c r="AB29" i="8" s="1"/>
  <c r="AA28" i="8"/>
  <c r="AB28" i="8" s="1"/>
  <c r="AA27" i="8"/>
  <c r="AB27" i="8" s="1"/>
  <c r="AA26" i="8"/>
  <c r="N26" i="8"/>
  <c r="AA25" i="8"/>
  <c r="N25" i="8"/>
  <c r="AA24" i="8"/>
  <c r="N24" i="8"/>
  <c r="AA23" i="8"/>
  <c r="AB23" i="8" s="1"/>
  <c r="AA22" i="8"/>
  <c r="AB22" i="8" s="1"/>
  <c r="AA21" i="8"/>
  <c r="AB21" i="8" s="1"/>
  <c r="AA20" i="8"/>
  <c r="AB20" i="8" s="1"/>
  <c r="AB19" i="8"/>
  <c r="AA18" i="8"/>
  <c r="AB18" i="8" s="1"/>
  <c r="AB17" i="8"/>
  <c r="AB16" i="8"/>
  <c r="AB15" i="8"/>
  <c r="N14" i="8"/>
  <c r="AB14" i="8" s="1"/>
  <c r="AB13" i="8"/>
  <c r="N12" i="8"/>
  <c r="AB12" i="8" s="1"/>
  <c r="AA11" i="8"/>
  <c r="AB11" i="8" s="1"/>
  <c r="N27" i="7"/>
  <c r="N26" i="7"/>
  <c r="AB26" i="7" s="1"/>
  <c r="N19" i="7"/>
  <c r="AA18" i="7"/>
  <c r="AB18" i="7" s="1"/>
  <c r="AA17" i="7"/>
  <c r="N17" i="7"/>
  <c r="AA16" i="7"/>
  <c r="N16" i="7"/>
  <c r="AA15" i="7"/>
  <c r="N15" i="7"/>
  <c r="AA14" i="7"/>
  <c r="N14" i="7"/>
  <c r="AA13" i="7"/>
  <c r="N13" i="7"/>
  <c r="AA12" i="7"/>
  <c r="AB12" i="7" s="1"/>
  <c r="AB11" i="7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X20" i="4"/>
  <c r="R20" i="4"/>
  <c r="Q20" i="4"/>
  <c r="O20" i="4"/>
  <c r="N20" i="4"/>
  <c r="Z20" i="4"/>
  <c r="Y26" i="34"/>
  <c r="S26" i="34"/>
  <c r="Q26" i="34"/>
  <c r="O26" i="34"/>
  <c r="AB25" i="34"/>
  <c r="N24" i="34"/>
  <c r="AB24" i="34" s="1"/>
  <c r="AA23" i="34"/>
  <c r="N23" i="34"/>
  <c r="AA21" i="34"/>
  <c r="N21" i="34"/>
  <c r="AA20" i="34"/>
  <c r="N20" i="34"/>
  <c r="AA19" i="34"/>
  <c r="N19" i="34"/>
  <c r="AA18" i="34"/>
  <c r="N18" i="34"/>
  <c r="N17" i="34"/>
  <c r="AB17" i="34" s="1"/>
  <c r="N16" i="34"/>
  <c r="AB16" i="34" s="1"/>
  <c r="N15" i="34"/>
  <c r="AB15" i="34" s="1"/>
  <c r="N14" i="34"/>
  <c r="AB14" i="34" s="1"/>
  <c r="N13" i="34"/>
  <c r="AA12" i="34"/>
  <c r="AB12" i="34" s="1"/>
  <c r="AA11" i="34"/>
  <c r="AB11" i="34" s="1"/>
  <c r="Z25" i="5"/>
  <c r="Y25" i="5"/>
  <c r="X25" i="5"/>
  <c r="S25" i="5"/>
  <c r="R25" i="5"/>
  <c r="Q25" i="5"/>
  <c r="P25" i="5"/>
  <c r="O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N15" i="5"/>
  <c r="AB15" i="5" s="1"/>
  <c r="AA13" i="5"/>
  <c r="AB13" i="5" s="1"/>
  <c r="AA12" i="5"/>
  <c r="AB12" i="5" s="1"/>
  <c r="AA11" i="5"/>
  <c r="AB11" i="5" s="1"/>
  <c r="Y27" i="40"/>
  <c r="X27" i="40"/>
  <c r="S27" i="40"/>
  <c r="R27" i="40"/>
  <c r="P27" i="40"/>
  <c r="O27" i="40"/>
  <c r="L27" i="40"/>
  <c r="K27" i="40"/>
  <c r="J27" i="40"/>
  <c r="I27" i="40"/>
  <c r="H27" i="40"/>
  <c r="AA24" i="40"/>
  <c r="AB23" i="40"/>
  <c r="AA22" i="40"/>
  <c r="AB22" i="40" s="1"/>
  <c r="AA18" i="40"/>
  <c r="N18" i="40"/>
  <c r="AA17" i="40"/>
  <c r="AB17" i="40" s="1"/>
  <c r="AA16" i="40"/>
  <c r="AB16" i="40" s="1"/>
  <c r="AA15" i="40"/>
  <c r="AB15" i="40" s="1"/>
  <c r="AA14" i="40"/>
  <c r="N14" i="40"/>
  <c r="AA13" i="40"/>
  <c r="N13" i="40"/>
  <c r="AA12" i="40"/>
  <c r="N12" i="40"/>
  <c r="AA11" i="40"/>
  <c r="N11" i="40"/>
  <c r="N27" i="40" l="1"/>
  <c r="AB20" i="5"/>
  <c r="AB18" i="34"/>
  <c r="AB20" i="34"/>
  <c r="AB23" i="34"/>
  <c r="AB14" i="6"/>
  <c r="AB16" i="6"/>
  <c r="AB18" i="6"/>
  <c r="AB20" i="6"/>
  <c r="AB14" i="2"/>
  <c r="AB16" i="2"/>
  <c r="AB20" i="2"/>
  <c r="N26" i="45"/>
  <c r="AB22" i="6"/>
  <c r="AB13" i="10"/>
  <c r="AB23" i="16"/>
  <c r="AB14" i="7"/>
  <c r="AB11" i="2"/>
  <c r="AB18" i="2"/>
  <c r="AA26" i="34"/>
  <c r="AB26" i="34" s="1"/>
  <c r="AB21" i="5"/>
  <c r="AB23" i="5"/>
  <c r="AB14" i="10"/>
  <c r="AB16" i="10"/>
  <c r="AB21" i="16"/>
  <c r="AB12" i="2"/>
  <c r="AB13" i="40"/>
  <c r="AB12" i="40"/>
  <c r="AB14" i="40"/>
  <c r="AB19" i="34"/>
  <c r="AB15" i="6"/>
  <c r="AB19" i="6"/>
  <c r="AB23" i="6"/>
  <c r="AB17" i="7"/>
  <c r="AB25" i="8"/>
  <c r="AB15" i="10"/>
  <c r="AB14" i="16"/>
  <c r="Y26" i="14"/>
  <c r="AA26" i="14" s="1"/>
  <c r="AB22" i="45"/>
  <c r="AB24" i="45"/>
  <c r="AA23" i="12"/>
  <c r="AB11" i="40"/>
  <c r="AB18" i="40"/>
  <c r="AB24" i="40"/>
  <c r="AB22" i="5"/>
  <c r="AB24" i="5"/>
  <c r="AA32" i="6"/>
  <c r="N19" i="10"/>
  <c r="AA19" i="10"/>
  <c r="AA21" i="2"/>
  <c r="AA27" i="40"/>
  <c r="AB27" i="40" s="1"/>
  <c r="AB21" i="2"/>
  <c r="AB16" i="5"/>
  <c r="AB18" i="5"/>
  <c r="AB19" i="7"/>
  <c r="AB33" i="8"/>
  <c r="AB21" i="49"/>
  <c r="AB11" i="6"/>
  <c r="N32" i="6"/>
  <c r="N21" i="2"/>
  <c r="AB17" i="5"/>
  <c r="AB19" i="5"/>
  <c r="AB21" i="34"/>
  <c r="AB15" i="7"/>
  <c r="AB24" i="8"/>
  <c r="AB26" i="8"/>
  <c r="N24" i="16"/>
  <c r="AB18" i="12"/>
  <c r="N23" i="51"/>
  <c r="AB23" i="51" s="1"/>
  <c r="AB20" i="49"/>
  <c r="AB16" i="7"/>
  <c r="AA24" i="16"/>
  <c r="AB24" i="16" s="1"/>
  <c r="N23" i="12"/>
  <c r="AB23" i="12" s="1"/>
  <c r="N26" i="48"/>
  <c r="AB26" i="48" s="1"/>
  <c r="AA22" i="50"/>
  <c r="N22" i="50"/>
  <c r="AB14" i="49"/>
  <c r="N18" i="41"/>
  <c r="AB18" i="41" s="1"/>
  <c r="AB15" i="49"/>
  <c r="AB20" i="16"/>
  <c r="AB27" i="7"/>
  <c r="AB28" i="7"/>
  <c r="AA25" i="5"/>
  <c r="AB25" i="5" s="1"/>
  <c r="N27" i="38"/>
  <c r="N22" i="49"/>
  <c r="AB22" i="49" s="1"/>
  <c r="AB12" i="6"/>
  <c r="AB21" i="45"/>
  <c r="AB23" i="45"/>
  <c r="AB25" i="45"/>
  <c r="AB26" i="14"/>
  <c r="AA11" i="14"/>
  <c r="AB11" i="14" s="1"/>
  <c r="AB26" i="22"/>
  <c r="AB20" i="51"/>
  <c r="AA12" i="13"/>
  <c r="AB12" i="13" s="1"/>
  <c r="AB13" i="34"/>
  <c r="Y26" i="56"/>
  <c r="AA26" i="56" s="1"/>
  <c r="AB26" i="56" s="1"/>
  <c r="AA10" i="56"/>
  <c r="AA11" i="38"/>
  <c r="AB13" i="7"/>
  <c r="AB13" i="6"/>
  <c r="AB17" i="6"/>
  <c r="AB21" i="6"/>
  <c r="AA20" i="4"/>
  <c r="AB19" i="10" l="1"/>
  <c r="AB22" i="50"/>
  <c r="AA27" i="38"/>
  <c r="AB32" i="6"/>
  <c r="AB26" i="45"/>
  <c r="AB24" i="13"/>
  <c r="AB10" i="56"/>
</calcChain>
</file>

<file path=xl/sharedStrings.xml><?xml version="1.0" encoding="utf-8"?>
<sst xmlns="http://schemas.openxmlformats.org/spreadsheetml/2006/main" count="1531" uniqueCount="254">
  <si>
    <t>YEKUN</t>
  </si>
  <si>
    <t>Тарих ______________________________</t>
  </si>
  <si>
    <t>Yekun</t>
  </si>
  <si>
    <t xml:space="preserve">Кафедра мцдири________________________________________   </t>
  </si>
  <si>
    <t>Факцлтя деканы ________________________________________</t>
  </si>
  <si>
    <t>ЙЕКУН</t>
  </si>
  <si>
    <t>Kurs işi</t>
  </si>
  <si>
    <t>Istehsalat təcrübəsi</t>
  </si>
  <si>
    <t>Elmi-ped, elmi-təd təcr</t>
  </si>
  <si>
    <t>Buraxılış işi</t>
  </si>
  <si>
    <t>Magist dissert</t>
  </si>
  <si>
    <t>Doktorantura</t>
  </si>
  <si>
    <t>PAYIZ SEMESTRİ</t>
  </si>
  <si>
    <t>YAZ SEMESTRİ</t>
  </si>
  <si>
    <t>SIRA №-si</t>
  </si>
  <si>
    <t>Fakültə</t>
  </si>
  <si>
    <t>İxtisas</t>
  </si>
  <si>
    <t>Fənn</t>
  </si>
  <si>
    <t>KURS</t>
  </si>
  <si>
    <t>QRUP</t>
  </si>
  <si>
    <t>Tələbələrin (magistrantların) sayı</t>
  </si>
  <si>
    <t>Mühazirə</t>
  </si>
  <si>
    <t>Məşğələ</t>
  </si>
  <si>
    <t>Laçoratoriya</t>
  </si>
  <si>
    <t>Məəsləhət</t>
  </si>
  <si>
    <t>İmtahan</t>
  </si>
  <si>
    <t>CƏMİ</t>
  </si>
  <si>
    <t>Laboratoriya</t>
  </si>
  <si>
    <t>Məsləhət</t>
  </si>
  <si>
    <t>Proqramarəhbərlik</t>
  </si>
  <si>
    <t xml:space="preserve">    Kafedranın adı:  İnformasiya iqtisadiyyatı və texnologiyaları</t>
  </si>
  <si>
    <t>Kompüter elmləri</t>
  </si>
  <si>
    <t>II</t>
  </si>
  <si>
    <t>I</t>
  </si>
  <si>
    <t>IV</t>
  </si>
  <si>
    <t>İnformasiya texnologiyaları və sistemləri mühəndisliyi</t>
  </si>
  <si>
    <t>III</t>
  </si>
  <si>
    <t>DQƏTM</t>
  </si>
  <si>
    <r>
      <rPr>
        <b/>
        <sz val="9"/>
        <color rgb="FFFF0000"/>
        <rFont val="Times New Roman"/>
        <family val="1"/>
        <charset val="204"/>
      </rPr>
      <t>Elmi-ped,</t>
    </r>
    <r>
      <rPr>
        <b/>
        <sz val="9"/>
        <rFont val="Times New Roman"/>
        <family val="1"/>
        <charset val="204"/>
      </rPr>
      <t xml:space="preserve"> elmi-təd təcr</t>
    </r>
  </si>
  <si>
    <t>Əməliyyat sistemləri</t>
  </si>
  <si>
    <t xml:space="preserve">                                                                                                      dos. Məmtiyev Kamil Kərim   1şt.</t>
  </si>
  <si>
    <t>Dissertasiya işi</t>
  </si>
  <si>
    <r>
      <t xml:space="preserve">                                                                                         Müəllimin S.A.A., vəzifəsi, elmi dərəcəsi    </t>
    </r>
    <r>
      <rPr>
        <b/>
        <vertAlign val="subscript"/>
        <sz val="18"/>
        <color rgb="FFFF0000"/>
        <rFont val="Times New Roman"/>
        <family val="1"/>
        <charset val="204"/>
      </rPr>
      <t xml:space="preserve">   şt.</t>
    </r>
  </si>
  <si>
    <t>Magistratura Mərkəzi</t>
  </si>
  <si>
    <t>Neyrofaizi texnologiyalar və 
ekspert sistemləri</t>
  </si>
  <si>
    <t xml:space="preserve"> </t>
  </si>
  <si>
    <t>Magistratura 
Mərkəzi</t>
  </si>
  <si>
    <t>İnformatika</t>
  </si>
  <si>
    <t>İstehsalat təcrübəsi</t>
  </si>
  <si>
    <t>Kompüter 
elmləri</t>
  </si>
  <si>
    <t xml:space="preserve">Müəssisənin avtomatlaşdırıl  informasiya sistemləri   </t>
  </si>
  <si>
    <t>Müəssisənin idarəedilməsinin
 informasiya sistemləri</t>
  </si>
  <si>
    <t>Müasir informasiya sistemlərinin idarə edilməsi</t>
  </si>
  <si>
    <t>Kompüter qrafikası</t>
  </si>
  <si>
    <t xml:space="preserve">Müəssisənin avtomatlaşdırılmış 
 informasiya sistemləri   </t>
  </si>
  <si>
    <t xml:space="preserve">Kafedra müdiri:                                  akad. Ə.M.Abbasov         </t>
  </si>
  <si>
    <t xml:space="preserve">Fakültə dekanı:                                  prof. V.N.Hüseynov       </t>
  </si>
  <si>
    <t xml:space="preserve">Таrix  </t>
  </si>
  <si>
    <t xml:space="preserve">                                                                                         dos. , f.-r.e.n. Musa N. Musayev, 1 şt.</t>
  </si>
  <si>
    <t xml:space="preserve">                                                                                              dos. Fərzəliyev Yusif Zeyni 0,5 şt.</t>
  </si>
  <si>
    <t>Müəssisənin idarəedilməsinin informasiya sistemləri</t>
  </si>
  <si>
    <t>Multimedia texnologiyaları</t>
  </si>
  <si>
    <t xml:space="preserve">                                                                                                     dos. Qasımov Bayram 1 şt.</t>
  </si>
  <si>
    <t>Verilənlər bazalarının
 idarəetmə sistemləri</t>
  </si>
  <si>
    <t xml:space="preserve">Magistratura </t>
  </si>
  <si>
    <t>Mərkəzi</t>
  </si>
  <si>
    <t>İT və SM</t>
  </si>
  <si>
    <t>IT və SM</t>
  </si>
  <si>
    <t>Verilən. Strukturu və alqoritmlər</t>
  </si>
  <si>
    <t xml:space="preserve">İnformasiya sisteminin 
mühafizəsi və təhlükəsizliyi    </t>
  </si>
  <si>
    <t>Elmdə və təhsildə kompüter texnologiyaları</t>
  </si>
  <si>
    <t xml:space="preserve">İnformasiyanın
 intellektual emalı sistemləri </t>
  </si>
  <si>
    <r>
      <t>Verilənlərin intellektual analizi</t>
    </r>
    <r>
      <rPr>
        <b/>
        <sz val="14"/>
        <rFont val="Times New Roman"/>
        <family val="1"/>
        <charset val="204"/>
      </rPr>
      <t xml:space="preserve"> </t>
    </r>
  </si>
  <si>
    <t>Kommunikasiya sistemlərinin 
arxitekturası</t>
  </si>
  <si>
    <t>Kriptoqrafiyanın əsasları</t>
  </si>
  <si>
    <t>RİM</t>
  </si>
  <si>
    <t>İKT-baza kompüter bilikləri</t>
  </si>
  <si>
    <t xml:space="preserve">İKT - baza kompüter bilikləri </t>
  </si>
  <si>
    <t>İqtisadiyyat</t>
  </si>
  <si>
    <t xml:space="preserve">İKT - baza kompüter 
bilikləri </t>
  </si>
  <si>
    <t>Maliyyə və mühasibat</t>
  </si>
  <si>
    <t>Biznes və menecment</t>
  </si>
  <si>
    <t>Biznes və 
menecment</t>
  </si>
  <si>
    <t xml:space="preserve">İKT - baza komputer
 bilikləri </t>
  </si>
  <si>
    <t xml:space="preserve">    Kafedranın adı: Rəqəmsal texnologiyalar və tətbiqi informatika</t>
  </si>
  <si>
    <t xml:space="preserve"> Kafedranın adı:  Rəqəmsal texnologiyalar və tətbiqi informatika</t>
  </si>
  <si>
    <t xml:space="preserve">               dos. Elman Cəfərov  </t>
  </si>
  <si>
    <t xml:space="preserve"> dos. Elman Cəfərov  </t>
  </si>
  <si>
    <t>dos. Elman Cəfərov</t>
  </si>
  <si>
    <t xml:space="preserve">              dos. Elman Cəfərov</t>
  </si>
  <si>
    <t>Rəqəmsal
 iqtisadiyyat</t>
  </si>
  <si>
    <t>İnformasiya texnologiyaları 
(sahələr üzrə)</t>
  </si>
  <si>
    <t xml:space="preserve">Fakültə dekanı:                                  dos. Elman Cəfərov       </t>
  </si>
  <si>
    <t>Sistemli analiz</t>
  </si>
  <si>
    <t>İnformasiya texnologiyalarının hüquqi aspektləri</t>
  </si>
  <si>
    <t xml:space="preserve">Fakültə dekanı:                                      dos. Elman Cəfərov       </t>
  </si>
  <si>
    <t>Magistratura mərkəzi</t>
  </si>
  <si>
    <t>İnformasiya texnologiyaları və sistem. mühəndis.</t>
  </si>
  <si>
    <t>İdarəetmənin korporativ informasiya sistemləri</t>
  </si>
  <si>
    <t>Kommunikasiya sistemləri avadanlığı</t>
  </si>
  <si>
    <t xml:space="preserve">Тarix  </t>
  </si>
  <si>
    <t xml:space="preserve">Fakültə dekanı:                                  dos. Elman Cəfərov      </t>
  </si>
  <si>
    <t>Rəqəmsal iqtisadiyyat</t>
  </si>
  <si>
    <t>UNEC Dizayn Məktəbi</t>
  </si>
  <si>
    <t>Kompüter şəbəkələri</t>
  </si>
  <si>
    <t>İKT-baza kompüter
bilikləri</t>
  </si>
  <si>
    <t>İnformasiya texnologiyaları (ixtisas üzrə)</t>
  </si>
  <si>
    <t>Şəbəkə texnologiyalarına 
giriş</t>
  </si>
  <si>
    <t xml:space="preserve">Bilik mühəndisliyi 
</t>
  </si>
  <si>
    <t xml:space="preserve">İnformasiyanın texniki 
mühafizəsi 
</t>
  </si>
  <si>
    <t xml:space="preserve">Kompüter şəbəkələri və paylanmış sistemlər 
</t>
  </si>
  <si>
    <t xml:space="preserve">Bilik 
mühəndisliyi 
</t>
  </si>
  <si>
    <t>Tətbiqi proqram paketləri</t>
  </si>
  <si>
    <t>Proqramlaşdırma dilləri və kompilyatorlar</t>
  </si>
  <si>
    <t xml:space="preserve">Kompüter elmləri
</t>
  </si>
  <si>
    <t>İnternet texnologiyaları</t>
  </si>
  <si>
    <t xml:space="preserve">Kompüter elminin tarixi və metodologiyası 
</t>
  </si>
  <si>
    <t xml:space="preserve"> İnformasiya texnologiyaları və sistemləri mühən. elminin  tar. və metod.</t>
  </si>
  <si>
    <t xml:space="preserve">Elektron biznes 
</t>
  </si>
  <si>
    <t>İnformasiya sisteminin mühafizəsi və təhlükəsizliyi</t>
  </si>
  <si>
    <t>İnformasiya təhlükəsizliyi</t>
  </si>
  <si>
    <t>Müasir telekommunikasiya
 sistemləri</t>
  </si>
  <si>
    <t>Rəqəmsal 
iqtisadiyyat</t>
  </si>
  <si>
    <t xml:space="preserve">İqtisadiyyatda informasiya
 sistemləri
</t>
  </si>
  <si>
    <r>
      <t xml:space="preserve">Verilənlərin statstik 
təhlili üçün 
proqram paketi </t>
    </r>
    <r>
      <rPr>
        <b/>
        <sz val="12"/>
        <rFont val="Times New Roman"/>
        <family val="1"/>
        <charset val="204"/>
      </rPr>
      <t xml:space="preserve"> 
</t>
    </r>
  </si>
  <si>
    <t>İT və İS</t>
  </si>
  <si>
    <t xml:space="preserve">Verilənlərin statistik təhlili 
üçün proqram paketi   </t>
  </si>
  <si>
    <t>Alqoritmin analizi və hazırlanması üsulları</t>
  </si>
  <si>
    <t>Kompüter  riyaziyyatı</t>
  </si>
  <si>
    <t>Verilənlər bazası</t>
  </si>
  <si>
    <t xml:space="preserve">Kompüter elmlərinin tarixi və metodologiyası
</t>
  </si>
  <si>
    <t xml:space="preserve">İnformasiya texnologiyaları və sistemlər mühəndisliyi elminin tarixi və metodologiyası  
</t>
  </si>
  <si>
    <t xml:space="preserve">İnformasiyanın 
qorunması və
kriptologiya  </t>
  </si>
  <si>
    <t xml:space="preserve">Kompüter şəbəkələrinin
 təhlili  və layihələnd. 
</t>
  </si>
  <si>
    <t>QƏTM</t>
  </si>
  <si>
    <t>Şəbəkə texnologiyalarına giriş</t>
  </si>
  <si>
    <t xml:space="preserve">Kompüter kommunikasiyaları və şəbəkələri </t>
  </si>
  <si>
    <t>Verilənlər bazasının hazırlanmasının
 nəzəri və praktiki məsələləri</t>
  </si>
  <si>
    <t>Verilənlər bazası sistemləri</t>
  </si>
  <si>
    <t xml:space="preserve">Rəqəmsal iqtisadiyyat </t>
  </si>
  <si>
    <t xml:space="preserve">Proqramlaşdırmanın
əsasları </t>
  </si>
  <si>
    <t>Mühəndislik</t>
  </si>
  <si>
    <t>İnformasiya nəzəriyyəsi və kodlaşdırma</t>
  </si>
  <si>
    <t>Mühəndislər üçün 
proqramlaşdırma</t>
  </si>
  <si>
    <t>Kompüter kommunikasiyaları və şəbəkələri</t>
  </si>
  <si>
    <t>Steqonoqrafiya</t>
  </si>
  <si>
    <t>İnternet 
texnologiyaları</t>
  </si>
  <si>
    <t>İnformasiya axtarışının üsul və vasitələri</t>
  </si>
  <si>
    <t>Rəqəmsal  iqtisadiyyat</t>
  </si>
  <si>
    <t xml:space="preserve">Qərarqəbuletmə nəzəriyyəsi və üsulları </t>
  </si>
  <si>
    <t>İstifadəçi interfeysinin dizaynı</t>
  </si>
  <si>
    <t>QTƏM</t>
  </si>
  <si>
    <t xml:space="preserve">Kafedra müdiri:                                            akad. Ə.M.Abbasov         </t>
  </si>
  <si>
    <t xml:space="preserve">                                dos. Elman Cəfərov</t>
  </si>
  <si>
    <t>dos. E. N. Cəfərov</t>
  </si>
  <si>
    <t xml:space="preserve">Kafedra müdiri:                                      akad. Ə.M.Abbasov         </t>
  </si>
  <si>
    <t>Kommunikasiya 
sistemlərinin materialları</t>
  </si>
  <si>
    <t>Magistratura
 Mərkəzi</t>
  </si>
  <si>
    <t xml:space="preserve">        dos. Elman Cəfərov</t>
  </si>
  <si>
    <t>IKT-baza kompüter bilikləri</t>
  </si>
  <si>
    <t>İnformasiya texnologiyalarının əsasları</t>
  </si>
  <si>
    <t>578-1</t>
  </si>
  <si>
    <t>578-2</t>
  </si>
  <si>
    <t>578-3</t>
  </si>
  <si>
    <t>İnformasiya  texnologiyalarının 
əsasları</t>
  </si>
  <si>
    <t>Obyektyönlü proqramlaşdırma</t>
  </si>
  <si>
    <t xml:space="preserve"> dos. E.N. Cəfərov  </t>
  </si>
  <si>
    <t>2022/ 2023 -cü tədris ili üçün AKADEMİK YÜK</t>
  </si>
  <si>
    <t xml:space="preserve">Sistemli analiz
</t>
  </si>
  <si>
    <t>Kompüter arxitekturası</t>
  </si>
  <si>
    <t>İKT - baza kompüter bilikləri</t>
  </si>
  <si>
    <t>V</t>
  </si>
  <si>
    <t>570-2</t>
  </si>
  <si>
    <t>570-3</t>
  </si>
  <si>
    <t>İnformasiya mühəndisliyinin 
kriptoqrafik metodları</t>
  </si>
  <si>
    <t>Siqnalların emalı nəzəriyyəsi</t>
  </si>
  <si>
    <t>Müasir proqramlaşdırma dilləri</t>
  </si>
  <si>
    <t>566-1</t>
  </si>
  <si>
    <t>566-2</t>
  </si>
  <si>
    <t>Proqramlaşdırma texnologiyaları</t>
  </si>
  <si>
    <t>İnformasiyanın işlənilməsinin kodlaşdırılması</t>
  </si>
  <si>
    <t>2557r/b</t>
  </si>
  <si>
    <t>546, 547, 568, 570, 571, 552</t>
  </si>
  <si>
    <r>
      <t xml:space="preserve">Elmi-ped, </t>
    </r>
    <r>
      <rPr>
        <b/>
        <sz val="12"/>
        <color rgb="FFFF0000"/>
        <rFont val="Times Roman AzLat"/>
        <charset val="204"/>
      </rPr>
      <t>elmi-təd</t>
    </r>
    <r>
      <rPr>
        <b/>
        <sz val="12"/>
        <rFont val="Times Roman AzLat"/>
        <family val="1"/>
        <charset val="204"/>
      </rPr>
      <t xml:space="preserve"> təcr</t>
    </r>
  </si>
  <si>
    <t>568-1</t>
  </si>
  <si>
    <t>568-2</t>
  </si>
  <si>
    <t>Sistem proqramlaşdırması</t>
  </si>
  <si>
    <t>Informasiya texnologiyaları (ixtisas üzrə)</t>
  </si>
  <si>
    <t xml:space="preserve">İnformasiya texnologiyaları və sistemləri mühəndisliyi
</t>
  </si>
  <si>
    <t xml:space="preserve">İnformasiyanın qorunması və  kriptologiya </t>
  </si>
  <si>
    <t xml:space="preserve">Kompüter qrafikası
</t>
  </si>
  <si>
    <t xml:space="preserve">              dos. Elman Cəfərov  </t>
  </si>
  <si>
    <t>Veb sistemləri və texnologiyaları</t>
  </si>
  <si>
    <t>570-1</t>
  </si>
  <si>
    <t>Kommunikasiya sistemlərinin qidalanma mənbələri</t>
  </si>
  <si>
    <t>2555r/b</t>
  </si>
  <si>
    <t>İnformasiya texnologiyaları</t>
  </si>
  <si>
    <t xml:space="preserve"> bilikləri </t>
  </si>
  <si>
    <t>İKT - baza kompüter</t>
  </si>
  <si>
    <t>598-1</t>
  </si>
  <si>
    <t>598-2</t>
  </si>
  <si>
    <t>Süni intellekt</t>
  </si>
  <si>
    <t xml:space="preserve">Mühəndislik </t>
  </si>
  <si>
    <t>Siqnallar və sistemlər</t>
  </si>
  <si>
    <t>Mobil şəbəkələr</t>
  </si>
  <si>
    <t>İnformasiyanın mühafizəsi üsulları və vasitələri (proqram-texniki)</t>
  </si>
  <si>
    <t>Web  texnologiyaları</t>
  </si>
  <si>
    <t xml:space="preserve">İKT - baza kompüter
 bilikləri </t>
  </si>
  <si>
    <t>Proqramlaşdırmanın əsasları</t>
  </si>
  <si>
    <t>586-1</t>
  </si>
  <si>
    <t>586-2</t>
  </si>
  <si>
    <t xml:space="preserve">Veb sistemləri və texnologiyaları </t>
  </si>
  <si>
    <t xml:space="preserve">                     dos. Elman Cəfərov  </t>
  </si>
  <si>
    <t xml:space="preserve"> Rəqəmsal texnologiyalar və tətbiqi informatika</t>
  </si>
  <si>
    <t xml:space="preserve">      Rəqəmsal texnologiyalar və tətbiqi informatika</t>
  </si>
  <si>
    <t xml:space="preserve">                                                                                                            dos. Əlizadə Mətləb Nuruş oğlu   </t>
  </si>
  <si>
    <t xml:space="preserve">     Rəqəmsal texnologiyalar və tətbiqi informatika</t>
  </si>
  <si>
    <t xml:space="preserve">    Rəqəmsal texnologiyalar və tətbiqi informatika</t>
  </si>
  <si>
    <t xml:space="preserve">                                                                                                                                dos. Əsgərov Həmdulla Əbil  </t>
  </si>
  <si>
    <t xml:space="preserve">  Rəqəmsal texnologiyalar və tətbiqi informatika</t>
  </si>
  <si>
    <r>
      <t xml:space="preserve">                                                                                                                                      </t>
    </r>
    <r>
      <rPr>
        <b/>
        <vertAlign val="subscript"/>
        <sz val="24"/>
        <rFont val="Times New Roman"/>
        <family val="1"/>
        <charset val="204"/>
      </rPr>
      <t xml:space="preserve">            dos. Salmanova Mahilə Əlif    </t>
    </r>
    <r>
      <rPr>
        <b/>
        <vertAlign val="subscript"/>
        <sz val="24"/>
        <color rgb="FFFF0000"/>
        <rFont val="Times New Roman"/>
        <family val="1"/>
        <charset val="204"/>
      </rPr>
      <t xml:space="preserve"> </t>
    </r>
  </si>
  <si>
    <t xml:space="preserve">                                                                                     b/m, i.ü.f.d Abdullayeva Səadət    1 şt.</t>
  </si>
  <si>
    <t xml:space="preserve"> dos. Elman Cəfərov</t>
  </si>
  <si>
    <t xml:space="preserve">   Rəqəmsal texnologiyalar və tətbiqi informatika</t>
  </si>
  <si>
    <r>
      <t xml:space="preserve">                                                                                                    </t>
    </r>
    <r>
      <rPr>
        <b/>
        <vertAlign val="subscript"/>
        <sz val="24"/>
        <rFont val="Times Roman AzLat"/>
        <charset val="204"/>
      </rPr>
      <t xml:space="preserve">                               b/m, i.f.d. Sevda Ağababa qızı Bədəlova 1 şt.</t>
    </r>
  </si>
  <si>
    <t xml:space="preserve">               Rəqəmsal texnologiyalar və tətbiqi informatika</t>
  </si>
  <si>
    <t>İnformasiya təhlükəsizliyinin əsasları</t>
  </si>
  <si>
    <t>Alqoritmin qurulması və analizi</t>
  </si>
  <si>
    <t>QƏDM</t>
  </si>
  <si>
    <r>
      <t xml:space="preserve">                                                                                                                                          b/m Mirzəmmədova Könül Babək  1</t>
    </r>
    <r>
      <rPr>
        <b/>
        <vertAlign val="subscript"/>
        <sz val="24"/>
        <color rgb="FFFF0000"/>
        <rFont val="Times New Roman"/>
        <family val="1"/>
        <charset val="204"/>
      </rPr>
      <t xml:space="preserve"> </t>
    </r>
    <r>
      <rPr>
        <b/>
        <vertAlign val="subscript"/>
        <sz val="24"/>
        <rFont val="Times New Roman"/>
        <family val="1"/>
        <charset val="204"/>
      </rPr>
      <t>şt.</t>
    </r>
  </si>
  <si>
    <t>Web  sistemləri və texnologiyaları</t>
  </si>
  <si>
    <t xml:space="preserve">Zərərverici proqram təminatı və bərpa mühəndisliyi    </t>
  </si>
  <si>
    <t xml:space="preserve">                                                                                                                           dos. Cəfərova Hilalə   1şt.</t>
  </si>
  <si>
    <t xml:space="preserve">                                                                                                       prof. Balayev Rəsul Ənvər  </t>
  </si>
  <si>
    <t xml:space="preserve">                                       dos. Elman Cəfərov  </t>
  </si>
  <si>
    <t xml:space="preserve">                                         akad. Ə.M.Abbasov</t>
  </si>
  <si>
    <r>
      <t xml:space="preserve">                                                                                                       </t>
    </r>
    <r>
      <rPr>
        <b/>
        <vertAlign val="subscript"/>
        <sz val="24"/>
        <rFont val="Times New Roman"/>
        <family val="1"/>
        <charset val="204"/>
      </rPr>
      <t xml:space="preserve">                                               dos. Bayramov Hafiz Məhərrəm oğlu 1 şt.</t>
    </r>
  </si>
  <si>
    <t xml:space="preserve">                                                                                       dos. Mənsimov Haxverdi İsgəndər </t>
  </si>
  <si>
    <t xml:space="preserve">dos. Elman Cəfərov  </t>
  </si>
  <si>
    <t xml:space="preserve">                dos. E.N.Cəfərov</t>
  </si>
  <si>
    <t xml:space="preserve">                   dos. Elman Cəfərov</t>
  </si>
  <si>
    <r>
      <t xml:space="preserve">                                                                               </t>
    </r>
    <r>
      <rPr>
        <b/>
        <vertAlign val="subscript"/>
        <sz val="24"/>
        <rFont val="Times New Roman"/>
        <family val="1"/>
        <charset val="204"/>
      </rPr>
      <t xml:space="preserve">                                                 dos. Fərhadova Gülşən               </t>
    </r>
  </si>
  <si>
    <t xml:space="preserve">                         akad. Ə.M.Abbasov</t>
  </si>
  <si>
    <t xml:space="preserve">     dos. E.N. Cəfərov</t>
  </si>
  <si>
    <t xml:space="preserve">                                                                                                                       dos., i.ü.f.d. Orucova Məlahət    </t>
  </si>
  <si>
    <t xml:space="preserve">                                                                                                   m.  Ləman Məmmədova </t>
  </si>
  <si>
    <t xml:space="preserve">                                                                                             b/m Həsənova Heyran Rəhim </t>
  </si>
  <si>
    <t xml:space="preserve">   dos. Elman Cəfərov</t>
  </si>
  <si>
    <t xml:space="preserve">                         Rəqəmsal texnologiyalar və tətbiqi informatika</t>
  </si>
  <si>
    <r>
      <t xml:space="preserve">                                             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b/m  İbrahimov Vəkil Həmid </t>
    </r>
  </si>
  <si>
    <t xml:space="preserve">                               dos. Elman Cəfərov</t>
  </si>
  <si>
    <r>
      <t xml:space="preserve">                                                                                                                                   b/m Azadova Məleykə Həsənxan </t>
    </r>
    <r>
      <rPr>
        <b/>
        <vertAlign val="subscript"/>
        <sz val="24"/>
        <color rgb="FFFF0000"/>
        <rFont val="Times New Roman"/>
        <family val="1"/>
        <charset val="204"/>
      </rPr>
      <t xml:space="preserve"> </t>
    </r>
  </si>
  <si>
    <t xml:space="preserve">                                                                                                                     0.5 şt.  m.  Xalıq Pirəlizadə 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</si>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</sst>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3">
    <font>
      <sz val="11"/>
      <color theme="1"/>
      <name val="Calibri"/>
      <family val="2"/>
      <charset val="204"/>
      <scheme val="minor"/>
    </font>
    <font>
      <sz val="12"/>
      <name val="Times Roman AzLat"/>
      <family val="1"/>
      <charset val="204"/>
    </font>
    <font>
      <b/>
      <sz val="18"/>
      <name val="Times Roman AzLat"/>
      <family val="1"/>
      <charset val="204"/>
    </font>
    <font>
      <b/>
      <sz val="18"/>
      <name val="Times New Roman"/>
      <family val="1"/>
      <charset val="204"/>
    </font>
    <font>
      <b/>
      <sz val="12"/>
      <name val="Times Roman AzLat"/>
      <family val="1"/>
      <charset val="204"/>
    </font>
    <font>
      <b/>
      <sz val="9"/>
      <name val="Times Roman AzLat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162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vertAlign val="subscript"/>
      <sz val="18"/>
      <name val="Times New Roman"/>
      <family val="1"/>
      <charset val="204"/>
    </font>
    <font>
      <b/>
      <vertAlign val="subscript"/>
      <sz val="18"/>
      <color rgb="FFFF0000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vertAlign val="subscript"/>
      <sz val="2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vertAlign val="subscript"/>
      <sz val="16"/>
      <name val="Times New Roman"/>
      <family val="1"/>
      <charset val="204"/>
    </font>
    <font>
      <b/>
      <vertAlign val="subscript"/>
      <sz val="24"/>
      <color rgb="FFFF000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vertAlign val="subscript"/>
      <sz val="22"/>
      <name val="Times New Roman"/>
      <family val="1"/>
      <charset val="204"/>
    </font>
    <font>
      <sz val="14"/>
      <name val="Calibri"/>
      <family val="2"/>
      <charset val="204"/>
      <scheme val="minor"/>
    </font>
    <font>
      <b/>
      <i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4"/>
      <color indexed="8"/>
      <name val="Times Roman AzLat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vertAlign val="subscript"/>
      <sz val="24"/>
      <name val="Times Roman AzLat"/>
      <family val="1"/>
      <charset val="204"/>
    </font>
    <font>
      <b/>
      <vertAlign val="subscript"/>
      <sz val="2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Times Roman AzLat"/>
      <family val="1"/>
      <charset val="204"/>
    </font>
    <font>
      <sz val="14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vertAlign val="subscript"/>
      <sz val="22"/>
      <name val="Times Roman AzLat"/>
      <family val="1"/>
      <charset val="204"/>
    </font>
    <font>
      <b/>
      <vertAlign val="subscript"/>
      <sz val="24"/>
      <name val="Times Roman AzLat"/>
      <charset val="204"/>
    </font>
    <font>
      <b/>
      <sz val="12"/>
      <name val="Times Roman AzLat"/>
      <charset val="204"/>
    </font>
    <font>
      <b/>
      <vertAlign val="subscript"/>
      <sz val="22"/>
      <name val="Times Roman AzLat"/>
      <charset val="204"/>
    </font>
    <font>
      <b/>
      <vertAlign val="subscript"/>
      <sz val="28"/>
      <name val="Times Roman AzLat"/>
      <charset val="204"/>
    </font>
    <font>
      <sz val="14"/>
      <color rgb="FF00B05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yr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6"/>
      <name val="Times Roman AzLat"/>
      <family val="1"/>
      <charset val="204"/>
    </font>
    <font>
      <b/>
      <u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rgb="FFFF0000"/>
      <name val="Times Roman AzLat"/>
      <family val="1"/>
      <charset val="204"/>
    </font>
    <font>
      <b/>
      <sz val="12"/>
      <color rgb="FFFF0000"/>
      <name val="Times Roman AzLat"/>
      <charset val="204"/>
    </font>
    <font>
      <b/>
      <sz val="14"/>
      <color indexed="8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2">
    <xf numFmtId="0" fontId="0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40" fillId="0" borderId="0"/>
    <xf numFmtId="9" fontId="73" fillId="0" borderId="0" applyFont="0" applyFill="0" applyBorder="0" applyAlignment="0" applyProtection="0"/>
    <xf numFmtId="0" fontId="7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73" fillId="0" borderId="0"/>
    <xf numFmtId="0" fontId="39" fillId="0" borderId="0"/>
    <xf numFmtId="0" fontId="40" fillId="0" borderId="0"/>
    <xf numFmtId="0" fontId="75" fillId="0" borderId="0"/>
    <xf numFmtId="0" fontId="75" fillId="0" borderId="0"/>
    <xf numFmtId="0" fontId="76" fillId="0" borderId="0"/>
  </cellStyleXfs>
  <cellXfs count="1086">
    <xf numFmtId="0" fontId="0" fillId="0" borderId="0" xfId="0"/>
    <xf numFmtId="0" fontId="6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4" fillId="0" borderId="0" xfId="0" applyFont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textRotation="90" wrapText="1"/>
    </xf>
    <xf numFmtId="0" fontId="22" fillId="0" borderId="26" xfId="0" applyFont="1" applyBorder="1" applyAlignment="1">
      <alignment horizontal="center" vertical="center" textRotation="90" wrapText="1"/>
    </xf>
    <xf numFmtId="0" fontId="22" fillId="0" borderId="4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10" fillId="0" borderId="0" xfId="0" applyFont="1"/>
    <xf numFmtId="0" fontId="16" fillId="0" borderId="0" xfId="0" applyFont="1"/>
    <xf numFmtId="0" fontId="6" fillId="0" borderId="4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9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/>
    <xf numFmtId="0" fontId="0" fillId="0" borderId="0" xfId="0" applyBorder="1"/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6" fillId="0" borderId="2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center"/>
    </xf>
    <xf numFmtId="0" fontId="22" fillId="0" borderId="6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16" fillId="0" borderId="0" xfId="0" applyFont="1" applyBorder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33" fillId="0" borderId="0" xfId="0" applyFont="1"/>
    <xf numFmtId="0" fontId="36" fillId="0" borderId="0" xfId="0" applyFont="1" applyAlignment="1">
      <alignment horizontal="center"/>
    </xf>
    <xf numFmtId="0" fontId="41" fillId="0" borderId="0" xfId="0" applyFont="1" applyAlignment="1"/>
    <xf numFmtId="0" fontId="41" fillId="0" borderId="0" xfId="0" applyFont="1"/>
    <xf numFmtId="0" fontId="18" fillId="0" borderId="0" xfId="0" applyFont="1"/>
    <xf numFmtId="0" fontId="4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6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33" fillId="0" borderId="31" xfId="0" applyFont="1" applyBorder="1" applyAlignment="1">
      <alignment vertical="top" wrapText="1"/>
    </xf>
    <xf numFmtId="0" fontId="33" fillId="0" borderId="31" xfId="0" applyFont="1" applyBorder="1" applyAlignment="1">
      <alignment horizontal="center" vertical="top" wrapText="1"/>
    </xf>
    <xf numFmtId="0" fontId="33" fillId="0" borderId="31" xfId="0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vertical="top" wrapText="1"/>
    </xf>
    <xf numFmtId="0" fontId="47" fillId="0" borderId="1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41" fillId="0" borderId="1" xfId="0" applyFont="1" applyFill="1" applyBorder="1"/>
    <xf numFmtId="0" fontId="33" fillId="0" borderId="2" xfId="1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/>
    </xf>
    <xf numFmtId="0" fontId="16" fillId="0" borderId="0" xfId="0" applyFont="1" applyFill="1"/>
    <xf numFmtId="0" fontId="35" fillId="0" borderId="0" xfId="0" applyFont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5" fillId="0" borderId="1" xfId="0" applyFont="1" applyFill="1" applyBorder="1"/>
    <xf numFmtId="0" fontId="18" fillId="0" borderId="30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vertical="center"/>
    </xf>
    <xf numFmtId="0" fontId="36" fillId="0" borderId="31" xfId="0" applyFont="1" applyFill="1" applyBorder="1" applyAlignment="1">
      <alignment vertical="center"/>
    </xf>
    <xf numFmtId="0" fontId="36" fillId="0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 wrapText="1"/>
    </xf>
    <xf numFmtId="0" fontId="33" fillId="0" borderId="41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 wrapText="1"/>
    </xf>
    <xf numFmtId="0" fontId="43" fillId="0" borderId="7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55" fillId="0" borderId="0" xfId="0" applyFont="1"/>
    <xf numFmtId="0" fontId="55" fillId="0" borderId="0" xfId="0" applyFont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62" fillId="0" borderId="0" xfId="0" applyFont="1" applyAlignment="1"/>
    <xf numFmtId="0" fontId="62" fillId="0" borderId="0" xfId="0" applyFont="1" applyBorder="1"/>
    <xf numFmtId="0" fontId="62" fillId="0" borderId="0" xfId="0" applyFont="1"/>
    <xf numFmtId="0" fontId="63" fillId="0" borderId="0" xfId="0" applyFont="1"/>
    <xf numFmtId="0" fontId="61" fillId="0" borderId="0" xfId="0" applyFont="1" applyBorder="1" applyAlignment="1">
      <alignment horizontal="center"/>
    </xf>
    <xf numFmtId="0" fontId="61" fillId="0" borderId="0" xfId="0" applyFont="1"/>
    <xf numFmtId="0" fontId="35" fillId="0" borderId="1" xfId="0" applyFont="1" applyFill="1" applyBorder="1" applyAlignment="1">
      <alignment horizontal="center" vertical="center"/>
    </xf>
    <xf numFmtId="0" fontId="33" fillId="0" borderId="4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wrapText="1"/>
    </xf>
    <xf numFmtId="0" fontId="43" fillId="0" borderId="41" xfId="0" applyFont="1" applyBorder="1" applyAlignment="1">
      <alignment horizontal="center" vertical="center" wrapText="1"/>
    </xf>
    <xf numFmtId="0" fontId="46" fillId="0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center" vertical="center" wrapText="1"/>
    </xf>
    <xf numFmtId="1" fontId="33" fillId="0" borderId="31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top" wrapText="1"/>
    </xf>
    <xf numFmtId="0" fontId="43" fillId="0" borderId="4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43" fillId="0" borderId="5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 wrapText="1"/>
    </xf>
    <xf numFmtId="0" fontId="18" fillId="0" borderId="0" xfId="0" applyFont="1"/>
    <xf numFmtId="0" fontId="41" fillId="0" borderId="0" xfId="0" applyFont="1"/>
    <xf numFmtId="0" fontId="33" fillId="0" borderId="0" xfId="0" applyFont="1"/>
    <xf numFmtId="0" fontId="36" fillId="0" borderId="0" xfId="0" applyFont="1"/>
    <xf numFmtId="0" fontId="18" fillId="0" borderId="1" xfId="0" applyNumberFormat="1" applyFont="1" applyFill="1" applyBorder="1" applyAlignment="1">
      <alignment horizontal="center" vertical="center"/>
    </xf>
    <xf numFmtId="0" fontId="33" fillId="0" borderId="31" xfId="0" applyNumberFormat="1" applyFont="1" applyFill="1" applyBorder="1" applyAlignment="1">
      <alignment horizontal="center" vertical="center" wrapText="1"/>
    </xf>
    <xf numFmtId="49" fontId="33" fillId="0" borderId="31" xfId="0" applyNumberFormat="1" applyFont="1" applyFill="1" applyBorder="1" applyAlignment="1">
      <alignment horizontal="center" vertical="center" wrapText="1"/>
    </xf>
    <xf numFmtId="0" fontId="43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/>
    </xf>
    <xf numFmtId="0" fontId="33" fillId="0" borderId="31" xfId="0" applyFont="1" applyFill="1" applyBorder="1" applyAlignment="1">
      <alignment horizontal="center" vertical="top" wrapText="1"/>
    </xf>
    <xf numFmtId="0" fontId="33" fillId="0" borderId="32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41" fillId="0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vertical="center"/>
    </xf>
    <xf numFmtId="0" fontId="33" fillId="0" borderId="43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textRotation="90"/>
    </xf>
    <xf numFmtId="0" fontId="18" fillId="0" borderId="31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35" fillId="0" borderId="0" xfId="0" applyFont="1" applyFill="1"/>
    <xf numFmtId="0" fontId="41" fillId="0" borderId="0" xfId="0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0" fillId="0" borderId="1" xfId="0" applyFill="1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0" fillId="0" borderId="0" xfId="0" applyFill="1"/>
    <xf numFmtId="0" fontId="35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0" fillId="0" borderId="34" xfId="0" applyBorder="1"/>
    <xf numFmtId="0" fontId="10" fillId="0" borderId="6" xfId="0" applyFont="1" applyFill="1" applyBorder="1" applyAlignment="1">
      <alignment horizontal="center" vertical="top" wrapText="1"/>
    </xf>
    <xf numFmtId="0" fontId="36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2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 wrapText="1"/>
    </xf>
    <xf numFmtId="0" fontId="3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43" fillId="0" borderId="2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textRotation="90" wrapText="1"/>
    </xf>
    <xf numFmtId="0" fontId="33" fillId="0" borderId="0" xfId="0" applyFont="1" applyFill="1" applyBorder="1" applyAlignment="1">
      <alignment horizontal="center" vertical="center" textRotation="90" wrapText="1"/>
    </xf>
    <xf numFmtId="0" fontId="61" fillId="0" borderId="0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/>
    </xf>
    <xf numFmtId="0" fontId="17" fillId="0" borderId="0" xfId="0" applyFont="1" applyFill="1"/>
    <xf numFmtId="0" fontId="15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6" fillId="0" borderId="0" xfId="0" applyFont="1" applyFill="1" applyAlignment="1">
      <alignment horizontal="center"/>
    </xf>
    <xf numFmtId="0" fontId="41" fillId="0" borderId="0" xfId="0" applyFont="1" applyFill="1" applyAlignment="1"/>
    <xf numFmtId="0" fontId="16" fillId="0" borderId="0" xfId="0" applyFont="1" applyFill="1" applyAlignment="1"/>
    <xf numFmtId="0" fontId="41" fillId="2" borderId="0" xfId="0" applyFont="1" applyFill="1" applyBorder="1" applyAlignment="1">
      <alignment horizontal="center"/>
    </xf>
    <xf numFmtId="0" fontId="35" fillId="0" borderId="7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 wrapText="1"/>
    </xf>
    <xf numFmtId="0" fontId="43" fillId="0" borderId="3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textRotation="90" wrapText="1"/>
    </xf>
    <xf numFmtId="0" fontId="10" fillId="0" borderId="14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left"/>
    </xf>
    <xf numFmtId="0" fontId="51" fillId="0" borderId="0" xfId="0" applyFont="1" applyFill="1" applyAlignment="1">
      <alignment horizontal="center" vertical="center"/>
    </xf>
    <xf numFmtId="0" fontId="9" fillId="0" borderId="0" xfId="0" applyFont="1" applyFill="1"/>
    <xf numFmtId="0" fontId="33" fillId="0" borderId="32" xfId="0" applyFont="1" applyFill="1" applyBorder="1" applyAlignment="1">
      <alignment vertical="center"/>
    </xf>
    <xf numFmtId="0" fontId="36" fillId="0" borderId="31" xfId="0" applyFont="1" applyFill="1" applyBorder="1"/>
    <xf numFmtId="0" fontId="41" fillId="0" borderId="0" xfId="0" applyFont="1" applyFill="1"/>
    <xf numFmtId="0" fontId="22" fillId="0" borderId="1" xfId="0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horizontal="center" vertical="top" wrapText="1"/>
    </xf>
    <xf numFmtId="0" fontId="33" fillId="0" borderId="32" xfId="0" applyFont="1" applyFill="1" applyBorder="1" applyAlignment="1">
      <alignment vertical="top" wrapText="1"/>
    </xf>
    <xf numFmtId="0" fontId="41" fillId="0" borderId="31" xfId="0" applyFont="1" applyFill="1" applyBorder="1" applyAlignment="1">
      <alignment vertical="center"/>
    </xf>
    <xf numFmtId="0" fontId="16" fillId="0" borderId="1" xfId="0" applyFont="1" applyFill="1" applyBorder="1"/>
    <xf numFmtId="0" fontId="41" fillId="0" borderId="0" xfId="0" applyFont="1" applyBorder="1" applyAlignment="1">
      <alignment horizontal="center" vertical="center"/>
    </xf>
    <xf numFmtId="0" fontId="43" fillId="0" borderId="3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43" fillId="0" borderId="46" xfId="0" applyFont="1" applyFill="1" applyBorder="1" applyAlignment="1">
      <alignment horizontal="center" vertical="center" wrapText="1"/>
    </xf>
    <xf numFmtId="0" fontId="35" fillId="0" borderId="2" xfId="0" applyFont="1" applyFill="1" applyBorder="1"/>
    <xf numFmtId="0" fontId="44" fillId="0" borderId="0" xfId="0" applyFont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wrapText="1"/>
    </xf>
    <xf numFmtId="0" fontId="33" fillId="0" borderId="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vertical="center"/>
    </xf>
    <xf numFmtId="0" fontId="36" fillId="0" borderId="2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vertical="top" wrapText="1"/>
    </xf>
    <xf numFmtId="0" fontId="33" fillId="0" borderId="3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8" fillId="0" borderId="0" xfId="0" applyFont="1" applyFill="1"/>
    <xf numFmtId="0" fontId="42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36" fillId="0" borderId="0" xfId="0" applyFont="1" applyFill="1"/>
    <xf numFmtId="0" fontId="22" fillId="0" borderId="24" xfId="0" applyFont="1" applyFill="1" applyBorder="1" applyAlignment="1">
      <alignment horizontal="center" vertical="center" textRotation="90" wrapText="1"/>
    </xf>
    <xf numFmtId="0" fontId="22" fillId="0" borderId="26" xfId="0" applyFont="1" applyFill="1" applyBorder="1" applyAlignment="1">
      <alignment horizontal="center" vertical="center" textRotation="90" wrapText="1"/>
    </xf>
    <xf numFmtId="0" fontId="22" fillId="0" borderId="4" xfId="0" applyFont="1" applyFill="1" applyBorder="1" applyAlignment="1">
      <alignment horizontal="center" vertical="top" wrapText="1"/>
    </xf>
    <xf numFmtId="0" fontId="22" fillId="0" borderId="3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  <xf numFmtId="0" fontId="22" fillId="0" borderId="49" xfId="0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top" wrapText="1"/>
    </xf>
    <xf numFmtId="0" fontId="43" fillId="0" borderId="50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6" fillId="0" borderId="0" xfId="0" applyFont="1" applyFill="1" applyBorder="1"/>
    <xf numFmtId="0" fontId="41" fillId="0" borderId="0" xfId="0" applyFont="1" applyFill="1" applyBorder="1"/>
    <xf numFmtId="0" fontId="24" fillId="0" borderId="0" xfId="0" applyFont="1" applyFill="1" applyAlignment="1">
      <alignment textRotation="90"/>
    </xf>
    <xf numFmtId="0" fontId="0" fillId="0" borderId="0" xfId="0" applyFill="1" applyAlignment="1">
      <alignment horizontal="center" vertical="center"/>
    </xf>
    <xf numFmtId="0" fontId="10" fillId="0" borderId="26" xfId="0" applyFont="1" applyFill="1" applyBorder="1" applyAlignment="1">
      <alignment horizontal="center" vertical="center" textRotation="90" wrapText="1"/>
    </xf>
    <xf numFmtId="0" fontId="36" fillId="0" borderId="0" xfId="0" applyFont="1" applyFill="1" applyAlignment="1">
      <alignment textRotation="90"/>
    </xf>
    <xf numFmtId="0" fontId="16" fillId="0" borderId="0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wrapText="1"/>
    </xf>
    <xf numFmtId="0" fontId="0" fillId="0" borderId="0" xfId="0" applyFill="1" applyBorder="1"/>
    <xf numFmtId="0" fontId="36" fillId="0" borderId="34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0" fontId="0" fillId="0" borderId="34" xfId="0" applyFill="1" applyBorder="1"/>
    <xf numFmtId="0" fontId="35" fillId="0" borderId="0" xfId="0" applyFont="1" applyFill="1" applyAlignment="1">
      <alignment horizontal="center"/>
    </xf>
    <xf numFmtId="0" fontId="6" fillId="0" borderId="7" xfId="0" applyFont="1" applyFill="1" applyBorder="1" applyAlignment="1">
      <alignment horizontal="center" vertical="top" wrapText="1"/>
    </xf>
    <xf numFmtId="0" fontId="18" fillId="0" borderId="2" xfId="0" applyNumberFormat="1" applyFont="1" applyFill="1" applyBorder="1" applyAlignment="1">
      <alignment horizontal="center" vertical="center"/>
    </xf>
    <xf numFmtId="0" fontId="22" fillId="0" borderId="32" xfId="0" applyFont="1" applyFill="1" applyBorder="1" applyAlignment="1">
      <alignment horizontal="center" vertical="top" wrapText="1"/>
    </xf>
    <xf numFmtId="0" fontId="22" fillId="0" borderId="31" xfId="0" applyFont="1" applyFill="1" applyBorder="1" applyAlignment="1">
      <alignment horizontal="center" vertical="top" wrapText="1"/>
    </xf>
    <xf numFmtId="0" fontId="22" fillId="0" borderId="48" xfId="0" applyFont="1" applyFill="1" applyBorder="1" applyAlignment="1">
      <alignment horizontal="center" vertical="top" wrapText="1"/>
    </xf>
    <xf numFmtId="0" fontId="22" fillId="0" borderId="45" xfId="0" applyFont="1" applyFill="1" applyBorder="1" applyAlignment="1">
      <alignment horizontal="center" vertical="top" wrapText="1"/>
    </xf>
    <xf numFmtId="0" fontId="43" fillId="0" borderId="4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textRotation="90"/>
    </xf>
    <xf numFmtId="0" fontId="4" fillId="0" borderId="24" xfId="0" applyFont="1" applyFill="1" applyBorder="1" applyAlignment="1">
      <alignment horizontal="center" vertical="center" textRotation="90" wrapText="1"/>
    </xf>
    <xf numFmtId="0" fontId="4" fillId="0" borderId="26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center" textRotation="90" wrapText="1"/>
    </xf>
    <xf numFmtId="0" fontId="22" fillId="0" borderId="14" xfId="0" applyFont="1" applyFill="1" applyBorder="1" applyAlignment="1">
      <alignment horizontal="center" vertical="center" textRotation="90" wrapText="1"/>
    </xf>
    <xf numFmtId="0" fontId="24" fillId="0" borderId="0" xfId="0" applyFont="1" applyFill="1" applyAlignment="1">
      <alignment horizontal="center" vertical="center" textRotation="90"/>
    </xf>
    <xf numFmtId="0" fontId="22" fillId="0" borderId="28" xfId="0" applyFont="1" applyFill="1" applyBorder="1" applyAlignment="1">
      <alignment horizontal="center" vertical="top" wrapText="1"/>
    </xf>
    <xf numFmtId="0" fontId="22" fillId="0" borderId="47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3" fillId="0" borderId="32" xfId="0" applyFont="1" applyFill="1" applyBorder="1" applyAlignment="1">
      <alignment horizontal="left" vertical="center"/>
    </xf>
    <xf numFmtId="0" fontId="50" fillId="0" borderId="31" xfId="0" applyFont="1" applyFill="1" applyBorder="1" applyAlignment="1">
      <alignment horizontal="center" vertical="center" wrapText="1"/>
    </xf>
    <xf numFmtId="0" fontId="69" fillId="0" borderId="24" xfId="0" applyFont="1" applyFill="1" applyBorder="1" applyAlignment="1">
      <alignment horizontal="center" vertical="center" textRotation="90" wrapText="1"/>
    </xf>
    <xf numFmtId="0" fontId="69" fillId="0" borderId="14" xfId="0" applyFont="1" applyFill="1" applyBorder="1" applyAlignment="1">
      <alignment horizontal="center" vertical="center" textRotation="90" wrapText="1"/>
    </xf>
    <xf numFmtId="0" fontId="4" fillId="0" borderId="6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41" xfId="0" applyFont="1" applyFill="1" applyBorder="1" applyAlignment="1">
      <alignment horizontal="center" vertical="top" wrapText="1"/>
    </xf>
    <xf numFmtId="0" fontId="33" fillId="0" borderId="42" xfId="0" applyFont="1" applyFill="1" applyBorder="1" applyAlignment="1">
      <alignment horizontal="center" vertical="top" wrapText="1"/>
    </xf>
    <xf numFmtId="0" fontId="59" fillId="0" borderId="7" xfId="0" applyFont="1" applyFill="1" applyBorder="1" applyAlignment="1">
      <alignment horizontal="center" vertical="top" wrapText="1"/>
    </xf>
    <xf numFmtId="0" fontId="35" fillId="0" borderId="27" xfId="0" applyFont="1" applyFill="1" applyBorder="1"/>
    <xf numFmtId="0" fontId="59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18" fillId="0" borderId="0" xfId="0" applyFont="1"/>
    <xf numFmtId="0" fontId="10" fillId="0" borderId="2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center"/>
    </xf>
    <xf numFmtId="0" fontId="10" fillId="0" borderId="28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 textRotation="90" wrapText="1"/>
    </xf>
    <xf numFmtId="0" fontId="22" fillId="0" borderId="51" xfId="0" applyFont="1" applyFill="1" applyBorder="1" applyAlignment="1">
      <alignment horizontal="center" vertical="top" wrapText="1"/>
    </xf>
    <xf numFmtId="0" fontId="41" fillId="0" borderId="0" xfId="0" applyFont="1" applyFill="1" applyBorder="1" applyAlignment="1">
      <alignment horizontal="center" vertical="center"/>
    </xf>
    <xf numFmtId="0" fontId="61" fillId="0" borderId="24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33" fillId="0" borderId="24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top" wrapText="1"/>
    </xf>
    <xf numFmtId="0" fontId="33" fillId="0" borderId="2" xfId="0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 textRotation="90" wrapText="1"/>
    </xf>
    <xf numFmtId="0" fontId="61" fillId="0" borderId="0" xfId="0" applyFont="1" applyAlignment="1">
      <alignment horizontal="center"/>
    </xf>
    <xf numFmtId="0" fontId="55" fillId="0" borderId="0" xfId="0" applyFont="1"/>
    <xf numFmtId="0" fontId="41" fillId="0" borderId="2" xfId="0" applyFont="1" applyFill="1" applyBorder="1" applyAlignment="1">
      <alignment horizontal="center" vertical="center"/>
    </xf>
    <xf numFmtId="0" fontId="77" fillId="0" borderId="0" xfId="0" applyFont="1"/>
    <xf numFmtId="0" fontId="78" fillId="0" borderId="0" xfId="0" applyFont="1" applyAlignment="1">
      <alignment horizontal="center"/>
    </xf>
    <xf numFmtId="0" fontId="79" fillId="0" borderId="0" xfId="0" applyFont="1"/>
    <xf numFmtId="0" fontId="27" fillId="0" borderId="4" xfId="0" applyFont="1" applyFill="1" applyBorder="1" applyAlignment="1">
      <alignment horizontal="center" vertical="center"/>
    </xf>
    <xf numFmtId="0" fontId="61" fillId="0" borderId="44" xfId="0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horizontal="center" vertical="top" wrapText="1"/>
    </xf>
    <xf numFmtId="0" fontId="22" fillId="0" borderId="40" xfId="0" applyFont="1" applyFill="1" applyBorder="1" applyAlignment="1">
      <alignment horizontal="center" vertical="top" wrapText="1"/>
    </xf>
    <xf numFmtId="0" fontId="22" fillId="0" borderId="24" xfId="0" applyFont="1" applyFill="1" applyBorder="1" applyAlignment="1">
      <alignment horizontal="center" vertical="top" wrapText="1"/>
    </xf>
    <xf numFmtId="0" fontId="12" fillId="0" borderId="24" xfId="0" applyFont="1" applyFill="1" applyBorder="1" applyAlignment="1">
      <alignment horizontal="center" vertical="center" textRotation="90" wrapText="1"/>
    </xf>
    <xf numFmtId="0" fontId="12" fillId="0" borderId="26" xfId="0" applyFont="1" applyFill="1" applyBorder="1" applyAlignment="1">
      <alignment horizontal="center" vertical="center" textRotation="90" wrapText="1"/>
    </xf>
    <xf numFmtId="0" fontId="0" fillId="0" borderId="0" xfId="0" applyFont="1" applyFill="1"/>
    <xf numFmtId="0" fontId="33" fillId="0" borderId="2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1" fillId="0" borderId="1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 wrapText="1"/>
    </xf>
    <xf numFmtId="0" fontId="41" fillId="0" borderId="28" xfId="0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3" fillId="0" borderId="5" xfId="0" applyFont="1" applyFill="1" applyBorder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0" fillId="0" borderId="4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vertical="center" wrapText="1"/>
    </xf>
    <xf numFmtId="0" fontId="35" fillId="0" borderId="7" xfId="0" applyFont="1" applyFill="1" applyBorder="1"/>
    <xf numFmtId="0" fontId="35" fillId="0" borderId="5" xfId="0" applyFont="1" applyFill="1" applyBorder="1"/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43" fillId="0" borderId="33" xfId="0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horizontal="center" vertical="center" wrapText="1"/>
    </xf>
    <xf numFmtId="0" fontId="58" fillId="0" borderId="0" xfId="0" applyFont="1" applyFill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57" fillId="0" borderId="0" xfId="0" applyFont="1" applyFill="1"/>
    <xf numFmtId="0" fontId="57" fillId="0" borderId="0" xfId="0" applyFont="1"/>
    <xf numFmtId="0" fontId="41" fillId="0" borderId="2" xfId="0" applyFont="1" applyFill="1" applyBorder="1" applyAlignment="1">
      <alignment vertical="center"/>
    </xf>
    <xf numFmtId="0" fontId="65" fillId="0" borderId="0" xfId="0" applyFont="1" applyFill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2" xfId="0" applyFont="1" applyFill="1" applyBorder="1"/>
    <xf numFmtId="0" fontId="64" fillId="0" borderId="1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0" fontId="0" fillId="0" borderId="1" xfId="0" applyBorder="1"/>
    <xf numFmtId="0" fontId="17" fillId="0" borderId="2" xfId="0" applyFont="1" applyFill="1" applyBorder="1"/>
    <xf numFmtId="0" fontId="33" fillId="0" borderId="5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top" wrapText="1"/>
    </xf>
    <xf numFmtId="0" fontId="33" fillId="0" borderId="29" xfId="0" applyFont="1" applyFill="1" applyBorder="1" applyAlignment="1">
      <alignment horizontal="center" vertical="top" wrapText="1"/>
    </xf>
    <xf numFmtId="0" fontId="33" fillId="0" borderId="4" xfId="0" applyFont="1" applyFill="1" applyBorder="1" applyAlignment="1">
      <alignment horizontal="center" vertical="top" wrapText="1"/>
    </xf>
    <xf numFmtId="0" fontId="33" fillId="0" borderId="6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/>
    </xf>
    <xf numFmtId="0" fontId="41" fillId="0" borderId="30" xfId="0" applyFont="1" applyFill="1" applyBorder="1" applyAlignment="1">
      <alignment horizontal="center" vertical="center"/>
    </xf>
    <xf numFmtId="0" fontId="33" fillId="0" borderId="41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41" fillId="0" borderId="2" xfId="0" applyFont="1" applyFill="1" applyBorder="1"/>
    <xf numFmtId="0" fontId="33" fillId="0" borderId="3" xfId="0" applyFont="1" applyFill="1" applyBorder="1" applyAlignment="1">
      <alignment horizontal="center" vertical="center" wrapText="1"/>
    </xf>
    <xf numFmtId="0" fontId="35" fillId="0" borderId="37" xfId="0" applyFont="1" applyFill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3" fillId="0" borderId="32" xfId="0" applyFont="1" applyFill="1" applyBorder="1" applyAlignment="1">
      <alignment vertical="center" wrapText="1"/>
    </xf>
    <xf numFmtId="0" fontId="33" fillId="0" borderId="31" xfId="0" applyFont="1" applyFill="1" applyBorder="1" applyAlignment="1">
      <alignment vertical="center" wrapText="1"/>
    </xf>
    <xf numFmtId="0" fontId="33" fillId="0" borderId="33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0" fontId="0" fillId="0" borderId="0" xfId="0"/>
    <xf numFmtId="0" fontId="18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46" fillId="0" borderId="31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16" fillId="0" borderId="20" xfId="0" applyFont="1" applyBorder="1"/>
    <xf numFmtId="0" fontId="9" fillId="0" borderId="0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51" fillId="0" borderId="4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/>
    </xf>
    <xf numFmtId="0" fontId="41" fillId="0" borderId="31" xfId="0" applyFont="1" applyFill="1" applyBorder="1"/>
    <xf numFmtId="0" fontId="15" fillId="0" borderId="0" xfId="0" applyFont="1" applyFill="1" applyAlignment="1">
      <alignment horizontal="center"/>
    </xf>
    <xf numFmtId="0" fontId="51" fillId="0" borderId="1" xfId="0" applyFont="1" applyFill="1" applyBorder="1" applyAlignment="1">
      <alignment vertical="center"/>
    </xf>
    <xf numFmtId="0" fontId="36" fillId="0" borderId="33" xfId="0" applyFont="1" applyFill="1" applyBorder="1" applyAlignment="1">
      <alignment horizontal="center" vertical="center"/>
    </xf>
    <xf numFmtId="0" fontId="13" fillId="0" borderId="0" xfId="0" applyFont="1" applyFill="1"/>
    <xf numFmtId="0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82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7" fillId="0" borderId="27" xfId="0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left" vertical="center"/>
    </xf>
    <xf numFmtId="0" fontId="33" fillId="0" borderId="37" xfId="0" applyFont="1" applyFill="1" applyBorder="1" applyAlignment="1">
      <alignment horizontal="center" vertical="top" wrapText="1"/>
    </xf>
    <xf numFmtId="0" fontId="41" fillId="0" borderId="0" xfId="0" applyFont="1" applyFill="1" applyAlignment="1">
      <alignment vertical="center"/>
    </xf>
    <xf numFmtId="0" fontId="18" fillId="0" borderId="5" xfId="0" applyFont="1" applyFill="1" applyBorder="1" applyAlignment="1">
      <alignment horizontal="center" vertical="top" wrapText="1"/>
    </xf>
    <xf numFmtId="0" fontId="18" fillId="0" borderId="7" xfId="0" applyFont="1" applyFill="1" applyBorder="1" applyAlignment="1">
      <alignment horizontal="center" vertical="top" wrapText="1"/>
    </xf>
    <xf numFmtId="0" fontId="18" fillId="0" borderId="34" xfId="0" applyFont="1" applyFill="1" applyBorder="1" applyAlignment="1">
      <alignment horizontal="center" vertical="top" wrapText="1"/>
    </xf>
    <xf numFmtId="0" fontId="18" fillId="0" borderId="31" xfId="0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 indent="1"/>
    </xf>
    <xf numFmtId="0" fontId="18" fillId="0" borderId="1" xfId="0" applyFont="1" applyFill="1" applyBorder="1" applyAlignment="1">
      <alignment horizontal="left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/>
    </xf>
    <xf numFmtId="0" fontId="61" fillId="0" borderId="4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41" fillId="0" borderId="27" xfId="0" applyFont="1" applyFill="1" applyBorder="1"/>
    <xf numFmtId="0" fontId="18" fillId="0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8" fillId="0" borderId="30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41" fillId="0" borderId="4" xfId="0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41" fillId="0" borderId="0" xfId="0" applyFont="1"/>
    <xf numFmtId="0" fontId="51" fillId="0" borderId="1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3" fillId="0" borderId="0" xfId="0" applyFont="1"/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top" wrapText="1"/>
    </xf>
    <xf numFmtId="0" fontId="41" fillId="0" borderId="7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28" xfId="0" applyBorder="1"/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 wrapText="1"/>
    </xf>
    <xf numFmtId="49" fontId="35" fillId="0" borderId="0" xfId="0" applyNumberFormat="1" applyFont="1" applyFill="1"/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 textRotation="90" wrapText="1"/>
    </xf>
    <xf numFmtId="0" fontId="41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8" fillId="0" borderId="35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41" fillId="0" borderId="2" xfId="0" applyFont="1" applyFill="1" applyBorder="1" applyAlignment="1">
      <alignment vertical="center" wrapText="1"/>
    </xf>
    <xf numFmtId="0" fontId="41" fillId="0" borderId="1" xfId="0" applyFont="1" applyFill="1" applyBorder="1" applyAlignment="1"/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horizontal="center" vertical="top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3" fillId="0" borderId="4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60" fillId="0" borderId="1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41" fillId="0" borderId="4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41" fillId="0" borderId="0" xfId="0" applyFont="1"/>
    <xf numFmtId="0" fontId="41" fillId="0" borderId="0" xfId="0" applyFont="1" applyFill="1" applyBorder="1" applyAlignment="1">
      <alignment horizontal="center" vertical="center"/>
    </xf>
    <xf numFmtId="0" fontId="33" fillId="0" borderId="0" xfId="0" applyFont="1"/>
    <xf numFmtId="0" fontId="18" fillId="0" borderId="2" xfId="0" applyFont="1" applyFill="1" applyBorder="1" applyAlignment="1">
      <alignment horizontal="left" vertical="center"/>
    </xf>
    <xf numFmtId="0" fontId="41" fillId="0" borderId="7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3" fillId="0" borderId="4" xfId="0" applyFont="1" applyBorder="1" applyAlignment="1">
      <alignment vertical="center" wrapText="1"/>
    </xf>
    <xf numFmtId="0" fontId="6" fillId="0" borderId="25" xfId="0" applyFont="1" applyFill="1" applyBorder="1" applyAlignment="1">
      <alignment horizontal="center" vertical="top" wrapText="1"/>
    </xf>
    <xf numFmtId="0" fontId="10" fillId="0" borderId="34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wrapText="1"/>
    </xf>
    <xf numFmtId="0" fontId="6" fillId="0" borderId="33" xfId="0" applyFont="1" applyFill="1" applyBorder="1" applyAlignment="1">
      <alignment horizontal="center" vertical="top" wrapText="1"/>
    </xf>
    <xf numFmtId="0" fontId="41" fillId="0" borderId="27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center" vertical="top" wrapText="1"/>
    </xf>
    <xf numFmtId="49" fontId="33" fillId="0" borderId="33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43" fillId="0" borderId="9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3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 wrapText="1"/>
    </xf>
    <xf numFmtId="0" fontId="41" fillId="0" borderId="3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6" fillId="0" borderId="8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center" vertical="center" textRotation="90" wrapText="1"/>
    </xf>
    <xf numFmtId="0" fontId="22" fillId="0" borderId="15" xfId="0" applyFont="1" applyFill="1" applyBorder="1" applyAlignment="1">
      <alignment horizontal="center" vertical="center" textRotation="90" wrapText="1"/>
    </xf>
    <xf numFmtId="0" fontId="22" fillId="0" borderId="25" xfId="0" applyFont="1" applyFill="1" applyBorder="1" applyAlignment="1">
      <alignment horizontal="center" vertical="center" textRotation="90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36" fillId="0" borderId="0" xfId="0" applyFont="1" applyFill="1" applyAlignment="1">
      <alignment horizont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15" xfId="0" applyFont="1" applyFill="1" applyBorder="1" applyAlignment="1">
      <alignment horizontal="center" vertical="center" textRotation="90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left"/>
    </xf>
    <xf numFmtId="0" fontId="22" fillId="0" borderId="9" xfId="0" applyFont="1" applyBorder="1" applyAlignment="1">
      <alignment horizontal="center" vertical="center" textRotation="90" wrapText="1"/>
    </xf>
    <xf numFmtId="0" fontId="22" fillId="0" borderId="15" xfId="0" applyFont="1" applyBorder="1" applyAlignment="1">
      <alignment horizontal="center" vertical="center" textRotation="90" wrapText="1"/>
    </xf>
    <xf numFmtId="0" fontId="22" fillId="0" borderId="25" xfId="0" applyFont="1" applyBorder="1" applyAlignment="1">
      <alignment horizontal="center" vertical="center" textRotation="90" wrapText="1"/>
    </xf>
    <xf numFmtId="0" fontId="22" fillId="0" borderId="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18" fillId="0" borderId="2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53" fillId="0" borderId="8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5" fillId="0" borderId="8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 wrapText="1"/>
    </xf>
    <xf numFmtId="0" fontId="60" fillId="0" borderId="3" xfId="0" applyFont="1" applyFill="1" applyBorder="1" applyAlignment="1">
      <alignment horizontal="center" vertical="center" wrapText="1"/>
    </xf>
    <xf numFmtId="0" fontId="60" fillId="0" borderId="4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5" xfId="0" applyFont="1" applyFill="1" applyBorder="1" applyAlignment="1">
      <alignment horizontal="center" vertical="center" textRotation="90" wrapText="1"/>
    </xf>
    <xf numFmtId="0" fontId="12" fillId="0" borderId="25" xfId="0" applyFont="1" applyFill="1" applyBorder="1" applyAlignment="1">
      <alignment horizontal="center" vertical="center" textRotation="90" wrapText="1"/>
    </xf>
    <xf numFmtId="0" fontId="56" fillId="0" borderId="10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horizontal="center" vertical="center" wrapText="1"/>
    </xf>
    <xf numFmtId="0" fontId="56" fillId="0" borderId="16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 wrapText="1"/>
    </xf>
    <xf numFmtId="0" fontId="56" fillId="0" borderId="8" xfId="0" applyFont="1" applyFill="1" applyBorder="1" applyAlignment="1">
      <alignment horizontal="center" vertical="center" wrapText="1"/>
    </xf>
    <xf numFmtId="0" fontId="56" fillId="0" borderId="14" xfId="0" applyFont="1" applyFill="1" applyBorder="1" applyAlignment="1">
      <alignment horizontal="center" vertical="center" wrapText="1"/>
    </xf>
    <xf numFmtId="0" fontId="56" fillId="0" borderId="19" xfId="0" applyFont="1" applyFill="1" applyBorder="1" applyAlignment="1">
      <alignment horizontal="center" vertical="center" wrapText="1"/>
    </xf>
    <xf numFmtId="0" fontId="56" fillId="0" borderId="23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29" fillId="0" borderId="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/>
    </xf>
    <xf numFmtId="0" fontId="35" fillId="0" borderId="2" xfId="0" applyFont="1" applyFill="1" applyBorder="1" applyAlignment="1">
      <alignment vertical="center" wrapText="1"/>
    </xf>
    <xf numFmtId="0" fontId="35" fillId="0" borderId="3" xfId="0" applyFont="1" applyFill="1" applyBorder="1" applyAlignment="1">
      <alignment vertical="center" wrapText="1"/>
    </xf>
    <xf numFmtId="0" fontId="35" fillId="0" borderId="4" xfId="0" applyFont="1" applyFill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51" fillId="0" borderId="2" xfId="0" applyFont="1" applyFill="1" applyBorder="1" applyAlignment="1">
      <alignment vertical="center"/>
    </xf>
    <xf numFmtId="0" fontId="51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left" vertical="center" wrapText="1"/>
    </xf>
    <xf numFmtId="0" fontId="41" fillId="0" borderId="29" xfId="0" applyFont="1" applyFill="1" applyBorder="1" applyAlignment="1">
      <alignment horizontal="left" vertical="center" wrapText="1"/>
    </xf>
    <xf numFmtId="0" fontId="51" fillId="0" borderId="2" xfId="0" applyFont="1" applyFill="1" applyBorder="1" applyAlignment="1">
      <alignment horizontal="center" vertical="center"/>
    </xf>
    <xf numFmtId="0" fontId="51" fillId="0" borderId="4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67" fillId="0" borderId="34" xfId="0" applyFont="1" applyFill="1" applyBorder="1" applyAlignment="1">
      <alignment horizontal="left"/>
    </xf>
    <xf numFmtId="0" fontId="67" fillId="0" borderId="36" xfId="0" applyFont="1" applyFill="1" applyBorder="1" applyAlignment="1">
      <alignment horizontal="left"/>
    </xf>
    <xf numFmtId="0" fontId="67" fillId="0" borderId="26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 textRotation="90" wrapText="1"/>
    </xf>
    <xf numFmtId="0" fontId="4" fillId="0" borderId="15" xfId="0" applyFont="1" applyFill="1" applyBorder="1" applyAlignment="1">
      <alignment horizontal="center" vertical="center" textRotation="90" wrapText="1"/>
    </xf>
    <xf numFmtId="0" fontId="4" fillId="0" borderId="25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33" fillId="0" borderId="0" xfId="0" applyFont="1"/>
    <xf numFmtId="0" fontId="18" fillId="0" borderId="2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center" vertical="top" wrapText="1"/>
    </xf>
    <xf numFmtId="0" fontId="33" fillId="0" borderId="0" xfId="0" applyFont="1" applyFill="1" applyAlignment="1">
      <alignment horizontal="left"/>
    </xf>
    <xf numFmtId="0" fontId="41" fillId="0" borderId="5" xfId="0" applyFont="1" applyFill="1" applyBorder="1" applyAlignment="1">
      <alignment horizontal="center" vertical="center" wrapText="1"/>
    </xf>
    <xf numFmtId="0" fontId="41" fillId="0" borderId="28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58" fillId="0" borderId="2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0" fillId="0" borderId="8" xfId="0" applyFont="1" applyFill="1" applyBorder="1" applyAlignment="1">
      <alignment horizontal="left" vertical="center"/>
    </xf>
    <xf numFmtId="0" fontId="69" fillId="0" borderId="9" xfId="0" applyFont="1" applyFill="1" applyBorder="1" applyAlignment="1">
      <alignment horizontal="center" vertical="center" textRotation="90" wrapText="1"/>
    </xf>
    <xf numFmtId="0" fontId="69" fillId="0" borderId="15" xfId="0" applyFont="1" applyFill="1" applyBorder="1" applyAlignment="1">
      <alignment horizontal="center" vertical="center" textRotation="90" wrapText="1"/>
    </xf>
    <xf numFmtId="0" fontId="69" fillId="0" borderId="25" xfId="0" applyFont="1" applyFill="1" applyBorder="1" applyAlignment="1">
      <alignment horizontal="center" vertical="center" textRotation="90" wrapText="1"/>
    </xf>
    <xf numFmtId="0" fontId="69" fillId="0" borderId="9" xfId="0" applyFont="1" applyFill="1" applyBorder="1" applyAlignment="1">
      <alignment horizontal="center" vertical="center" wrapText="1"/>
    </xf>
    <xf numFmtId="0" fontId="69" fillId="0" borderId="15" xfId="0" applyFont="1" applyFill="1" applyBorder="1" applyAlignment="1">
      <alignment horizontal="center" vertical="center" wrapText="1"/>
    </xf>
    <xf numFmtId="0" fontId="69" fillId="0" borderId="25" xfId="0" applyFont="1" applyFill="1" applyBorder="1" applyAlignment="1">
      <alignment horizontal="center" vertical="center" wrapText="1"/>
    </xf>
    <xf numFmtId="0" fontId="69" fillId="0" borderId="10" xfId="0" applyFont="1" applyFill="1" applyBorder="1" applyAlignment="1">
      <alignment horizontal="center" vertical="center" wrapText="1"/>
    </xf>
    <xf numFmtId="0" fontId="69" fillId="0" borderId="11" xfId="0" applyFont="1" applyFill="1" applyBorder="1" applyAlignment="1">
      <alignment horizontal="center" vertical="center" wrapText="1"/>
    </xf>
    <xf numFmtId="0" fontId="69" fillId="0" borderId="12" xfId="0" applyFont="1" applyFill="1" applyBorder="1" applyAlignment="1">
      <alignment horizontal="center" vertical="center" wrapText="1"/>
    </xf>
    <xf numFmtId="0" fontId="69" fillId="0" borderId="16" xfId="0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 wrapText="1"/>
    </xf>
    <xf numFmtId="0" fontId="69" fillId="0" borderId="17" xfId="0" applyFont="1" applyFill="1" applyBorder="1" applyAlignment="1">
      <alignment horizontal="center" vertical="center" wrapText="1"/>
    </xf>
    <xf numFmtId="0" fontId="69" fillId="0" borderId="20" xfId="0" applyFont="1" applyFill="1" applyBorder="1" applyAlignment="1">
      <alignment horizontal="center" vertical="center" wrapText="1"/>
    </xf>
    <xf numFmtId="0" fontId="69" fillId="0" borderId="8" xfId="0" applyFont="1" applyFill="1" applyBorder="1" applyAlignment="1">
      <alignment horizontal="center" vertical="center" wrapText="1"/>
    </xf>
    <xf numFmtId="0" fontId="69" fillId="0" borderId="21" xfId="0" applyFont="1" applyFill="1" applyBorder="1" applyAlignment="1">
      <alignment horizontal="center" vertical="center" wrapText="1"/>
    </xf>
    <xf numFmtId="0" fontId="69" fillId="0" borderId="13" xfId="0" applyFont="1" applyFill="1" applyBorder="1" applyAlignment="1">
      <alignment horizontal="center" vertical="center" wrapText="1"/>
    </xf>
    <xf numFmtId="0" fontId="69" fillId="0" borderId="14" xfId="0" applyFont="1" applyFill="1" applyBorder="1" applyAlignment="1">
      <alignment horizontal="center" vertical="center" wrapText="1"/>
    </xf>
    <xf numFmtId="0" fontId="69" fillId="0" borderId="18" xfId="0" applyFont="1" applyFill="1" applyBorder="1" applyAlignment="1">
      <alignment horizontal="center" vertical="center" wrapText="1"/>
    </xf>
    <xf numFmtId="0" fontId="69" fillId="0" borderId="19" xfId="0" applyFont="1" applyFill="1" applyBorder="1" applyAlignment="1">
      <alignment horizontal="center" vertical="center" wrapText="1"/>
    </xf>
    <xf numFmtId="0" fontId="69" fillId="0" borderId="22" xfId="0" applyFont="1" applyFill="1" applyBorder="1" applyAlignment="1">
      <alignment horizontal="center" vertical="center" wrapText="1"/>
    </xf>
    <xf numFmtId="0" fontId="69" fillId="0" borderId="2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left" vertical="center" wrapText="1"/>
    </xf>
    <xf numFmtId="0" fontId="59" fillId="0" borderId="3" xfId="0" applyFont="1" applyFill="1" applyBorder="1" applyAlignment="1">
      <alignment horizontal="left"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/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/>
    </xf>
    <xf numFmtId="0" fontId="59" fillId="0" borderId="2" xfId="0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36" fillId="0" borderId="0" xfId="0" applyFont="1"/>
    <xf numFmtId="0" fontId="41" fillId="0" borderId="0" xfId="0" applyFont="1"/>
    <xf numFmtId="0" fontId="51" fillId="0" borderId="1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82">
    <cellStyle name="Normal 2" xfId="22"/>
    <cellStyle name="Обычный" xfId="0" builtinId="0"/>
    <cellStyle name="Обычный 10" xfId="10"/>
    <cellStyle name="Обычный 10 2" xfId="23"/>
    <cellStyle name="Обычный 11" xfId="13"/>
    <cellStyle name="Обычный 11 2" xfId="24"/>
    <cellStyle name="Обычный 12" xfId="7"/>
    <cellStyle name="Обычный 12 2" xfId="25"/>
    <cellStyle name="Обычный 13" xfId="11"/>
    <cellStyle name="Обычный 13 2" xfId="26"/>
    <cellStyle name="Обычный 14" xfId="14"/>
    <cellStyle name="Обычный 14 2" xfId="27"/>
    <cellStyle name="Обычный 15" xfId="9"/>
    <cellStyle name="Обычный 15 2" xfId="28"/>
    <cellStyle name="Обычный 16" xfId="29"/>
    <cellStyle name="Обычный 16 2" xfId="30"/>
    <cellStyle name="Обычный 17" xfId="31"/>
    <cellStyle name="Обычный 17 2" xfId="32"/>
    <cellStyle name="Обычный 18" xfId="16"/>
    <cellStyle name="Обычный 18 2" xfId="33"/>
    <cellStyle name="Обычный 19" xfId="34"/>
    <cellStyle name="Обычный 2" xfId="2"/>
    <cellStyle name="Обычный 2 2" xfId="3"/>
    <cellStyle name="Обычный 2 2 2" xfId="36"/>
    <cellStyle name="Обычный 2 2 3" xfId="35"/>
    <cellStyle name="Обычный 2 2 4" xfId="20"/>
    <cellStyle name="Обычный 2 3" xfId="4"/>
    <cellStyle name="Обычный 2 3 2" xfId="37"/>
    <cellStyle name="Обычный 2 4" xfId="38"/>
    <cellStyle name="Обычный 2 4 2" xfId="39"/>
    <cellStyle name="Обычный 2 5" xfId="40"/>
    <cellStyle name="Обычный 2 6" xfId="41"/>
    <cellStyle name="Обычный 2 7" xfId="42"/>
    <cellStyle name="Обычный 2 8" xfId="80"/>
    <cellStyle name="Обычный 20" xfId="43"/>
    <cellStyle name="Обычный 21" xfId="8"/>
    <cellStyle name="Обычный 21 2" xfId="44"/>
    <cellStyle name="Обычный 22" xfId="12"/>
    <cellStyle name="Обычный 22 2" xfId="45"/>
    <cellStyle name="Обычный 23" xfId="15"/>
    <cellStyle name="Обычный 23 2" xfId="46"/>
    <cellStyle name="Обычный 24" xfId="47"/>
    <cellStyle name="Обычный 25" xfId="18"/>
    <cellStyle name="Обычный 25 2" xfId="48"/>
    <cellStyle name="Обычный 26" xfId="49"/>
    <cellStyle name="Обычный 27" xfId="50"/>
    <cellStyle name="Обычный 28" xfId="51"/>
    <cellStyle name="Обычный 29" xfId="52"/>
    <cellStyle name="Обычный 3" xfId="5"/>
    <cellStyle name="Обычный 3 2" xfId="53"/>
    <cellStyle name="Обычный 30" xfId="54"/>
    <cellStyle name="Обычный 31" xfId="55"/>
    <cellStyle name="Обычный 32" xfId="56"/>
    <cellStyle name="Обычный 33" xfId="57"/>
    <cellStyle name="Обычный 34" xfId="58"/>
    <cellStyle name="Обычный 35" xfId="59"/>
    <cellStyle name="Обычный 36" xfId="60"/>
    <cellStyle name="Обычный 37" xfId="17"/>
    <cellStyle name="Обычный 37 2" xfId="61"/>
    <cellStyle name="Обычный 38" xfId="62"/>
    <cellStyle name="Обычный 39" xfId="63"/>
    <cellStyle name="Обычный 4" xfId="1"/>
    <cellStyle name="Обычный 4 2" xfId="65"/>
    <cellStyle name="Обычный 4 3" xfId="77"/>
    <cellStyle name="Обычный 4 4" xfId="64"/>
    <cellStyle name="Обычный 40" xfId="76"/>
    <cellStyle name="Обычный 40 2" xfId="66"/>
    <cellStyle name="Обычный 41" xfId="67"/>
    <cellStyle name="Обычный 42" xfId="68"/>
    <cellStyle name="Обычный 43" xfId="78"/>
    <cellStyle name="Обычный 44" xfId="79"/>
    <cellStyle name="Обычный 45" xfId="81"/>
    <cellStyle name="Обычный 5" xfId="69"/>
    <cellStyle name="Обычный 5 2" xfId="70"/>
    <cellStyle name="Обычный 6" xfId="71"/>
    <cellStyle name="Обычный 6 2" xfId="72"/>
    <cellStyle name="Обычный 7" xfId="73"/>
    <cellStyle name="Обычный 8" xfId="6"/>
    <cellStyle name="Обычный 8 2" xfId="74"/>
    <cellStyle name="Обычный 9" xfId="19"/>
    <cellStyle name="Обычный 9 2" xfId="75"/>
    <cellStyle name="Процентный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</xdr:colOff>
      <xdr:row>23</xdr:row>
      <xdr:rowOff>3456</xdr:rowOff>
    </xdr:from>
    <xdr:to>
      <xdr:col>5</xdr:col>
      <xdr:colOff>1385</xdr:colOff>
      <xdr:row>23</xdr:row>
      <xdr:rowOff>3456</xdr:rowOff>
    </xdr:to>
    <xdr:sp macro="" textlink="">
      <xdr:nvSpPr>
        <xdr:cNvPr id="110" name="Right Brace 178"/>
        <xdr:cNvSpPr/>
      </xdr:nvSpPr>
      <xdr:spPr>
        <a:xfrm>
          <a:off x="4497185" y="7432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4284</xdr:rowOff>
    </xdr:from>
    <xdr:to>
      <xdr:col>5</xdr:col>
      <xdr:colOff>1385</xdr:colOff>
      <xdr:row>23</xdr:row>
      <xdr:rowOff>4284</xdr:rowOff>
    </xdr:to>
    <xdr:sp macro="" textlink="">
      <xdr:nvSpPr>
        <xdr:cNvPr id="111" name="Right Brace 178"/>
        <xdr:cNvSpPr/>
      </xdr:nvSpPr>
      <xdr:spPr>
        <a:xfrm>
          <a:off x="4497185" y="7433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3456</xdr:rowOff>
    </xdr:from>
    <xdr:to>
      <xdr:col>5</xdr:col>
      <xdr:colOff>1385</xdr:colOff>
      <xdr:row>23</xdr:row>
      <xdr:rowOff>3456</xdr:rowOff>
    </xdr:to>
    <xdr:sp macro="" textlink="">
      <xdr:nvSpPr>
        <xdr:cNvPr id="112" name="Right Brace 178"/>
        <xdr:cNvSpPr/>
      </xdr:nvSpPr>
      <xdr:spPr>
        <a:xfrm>
          <a:off x="4497185" y="7432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4284</xdr:rowOff>
    </xdr:from>
    <xdr:to>
      <xdr:col>5</xdr:col>
      <xdr:colOff>1385</xdr:colOff>
      <xdr:row>23</xdr:row>
      <xdr:rowOff>4284</xdr:rowOff>
    </xdr:to>
    <xdr:sp macro="" textlink="">
      <xdr:nvSpPr>
        <xdr:cNvPr id="113" name="Right Brace 178"/>
        <xdr:cNvSpPr/>
      </xdr:nvSpPr>
      <xdr:spPr>
        <a:xfrm>
          <a:off x="4497185" y="7433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3456</xdr:rowOff>
    </xdr:from>
    <xdr:to>
      <xdr:col>5</xdr:col>
      <xdr:colOff>1385</xdr:colOff>
      <xdr:row>23</xdr:row>
      <xdr:rowOff>3456</xdr:rowOff>
    </xdr:to>
    <xdr:sp macro="" textlink="">
      <xdr:nvSpPr>
        <xdr:cNvPr id="114" name="Right Brace 178"/>
        <xdr:cNvSpPr/>
      </xdr:nvSpPr>
      <xdr:spPr>
        <a:xfrm>
          <a:off x="4497185" y="7432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4284</xdr:rowOff>
    </xdr:from>
    <xdr:to>
      <xdr:col>5</xdr:col>
      <xdr:colOff>1385</xdr:colOff>
      <xdr:row>23</xdr:row>
      <xdr:rowOff>4284</xdr:rowOff>
    </xdr:to>
    <xdr:sp macro="" textlink="">
      <xdr:nvSpPr>
        <xdr:cNvPr id="115" name="Right Brace 178"/>
        <xdr:cNvSpPr/>
      </xdr:nvSpPr>
      <xdr:spPr>
        <a:xfrm>
          <a:off x="4497185" y="7433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3456</xdr:rowOff>
    </xdr:from>
    <xdr:to>
      <xdr:col>5</xdr:col>
      <xdr:colOff>1385</xdr:colOff>
      <xdr:row>23</xdr:row>
      <xdr:rowOff>3456</xdr:rowOff>
    </xdr:to>
    <xdr:sp macro="" textlink="">
      <xdr:nvSpPr>
        <xdr:cNvPr id="116" name="Right Brace 178"/>
        <xdr:cNvSpPr/>
      </xdr:nvSpPr>
      <xdr:spPr>
        <a:xfrm>
          <a:off x="4497185" y="7432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4284</xdr:rowOff>
    </xdr:from>
    <xdr:to>
      <xdr:col>5</xdr:col>
      <xdr:colOff>1385</xdr:colOff>
      <xdr:row>23</xdr:row>
      <xdr:rowOff>4284</xdr:rowOff>
    </xdr:to>
    <xdr:sp macro="" textlink="">
      <xdr:nvSpPr>
        <xdr:cNvPr id="117" name="Right Brace 178"/>
        <xdr:cNvSpPr/>
      </xdr:nvSpPr>
      <xdr:spPr>
        <a:xfrm>
          <a:off x="4497185" y="7433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3456</xdr:rowOff>
    </xdr:from>
    <xdr:to>
      <xdr:col>5</xdr:col>
      <xdr:colOff>1385</xdr:colOff>
      <xdr:row>23</xdr:row>
      <xdr:rowOff>3456</xdr:rowOff>
    </xdr:to>
    <xdr:sp macro="" textlink="">
      <xdr:nvSpPr>
        <xdr:cNvPr id="118" name="Right Brace 178"/>
        <xdr:cNvSpPr/>
      </xdr:nvSpPr>
      <xdr:spPr>
        <a:xfrm>
          <a:off x="4497185" y="7432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23</xdr:row>
      <xdr:rowOff>4284</xdr:rowOff>
    </xdr:from>
    <xdr:to>
      <xdr:col>5</xdr:col>
      <xdr:colOff>1385</xdr:colOff>
      <xdr:row>23</xdr:row>
      <xdr:rowOff>4284</xdr:rowOff>
    </xdr:to>
    <xdr:sp macro="" textlink="">
      <xdr:nvSpPr>
        <xdr:cNvPr id="119" name="Right Brace 178"/>
        <xdr:cNvSpPr/>
      </xdr:nvSpPr>
      <xdr:spPr>
        <a:xfrm>
          <a:off x="4497185" y="7433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22" name="Right Brace 178"/>
        <xdr:cNvSpPr/>
      </xdr:nvSpPr>
      <xdr:spPr>
        <a:xfrm>
          <a:off x="5274425" y="94903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23" name="Right Brace 178"/>
        <xdr:cNvSpPr/>
      </xdr:nvSpPr>
      <xdr:spPr>
        <a:xfrm>
          <a:off x="5274425" y="94911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24" name="Right Brace 178"/>
        <xdr:cNvSpPr/>
      </xdr:nvSpPr>
      <xdr:spPr>
        <a:xfrm>
          <a:off x="5274425" y="94903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25" name="Right Brace 178"/>
        <xdr:cNvSpPr/>
      </xdr:nvSpPr>
      <xdr:spPr>
        <a:xfrm>
          <a:off x="5274425" y="94911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26" name="Right Brace 178"/>
        <xdr:cNvSpPr/>
      </xdr:nvSpPr>
      <xdr:spPr>
        <a:xfrm>
          <a:off x="5274425" y="94903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27" name="Right Brace 178"/>
        <xdr:cNvSpPr/>
      </xdr:nvSpPr>
      <xdr:spPr>
        <a:xfrm>
          <a:off x="5274425" y="94911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28" name="Right Brace 178"/>
        <xdr:cNvSpPr/>
      </xdr:nvSpPr>
      <xdr:spPr>
        <a:xfrm>
          <a:off x="5274425" y="94903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29" name="Right Brace 178"/>
        <xdr:cNvSpPr/>
      </xdr:nvSpPr>
      <xdr:spPr>
        <a:xfrm>
          <a:off x="5274425" y="94911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3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3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3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3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3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3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3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3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3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3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4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4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4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4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4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4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4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4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4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4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6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6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6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6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6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6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6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6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6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6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7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7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7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7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7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7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7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7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7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7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8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8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8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8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8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8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8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8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8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8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9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9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9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9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9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9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9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9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98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99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100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101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102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103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104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105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106" name="Right Brace 178"/>
        <xdr:cNvSpPr/>
      </xdr:nvSpPr>
      <xdr:spPr>
        <a:xfrm>
          <a:off x="5274425" y="5291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107" name="Right Brace 178"/>
        <xdr:cNvSpPr/>
      </xdr:nvSpPr>
      <xdr:spPr>
        <a:xfrm>
          <a:off x="5274425" y="5292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08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09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0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1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2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3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4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5" name="Right Brace 178"/>
        <xdr:cNvSpPr/>
      </xdr:nvSpPr>
      <xdr:spPr>
        <a:xfrm>
          <a:off x="5274425" y="63039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1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17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1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1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2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2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2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2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2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3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4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55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5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6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6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6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7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8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93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9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19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9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0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0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0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1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2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31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3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3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3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3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4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4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5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6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69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7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7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7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27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7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8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29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07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0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1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1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1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1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1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2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3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45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4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4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5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5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5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5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6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7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83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8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8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8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9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392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39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0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1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421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424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426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428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2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248759</xdr:rowOff>
    </xdr:from>
    <xdr:to>
      <xdr:col>6</xdr:col>
      <xdr:colOff>1385</xdr:colOff>
      <xdr:row>23</xdr:row>
      <xdr:rowOff>248759</xdr:rowOff>
    </xdr:to>
    <xdr:sp macro="" textlink="">
      <xdr:nvSpPr>
        <xdr:cNvPr id="430" name="Right Brace 178"/>
        <xdr:cNvSpPr/>
      </xdr:nvSpPr>
      <xdr:spPr>
        <a:xfrm>
          <a:off x="5274425" y="655049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3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8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49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0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1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2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3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4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5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6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457" name="Right Brace 178"/>
        <xdr:cNvSpPr/>
      </xdr:nvSpPr>
      <xdr:spPr>
        <a:xfrm>
          <a:off x="5274425" y="65441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5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5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60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61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62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63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64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65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66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67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6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6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70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71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72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73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74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75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76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77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7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7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80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81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82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83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84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85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86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87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8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8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90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91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92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93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94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95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96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97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49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49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500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501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502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503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504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505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506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507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508" name="Right Brace 178"/>
        <xdr:cNvSpPr/>
      </xdr:nvSpPr>
      <xdr:spPr>
        <a:xfrm>
          <a:off x="5274425" y="6983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509" name="Right Brace 178"/>
        <xdr:cNvSpPr/>
      </xdr:nvSpPr>
      <xdr:spPr>
        <a:xfrm>
          <a:off x="5274425" y="6984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64" name="Right Brace 178"/>
        <xdr:cNvSpPr/>
      </xdr:nvSpPr>
      <xdr:spPr>
        <a:xfrm>
          <a:off x="4544810" y="75663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65" name="Right Brace 178"/>
        <xdr:cNvSpPr/>
      </xdr:nvSpPr>
      <xdr:spPr>
        <a:xfrm>
          <a:off x="4544810" y="75671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66" name="Right Brace 178"/>
        <xdr:cNvSpPr/>
      </xdr:nvSpPr>
      <xdr:spPr>
        <a:xfrm>
          <a:off x="4544810" y="75663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67" name="Right Brace 178"/>
        <xdr:cNvSpPr/>
      </xdr:nvSpPr>
      <xdr:spPr>
        <a:xfrm>
          <a:off x="4544810" y="75671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72" name="Right Brace 178"/>
        <xdr:cNvSpPr/>
      </xdr:nvSpPr>
      <xdr:spPr>
        <a:xfrm>
          <a:off x="4544810" y="75663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73" name="Right Brace 178"/>
        <xdr:cNvSpPr/>
      </xdr:nvSpPr>
      <xdr:spPr>
        <a:xfrm>
          <a:off x="4544810" y="75671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3456</xdr:rowOff>
    </xdr:from>
    <xdr:to>
      <xdr:col>6</xdr:col>
      <xdr:colOff>1385</xdr:colOff>
      <xdr:row>25</xdr:row>
      <xdr:rowOff>3456</xdr:rowOff>
    </xdr:to>
    <xdr:sp macro="" textlink="">
      <xdr:nvSpPr>
        <xdr:cNvPr id="74" name="Right Brace 178"/>
        <xdr:cNvSpPr/>
      </xdr:nvSpPr>
      <xdr:spPr>
        <a:xfrm>
          <a:off x="4544810" y="75663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25</xdr:row>
      <xdr:rowOff>4284</xdr:rowOff>
    </xdr:from>
    <xdr:to>
      <xdr:col>6</xdr:col>
      <xdr:colOff>1385</xdr:colOff>
      <xdr:row>25</xdr:row>
      <xdr:rowOff>4284</xdr:rowOff>
    </xdr:to>
    <xdr:sp macro="" textlink="">
      <xdr:nvSpPr>
        <xdr:cNvPr id="75" name="Right Brace 178"/>
        <xdr:cNvSpPr/>
      </xdr:nvSpPr>
      <xdr:spPr>
        <a:xfrm>
          <a:off x="4544810" y="75671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19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19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00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01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02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03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04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05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06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07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0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0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10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11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12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13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14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15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16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17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1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1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20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21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22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23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24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25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26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27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2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2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30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31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32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33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34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35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36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37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3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3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40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41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42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43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44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45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46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47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3456</xdr:rowOff>
    </xdr:from>
    <xdr:to>
      <xdr:col>4</xdr:col>
      <xdr:colOff>1385</xdr:colOff>
      <xdr:row>19</xdr:row>
      <xdr:rowOff>3456</xdr:rowOff>
    </xdr:to>
    <xdr:sp macro="" textlink="">
      <xdr:nvSpPr>
        <xdr:cNvPr id="248" name="Right Brace 178"/>
        <xdr:cNvSpPr/>
      </xdr:nvSpPr>
      <xdr:spPr>
        <a:xfrm>
          <a:off x="5074128" y="630628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19</xdr:row>
      <xdr:rowOff>4284</xdr:rowOff>
    </xdr:from>
    <xdr:to>
      <xdr:col>4</xdr:col>
      <xdr:colOff>1385</xdr:colOff>
      <xdr:row>19</xdr:row>
      <xdr:rowOff>4284</xdr:rowOff>
    </xdr:to>
    <xdr:sp macro="" textlink="">
      <xdr:nvSpPr>
        <xdr:cNvPr id="249" name="Right Brace 178"/>
        <xdr:cNvSpPr/>
      </xdr:nvSpPr>
      <xdr:spPr>
        <a:xfrm>
          <a:off x="5074128" y="63071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24</xdr:row>
      <xdr:rowOff>3456</xdr:rowOff>
    </xdr:from>
    <xdr:to>
      <xdr:col>5</xdr:col>
      <xdr:colOff>1385</xdr:colOff>
      <xdr:row>24</xdr:row>
      <xdr:rowOff>3456</xdr:rowOff>
    </xdr:to>
    <xdr:sp macro="" textlink="">
      <xdr:nvSpPr>
        <xdr:cNvPr id="264" name="Right Brace 178"/>
        <xdr:cNvSpPr/>
      </xdr:nvSpPr>
      <xdr:spPr>
        <a:xfrm>
          <a:off x="5670665" y="8492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24</xdr:row>
      <xdr:rowOff>4284</xdr:rowOff>
    </xdr:from>
    <xdr:to>
      <xdr:col>5</xdr:col>
      <xdr:colOff>1385</xdr:colOff>
      <xdr:row>24</xdr:row>
      <xdr:rowOff>4284</xdr:rowOff>
    </xdr:to>
    <xdr:sp macro="" textlink="">
      <xdr:nvSpPr>
        <xdr:cNvPr id="265" name="Right Brace 178"/>
        <xdr:cNvSpPr/>
      </xdr:nvSpPr>
      <xdr:spPr>
        <a:xfrm>
          <a:off x="5670665" y="8492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24</xdr:row>
      <xdr:rowOff>3456</xdr:rowOff>
    </xdr:from>
    <xdr:to>
      <xdr:col>5</xdr:col>
      <xdr:colOff>1385</xdr:colOff>
      <xdr:row>24</xdr:row>
      <xdr:rowOff>3456</xdr:rowOff>
    </xdr:to>
    <xdr:sp macro="" textlink="">
      <xdr:nvSpPr>
        <xdr:cNvPr id="266" name="Right Brace 178"/>
        <xdr:cNvSpPr/>
      </xdr:nvSpPr>
      <xdr:spPr>
        <a:xfrm>
          <a:off x="5670665" y="8492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24</xdr:row>
      <xdr:rowOff>4284</xdr:rowOff>
    </xdr:from>
    <xdr:to>
      <xdr:col>5</xdr:col>
      <xdr:colOff>1385</xdr:colOff>
      <xdr:row>24</xdr:row>
      <xdr:rowOff>4284</xdr:rowOff>
    </xdr:to>
    <xdr:sp macro="" textlink="">
      <xdr:nvSpPr>
        <xdr:cNvPr id="267" name="Right Brace 178"/>
        <xdr:cNvSpPr/>
      </xdr:nvSpPr>
      <xdr:spPr>
        <a:xfrm>
          <a:off x="5670665" y="8492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5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6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7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8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9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0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1" name="Right Brace 178"/>
        <xdr:cNvSpPr/>
      </xdr:nvSpPr>
      <xdr:spPr>
        <a:xfrm>
          <a:off x="4962005" y="71954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6" name="Right Brace 178"/>
        <xdr:cNvSpPr/>
      </xdr:nvSpPr>
      <xdr:spPr>
        <a:xfrm>
          <a:off x="4962005" y="8560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" name="Right Brace 178"/>
        <xdr:cNvSpPr/>
      </xdr:nvSpPr>
      <xdr:spPr>
        <a:xfrm>
          <a:off x="4962005" y="8561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" name="Right Brace 178"/>
        <xdr:cNvSpPr/>
      </xdr:nvSpPr>
      <xdr:spPr>
        <a:xfrm>
          <a:off x="4962005" y="8560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" name="Right Brace 178"/>
        <xdr:cNvSpPr/>
      </xdr:nvSpPr>
      <xdr:spPr>
        <a:xfrm>
          <a:off x="4962005" y="8561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4" name="Right Brace 178"/>
        <xdr:cNvSpPr/>
      </xdr:nvSpPr>
      <xdr:spPr>
        <a:xfrm>
          <a:off x="4962005" y="8560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5" name="Right Brace 178"/>
        <xdr:cNvSpPr/>
      </xdr:nvSpPr>
      <xdr:spPr>
        <a:xfrm>
          <a:off x="4962005" y="8561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6" name="Right Brace 178"/>
        <xdr:cNvSpPr/>
      </xdr:nvSpPr>
      <xdr:spPr>
        <a:xfrm>
          <a:off x="4962005" y="8560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7" name="Right Brace 178"/>
        <xdr:cNvSpPr/>
      </xdr:nvSpPr>
      <xdr:spPr>
        <a:xfrm>
          <a:off x="4962005" y="8561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28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29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30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31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32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3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4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5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6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7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8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39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0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1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2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3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4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5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6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7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8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9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0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1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2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3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4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55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56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57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58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248759</xdr:rowOff>
    </xdr:from>
    <xdr:to>
      <xdr:col>6</xdr:col>
      <xdr:colOff>1385</xdr:colOff>
      <xdr:row>10</xdr:row>
      <xdr:rowOff>248759</xdr:rowOff>
    </xdr:to>
    <xdr:sp macro="" textlink="">
      <xdr:nvSpPr>
        <xdr:cNvPr id="59" name="Right Brace 178"/>
        <xdr:cNvSpPr/>
      </xdr:nvSpPr>
      <xdr:spPr>
        <a:xfrm>
          <a:off x="4962005" y="46302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0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1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2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3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4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5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6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7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8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69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0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1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2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3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4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5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6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7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8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79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80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81" name="Right Brace 178"/>
        <xdr:cNvSpPr/>
      </xdr:nvSpPr>
      <xdr:spPr>
        <a:xfrm>
          <a:off x="4962005" y="46207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2" name="Picture 81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3" name="Picture 82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4" name="Picture 82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5" name="Picture 82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6" name="Picture 82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7" name="Picture 83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8" name="Picture 83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89" name="Picture 83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0" name="Picture 83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1" name="Picture 83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2" name="Picture 84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3" name="Picture 84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4" name="Picture 84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5" name="Picture 84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6" name="Picture 85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7" name="Picture 85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8" name="Picture 85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99" name="Picture 85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0" name="Picture 8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1" name="Picture 8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2" name="Picture 8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3" name="Picture 8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4" name="Picture 8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5" name="Picture 8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6" name="Picture 8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7" name="Picture 8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8" name="Picture 8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09" name="Picture 19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0" name="Picture 19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1" name="Picture 19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2" name="Picture 19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3" name="Picture 19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4" name="Picture 19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5" name="Picture 19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6" name="Picture 19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7" name="Picture 19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8" name="Picture 197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19" name="Picture 198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0" name="Picture 198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1" name="Picture 198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2" name="Picture 198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3" name="Picture 199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4" name="Picture 199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5" name="Picture 199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6" name="Picture 199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7" name="Picture 199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8" name="Picture 200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29" name="Picture 200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0" name="Picture 200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1" name="Picture 200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2" name="Picture 201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3" name="Picture 201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4" name="Picture 201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3812" cy="12570"/>
    <xdr:pic>
      <xdr:nvPicPr>
        <xdr:cNvPr id="135" name="Picture 201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1090" y="4610100"/>
          <a:ext cx="23812" cy="1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36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37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38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39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0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1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2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3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4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2213</xdr:rowOff>
    </xdr:from>
    <xdr:to>
      <xdr:col>6</xdr:col>
      <xdr:colOff>1385</xdr:colOff>
      <xdr:row>14</xdr:row>
      <xdr:rowOff>2213</xdr:rowOff>
    </xdr:to>
    <xdr:sp macro="" textlink="">
      <xdr:nvSpPr>
        <xdr:cNvPr id="145" name="Right Brace 178"/>
        <xdr:cNvSpPr/>
      </xdr:nvSpPr>
      <xdr:spPr>
        <a:xfrm>
          <a:off x="4962005" y="58848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3456</xdr:rowOff>
    </xdr:from>
    <xdr:to>
      <xdr:col>6</xdr:col>
      <xdr:colOff>1385</xdr:colOff>
      <xdr:row>13</xdr:row>
      <xdr:rowOff>3456</xdr:rowOff>
    </xdr:to>
    <xdr:sp macro="" textlink="">
      <xdr:nvSpPr>
        <xdr:cNvPr id="146" name="Right Brace 178"/>
        <xdr:cNvSpPr/>
      </xdr:nvSpPr>
      <xdr:spPr>
        <a:xfrm>
          <a:off x="4962005" y="7608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4284</xdr:rowOff>
    </xdr:from>
    <xdr:to>
      <xdr:col>6</xdr:col>
      <xdr:colOff>1385</xdr:colOff>
      <xdr:row>13</xdr:row>
      <xdr:rowOff>4284</xdr:rowOff>
    </xdr:to>
    <xdr:sp macro="" textlink="">
      <xdr:nvSpPr>
        <xdr:cNvPr id="147" name="Right Brace 178"/>
        <xdr:cNvSpPr/>
      </xdr:nvSpPr>
      <xdr:spPr>
        <a:xfrm>
          <a:off x="4962005" y="7609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3456</xdr:rowOff>
    </xdr:from>
    <xdr:to>
      <xdr:col>6</xdr:col>
      <xdr:colOff>1385</xdr:colOff>
      <xdr:row>13</xdr:row>
      <xdr:rowOff>3456</xdr:rowOff>
    </xdr:to>
    <xdr:sp macro="" textlink="">
      <xdr:nvSpPr>
        <xdr:cNvPr id="148" name="Right Brace 178"/>
        <xdr:cNvSpPr/>
      </xdr:nvSpPr>
      <xdr:spPr>
        <a:xfrm>
          <a:off x="4962005" y="7608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4284</xdr:rowOff>
    </xdr:from>
    <xdr:to>
      <xdr:col>6</xdr:col>
      <xdr:colOff>1385</xdr:colOff>
      <xdr:row>13</xdr:row>
      <xdr:rowOff>4284</xdr:rowOff>
    </xdr:to>
    <xdr:sp macro="" textlink="">
      <xdr:nvSpPr>
        <xdr:cNvPr id="149" name="Right Brace 178"/>
        <xdr:cNvSpPr/>
      </xdr:nvSpPr>
      <xdr:spPr>
        <a:xfrm>
          <a:off x="4962005" y="7609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3456</xdr:rowOff>
    </xdr:from>
    <xdr:to>
      <xdr:col>6</xdr:col>
      <xdr:colOff>1385</xdr:colOff>
      <xdr:row>13</xdr:row>
      <xdr:rowOff>3456</xdr:rowOff>
    </xdr:to>
    <xdr:sp macro="" textlink="">
      <xdr:nvSpPr>
        <xdr:cNvPr id="150" name="Right Brace 178"/>
        <xdr:cNvSpPr/>
      </xdr:nvSpPr>
      <xdr:spPr>
        <a:xfrm>
          <a:off x="4962005" y="7608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4284</xdr:rowOff>
    </xdr:from>
    <xdr:to>
      <xdr:col>6</xdr:col>
      <xdr:colOff>1385</xdr:colOff>
      <xdr:row>13</xdr:row>
      <xdr:rowOff>4284</xdr:rowOff>
    </xdr:to>
    <xdr:sp macro="" textlink="">
      <xdr:nvSpPr>
        <xdr:cNvPr id="151" name="Right Brace 178"/>
        <xdr:cNvSpPr/>
      </xdr:nvSpPr>
      <xdr:spPr>
        <a:xfrm>
          <a:off x="4962005" y="7609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3456</xdr:rowOff>
    </xdr:from>
    <xdr:to>
      <xdr:col>6</xdr:col>
      <xdr:colOff>1385</xdr:colOff>
      <xdr:row>13</xdr:row>
      <xdr:rowOff>3456</xdr:rowOff>
    </xdr:to>
    <xdr:sp macro="" textlink="">
      <xdr:nvSpPr>
        <xdr:cNvPr id="152" name="Right Brace 178"/>
        <xdr:cNvSpPr/>
      </xdr:nvSpPr>
      <xdr:spPr>
        <a:xfrm>
          <a:off x="4962005" y="7608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4284</xdr:rowOff>
    </xdr:from>
    <xdr:to>
      <xdr:col>6</xdr:col>
      <xdr:colOff>1385</xdr:colOff>
      <xdr:row>13</xdr:row>
      <xdr:rowOff>4284</xdr:rowOff>
    </xdr:to>
    <xdr:sp macro="" textlink="">
      <xdr:nvSpPr>
        <xdr:cNvPr id="153" name="Right Brace 178"/>
        <xdr:cNvSpPr/>
      </xdr:nvSpPr>
      <xdr:spPr>
        <a:xfrm>
          <a:off x="4962005" y="7609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2" name="Right Brace 178"/>
        <xdr:cNvSpPr/>
      </xdr:nvSpPr>
      <xdr:spPr>
        <a:xfrm>
          <a:off x="5091545" y="8042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" name="Right Brace 178"/>
        <xdr:cNvSpPr/>
      </xdr:nvSpPr>
      <xdr:spPr>
        <a:xfrm>
          <a:off x="5091545" y="8043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4" name="Right Brace 178"/>
        <xdr:cNvSpPr/>
      </xdr:nvSpPr>
      <xdr:spPr>
        <a:xfrm>
          <a:off x="5091545" y="8042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" name="Right Brace 178"/>
        <xdr:cNvSpPr/>
      </xdr:nvSpPr>
      <xdr:spPr>
        <a:xfrm>
          <a:off x="5091545" y="8043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6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7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8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9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0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1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2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3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4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5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6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7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8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19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0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1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2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3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4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5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6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7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8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29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30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31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32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33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4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5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6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7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8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39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0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1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2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3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4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5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6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47" name="Right Brace 178"/>
        <xdr:cNvSpPr/>
      </xdr:nvSpPr>
      <xdr:spPr>
        <a:xfrm>
          <a:off x="6295505" y="45513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48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49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0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1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2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3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4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5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6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7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8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59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60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61" name="Right Brace 178"/>
        <xdr:cNvSpPr/>
      </xdr:nvSpPr>
      <xdr:spPr>
        <a:xfrm>
          <a:off x="6295505" y="4978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1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1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1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1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1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1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1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1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1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1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2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2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2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2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2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2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5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5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5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5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5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5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6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2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63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4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65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6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67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68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69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70" name="Right Brace 178"/>
        <xdr:cNvSpPr/>
      </xdr:nvSpPr>
      <xdr:spPr>
        <a:xfrm>
          <a:off x="6051665" y="9223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71" name="Right Brace 178"/>
        <xdr:cNvSpPr/>
      </xdr:nvSpPr>
      <xdr:spPr>
        <a:xfrm>
          <a:off x="6051665" y="9224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7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8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9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0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1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2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3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4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5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6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7462" cy="19050"/>
    <xdr:pic>
      <xdr:nvPicPr>
        <xdr:cNvPr id="17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070" y="729996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3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4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5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6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7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8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9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0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3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4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5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6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7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8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9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0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21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2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23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4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25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6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27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28" name="Right Brace 178"/>
        <xdr:cNvSpPr/>
      </xdr:nvSpPr>
      <xdr:spPr>
        <a:xfrm>
          <a:off x="5106785" y="5322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29" name="Right Brace 178"/>
        <xdr:cNvSpPr/>
      </xdr:nvSpPr>
      <xdr:spPr>
        <a:xfrm>
          <a:off x="5106785" y="5323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3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4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5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6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7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8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9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0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1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2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20320" cy="3810"/>
    <xdr:pic>
      <xdr:nvPicPr>
        <xdr:cNvPr id="13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0630" y="6339840"/>
          <a:ext cx="20320" cy="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73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74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75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76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77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78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79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80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81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82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83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84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85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86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87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88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89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90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91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92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93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94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395" name="Right Brace 178"/>
        <xdr:cNvSpPr/>
      </xdr:nvSpPr>
      <xdr:spPr>
        <a:xfrm>
          <a:off x="4817225" y="44611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396" name="Right Brace 178"/>
        <xdr:cNvSpPr/>
      </xdr:nvSpPr>
      <xdr:spPr>
        <a:xfrm>
          <a:off x="4817225" y="4461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1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2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3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4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5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6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7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8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29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0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1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2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3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4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5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6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7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8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39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0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1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2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3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4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5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6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7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8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49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0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1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2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3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4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5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6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7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8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59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0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1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2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3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4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5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6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7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8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69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70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71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72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73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474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75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76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77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78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79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0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1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2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3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4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5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6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7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8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89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0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1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2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3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4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5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6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7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8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499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0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1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2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3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4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5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6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7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8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09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0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1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2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3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4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5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6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7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8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19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0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1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2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3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4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5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6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7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528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29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0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1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2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3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4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5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6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7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8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39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0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1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2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3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4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5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6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7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8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49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0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1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2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3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4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5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6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7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8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59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0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1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2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3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4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5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6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7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8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69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0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1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2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3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4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5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6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7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8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79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80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81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582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5393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3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4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5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6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7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8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89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0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1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2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3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4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5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6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7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8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599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0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1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2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3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4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5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6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7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8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09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0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1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2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3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4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5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6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7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8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19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0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1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2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3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4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5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6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7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8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29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0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1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2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3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4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5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531"/>
    <xdr:pic>
      <xdr:nvPicPr>
        <xdr:cNvPr id="636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37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38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39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0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1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2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3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4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5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6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7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8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49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0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1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2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3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4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5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6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7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8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59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0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1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2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3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4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5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6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7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8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69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0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1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2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3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4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5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6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7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8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79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0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1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2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3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4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5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6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7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8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89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708"/>
    <xdr:pic>
      <xdr:nvPicPr>
        <xdr:cNvPr id="690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1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2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3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4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5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6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7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8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699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0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1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2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3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4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5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6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7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8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09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0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1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2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3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4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5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6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7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8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19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0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1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2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3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4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5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6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7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8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29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0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1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2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3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4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5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6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7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8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39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40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41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42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43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0</xdr:rowOff>
    </xdr:from>
    <xdr:ext cx="18504" cy="1889"/>
    <xdr:pic>
      <xdr:nvPicPr>
        <xdr:cNvPr id="744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2779" y="4234543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45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46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47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48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49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50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51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52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53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54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55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56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57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58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59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60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61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62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63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64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65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66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767" name="Right Brace 178"/>
        <xdr:cNvSpPr/>
      </xdr:nvSpPr>
      <xdr:spPr>
        <a:xfrm>
          <a:off x="5781699" y="581642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768" name="Right Brace 178"/>
        <xdr:cNvSpPr/>
      </xdr:nvSpPr>
      <xdr:spPr>
        <a:xfrm>
          <a:off x="5781699" y="581725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3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3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3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3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3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3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2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3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4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5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6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7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8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9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60" name="Right Brace 178"/>
        <xdr:cNvSpPr/>
      </xdr:nvSpPr>
      <xdr:spPr>
        <a:xfrm>
          <a:off x="510678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61" name="Right Brace 178"/>
        <xdr:cNvSpPr/>
      </xdr:nvSpPr>
      <xdr:spPr>
        <a:xfrm>
          <a:off x="510678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2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3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4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5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6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7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8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9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0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1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2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3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4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2213</xdr:rowOff>
    </xdr:from>
    <xdr:to>
      <xdr:col>6</xdr:col>
      <xdr:colOff>1385</xdr:colOff>
      <xdr:row>23</xdr:row>
      <xdr:rowOff>2213</xdr:rowOff>
    </xdr:to>
    <xdr:sp macro="" textlink="">
      <xdr:nvSpPr>
        <xdr:cNvPr id="15" name="Right Brace 178"/>
        <xdr:cNvSpPr/>
      </xdr:nvSpPr>
      <xdr:spPr>
        <a:xfrm>
          <a:off x="5998325" y="5214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4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5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6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7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8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2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8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9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0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1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2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3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4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5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6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7" name="Right Brace 178"/>
        <xdr:cNvSpPr/>
      </xdr:nvSpPr>
      <xdr:spPr>
        <a:xfrm>
          <a:off x="5998325" y="59802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2213</xdr:rowOff>
    </xdr:from>
    <xdr:to>
      <xdr:col>6</xdr:col>
      <xdr:colOff>1385</xdr:colOff>
      <xdr:row>24</xdr:row>
      <xdr:rowOff>2213</xdr:rowOff>
    </xdr:to>
    <xdr:sp macro="" textlink="">
      <xdr:nvSpPr>
        <xdr:cNvPr id="148" name="Right Brace 178"/>
        <xdr:cNvSpPr/>
      </xdr:nvSpPr>
      <xdr:spPr>
        <a:xfrm>
          <a:off x="5998325" y="5740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2213</xdr:rowOff>
    </xdr:from>
    <xdr:to>
      <xdr:col>6</xdr:col>
      <xdr:colOff>1385</xdr:colOff>
      <xdr:row>24</xdr:row>
      <xdr:rowOff>2213</xdr:rowOff>
    </xdr:to>
    <xdr:sp macro="" textlink="">
      <xdr:nvSpPr>
        <xdr:cNvPr id="149" name="Right Brace 178"/>
        <xdr:cNvSpPr/>
      </xdr:nvSpPr>
      <xdr:spPr>
        <a:xfrm>
          <a:off x="5998325" y="574007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23</xdr:row>
      <xdr:rowOff>0</xdr:rowOff>
    </xdr:from>
    <xdr:ext cx="17462" cy="19050"/>
    <xdr:pic>
      <xdr:nvPicPr>
        <xdr:cNvPr id="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2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3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4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5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6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7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8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9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17462" cy="19050"/>
    <xdr:pic>
      <xdr:nvPicPr>
        <xdr:cNvPr id="10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" y="7802880"/>
          <a:ext cx="17462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3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3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36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37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38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39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40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41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42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43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4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4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46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47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48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49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50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51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52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53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5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5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56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57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58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59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60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61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62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63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6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6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66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67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68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69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70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71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72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73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7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7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76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77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78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79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80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81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82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83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3456</xdr:rowOff>
    </xdr:from>
    <xdr:to>
      <xdr:col>6</xdr:col>
      <xdr:colOff>1385</xdr:colOff>
      <xdr:row>26</xdr:row>
      <xdr:rowOff>3456</xdr:rowOff>
    </xdr:to>
    <xdr:sp macro="" textlink="">
      <xdr:nvSpPr>
        <xdr:cNvPr id="184" name="Right Brace 178"/>
        <xdr:cNvSpPr/>
      </xdr:nvSpPr>
      <xdr:spPr>
        <a:xfrm>
          <a:off x="6234545" y="5977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26</xdr:row>
      <xdr:rowOff>4284</xdr:rowOff>
    </xdr:from>
    <xdr:to>
      <xdr:col>6</xdr:col>
      <xdr:colOff>1385</xdr:colOff>
      <xdr:row>26</xdr:row>
      <xdr:rowOff>4284</xdr:rowOff>
    </xdr:to>
    <xdr:sp macro="" textlink="">
      <xdr:nvSpPr>
        <xdr:cNvPr id="185" name="Right Brace 178"/>
        <xdr:cNvSpPr/>
      </xdr:nvSpPr>
      <xdr:spPr>
        <a:xfrm>
          <a:off x="6234545" y="5978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46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47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48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49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50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51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52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53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54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55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56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57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58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59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60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61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62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63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64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65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66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67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68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69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70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71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72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73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74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75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76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77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78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79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80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81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82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83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84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85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86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87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88" name="Right Brace 178"/>
        <xdr:cNvSpPr/>
      </xdr:nvSpPr>
      <xdr:spPr>
        <a:xfrm>
          <a:off x="6615545" y="8095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89" name="Right Brace 178"/>
        <xdr:cNvSpPr/>
      </xdr:nvSpPr>
      <xdr:spPr>
        <a:xfrm>
          <a:off x="6615545" y="8096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90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91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3456</xdr:rowOff>
    </xdr:from>
    <xdr:to>
      <xdr:col>6</xdr:col>
      <xdr:colOff>1385</xdr:colOff>
      <xdr:row>32</xdr:row>
      <xdr:rowOff>3456</xdr:rowOff>
    </xdr:to>
    <xdr:sp macro="" textlink="">
      <xdr:nvSpPr>
        <xdr:cNvPr id="292" name="Right Brace 178"/>
        <xdr:cNvSpPr/>
      </xdr:nvSpPr>
      <xdr:spPr>
        <a:xfrm>
          <a:off x="6615545" y="84616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32</xdr:row>
      <xdr:rowOff>4284</xdr:rowOff>
    </xdr:from>
    <xdr:to>
      <xdr:col>6</xdr:col>
      <xdr:colOff>1385</xdr:colOff>
      <xdr:row>32</xdr:row>
      <xdr:rowOff>4284</xdr:rowOff>
    </xdr:to>
    <xdr:sp macro="" textlink="">
      <xdr:nvSpPr>
        <xdr:cNvPr id="293" name="Right Brace 178"/>
        <xdr:cNvSpPr/>
      </xdr:nvSpPr>
      <xdr:spPr>
        <a:xfrm>
          <a:off x="6615545" y="84624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23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23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23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23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38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39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40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41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24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24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24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24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94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95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296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297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29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29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0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0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02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03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04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05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0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0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0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0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10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11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12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13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1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1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1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1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18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19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20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21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2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2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2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2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26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27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3456</xdr:rowOff>
    </xdr:from>
    <xdr:to>
      <xdr:col>6</xdr:col>
      <xdr:colOff>1385</xdr:colOff>
      <xdr:row>30</xdr:row>
      <xdr:rowOff>3456</xdr:rowOff>
    </xdr:to>
    <xdr:sp macro="" textlink="">
      <xdr:nvSpPr>
        <xdr:cNvPr id="328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30</xdr:row>
      <xdr:rowOff>4284</xdr:rowOff>
    </xdr:from>
    <xdr:to>
      <xdr:col>6</xdr:col>
      <xdr:colOff>1385</xdr:colOff>
      <xdr:row>30</xdr:row>
      <xdr:rowOff>4284</xdr:rowOff>
    </xdr:to>
    <xdr:sp macro="" textlink="">
      <xdr:nvSpPr>
        <xdr:cNvPr id="329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3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3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3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3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34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35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36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37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3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3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4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4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42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43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44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45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4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4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4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4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50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51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52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53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5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5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5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5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58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59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60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61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6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6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6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6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66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67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68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69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7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7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7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7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74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75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3456</xdr:rowOff>
    </xdr:from>
    <xdr:to>
      <xdr:col>6</xdr:col>
      <xdr:colOff>1385</xdr:colOff>
      <xdr:row>29</xdr:row>
      <xdr:rowOff>3456</xdr:rowOff>
    </xdr:to>
    <xdr:sp macro="" textlink="">
      <xdr:nvSpPr>
        <xdr:cNvPr id="376" name="Right Brace 178"/>
        <xdr:cNvSpPr/>
      </xdr:nvSpPr>
      <xdr:spPr>
        <a:xfrm>
          <a:off x="6295505" y="114029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29</xdr:row>
      <xdr:rowOff>4284</xdr:rowOff>
    </xdr:from>
    <xdr:to>
      <xdr:col>6</xdr:col>
      <xdr:colOff>1385</xdr:colOff>
      <xdr:row>29</xdr:row>
      <xdr:rowOff>4284</xdr:rowOff>
    </xdr:to>
    <xdr:sp macro="" textlink="">
      <xdr:nvSpPr>
        <xdr:cNvPr id="377" name="Right Brace 178"/>
        <xdr:cNvSpPr/>
      </xdr:nvSpPr>
      <xdr:spPr>
        <a:xfrm>
          <a:off x="6295505" y="114038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78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79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80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81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8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8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8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8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86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87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88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89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9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9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9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9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94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95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396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397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39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39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00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01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02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03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04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05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0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0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08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09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10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11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12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13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1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1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16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17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18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19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3456</xdr:rowOff>
    </xdr:from>
    <xdr:to>
      <xdr:col>6</xdr:col>
      <xdr:colOff>1385</xdr:colOff>
      <xdr:row>27</xdr:row>
      <xdr:rowOff>3456</xdr:rowOff>
    </xdr:to>
    <xdr:sp macro="" textlink="">
      <xdr:nvSpPr>
        <xdr:cNvPr id="420" name="Right Brace 178"/>
        <xdr:cNvSpPr/>
      </xdr:nvSpPr>
      <xdr:spPr>
        <a:xfrm>
          <a:off x="6295505" y="106104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27</xdr:row>
      <xdr:rowOff>4284</xdr:rowOff>
    </xdr:from>
    <xdr:to>
      <xdr:col>6</xdr:col>
      <xdr:colOff>1385</xdr:colOff>
      <xdr:row>27</xdr:row>
      <xdr:rowOff>4284</xdr:rowOff>
    </xdr:to>
    <xdr:sp macro="" textlink="">
      <xdr:nvSpPr>
        <xdr:cNvPr id="421" name="Right Brace 178"/>
        <xdr:cNvSpPr/>
      </xdr:nvSpPr>
      <xdr:spPr>
        <a:xfrm>
          <a:off x="6295505" y="106113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22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23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3456</xdr:rowOff>
    </xdr:from>
    <xdr:to>
      <xdr:col>6</xdr:col>
      <xdr:colOff>1385</xdr:colOff>
      <xdr:row>28</xdr:row>
      <xdr:rowOff>3456</xdr:rowOff>
    </xdr:to>
    <xdr:sp macro="" textlink="">
      <xdr:nvSpPr>
        <xdr:cNvPr id="424" name="Right Brace 178"/>
        <xdr:cNvSpPr/>
      </xdr:nvSpPr>
      <xdr:spPr>
        <a:xfrm>
          <a:off x="6295505" y="110372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28</xdr:row>
      <xdr:rowOff>4284</xdr:rowOff>
    </xdr:from>
    <xdr:to>
      <xdr:col>6</xdr:col>
      <xdr:colOff>1385</xdr:colOff>
      <xdr:row>28</xdr:row>
      <xdr:rowOff>4284</xdr:rowOff>
    </xdr:to>
    <xdr:sp macro="" textlink="">
      <xdr:nvSpPr>
        <xdr:cNvPr id="425" name="Right Brace 178"/>
        <xdr:cNvSpPr/>
      </xdr:nvSpPr>
      <xdr:spPr>
        <a:xfrm>
          <a:off x="6295505" y="110380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2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2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28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29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30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31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32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33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34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35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3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3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38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39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40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41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42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43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44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45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4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4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48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49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0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1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54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55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5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5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8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9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60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61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62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63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64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65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66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67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68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69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70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71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72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73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74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75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76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77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78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79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80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81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8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8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84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85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8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8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88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89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90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91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9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9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94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95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496" name="Right Brace 178"/>
        <xdr:cNvSpPr/>
      </xdr:nvSpPr>
      <xdr:spPr>
        <a:xfrm>
          <a:off x="6295505" y="94065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497" name="Right Brace 178"/>
        <xdr:cNvSpPr/>
      </xdr:nvSpPr>
      <xdr:spPr>
        <a:xfrm>
          <a:off x="6295505" y="94073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498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499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0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0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0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0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04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05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06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07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08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09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10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11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1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1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14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15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16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17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18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19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20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21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22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23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24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25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26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27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28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29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3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3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32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33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34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35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36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37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38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39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4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4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42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43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544" name="Right Brace 178"/>
        <xdr:cNvSpPr/>
      </xdr:nvSpPr>
      <xdr:spPr>
        <a:xfrm>
          <a:off x="6295505" y="9147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545" name="Right Brace 178"/>
        <xdr:cNvSpPr/>
      </xdr:nvSpPr>
      <xdr:spPr>
        <a:xfrm>
          <a:off x="6295505" y="9148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46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47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48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49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5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5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52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53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54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55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56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57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58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59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6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6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62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63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64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65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66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67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68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69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70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71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72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73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74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75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76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77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78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79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80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81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82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83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84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85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86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87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3456</xdr:rowOff>
    </xdr:from>
    <xdr:to>
      <xdr:col>6</xdr:col>
      <xdr:colOff>1385</xdr:colOff>
      <xdr:row>19</xdr:row>
      <xdr:rowOff>3456</xdr:rowOff>
    </xdr:to>
    <xdr:sp macro="" textlink="">
      <xdr:nvSpPr>
        <xdr:cNvPr id="588" name="Right Brace 178"/>
        <xdr:cNvSpPr/>
      </xdr:nvSpPr>
      <xdr:spPr>
        <a:xfrm>
          <a:off x="6295505" y="85835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19</xdr:row>
      <xdr:rowOff>4284</xdr:rowOff>
    </xdr:from>
    <xdr:to>
      <xdr:col>6</xdr:col>
      <xdr:colOff>1385</xdr:colOff>
      <xdr:row>19</xdr:row>
      <xdr:rowOff>4284</xdr:rowOff>
    </xdr:to>
    <xdr:sp macro="" textlink="">
      <xdr:nvSpPr>
        <xdr:cNvPr id="589" name="Right Brace 178"/>
        <xdr:cNvSpPr/>
      </xdr:nvSpPr>
      <xdr:spPr>
        <a:xfrm>
          <a:off x="6295505" y="85844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90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91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592" name="Right Brace 178"/>
        <xdr:cNvSpPr/>
      </xdr:nvSpPr>
      <xdr:spPr>
        <a:xfrm>
          <a:off x="6295505" y="885789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593" name="Right Brace 178"/>
        <xdr:cNvSpPr/>
      </xdr:nvSpPr>
      <xdr:spPr>
        <a:xfrm>
          <a:off x="6295505" y="885872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2" name="Picture 81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3" name="Picture 82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4" name="Picture 82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5" name="Picture 82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6" name="Picture 82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7" name="Picture 83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8" name="Picture 83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29" name="Picture 83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0" name="Picture 83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1" name="Picture 83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2" name="Picture 84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3" name="Picture 84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4" name="Picture 84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5" name="Picture 84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6" name="Picture 85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7" name="Picture 85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8" name="Picture 85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39" name="Picture 85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0" name="Picture 8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1" name="Picture 8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2" name="Picture 8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3" name="Picture 8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4" name="Picture 8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5" name="Picture 8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6" name="Picture 8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7" name="Picture 8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8" name="Picture 8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49" name="Picture 19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0" name="Picture 19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1" name="Picture 19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2" name="Picture 19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3" name="Picture 19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4" name="Picture 19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5" name="Picture 19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6" name="Picture 19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7" name="Picture 19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8" name="Picture 197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59" name="Picture 198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0" name="Picture 198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1" name="Picture 198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2" name="Picture 198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3" name="Picture 199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4" name="Picture 199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5" name="Picture 199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6" name="Picture 199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7" name="Picture 199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8" name="Picture 200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69" name="Picture 200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0" name="Picture 200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1" name="Picture 200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2" name="Picture 201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3" name="Picture 201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4" name="Picture 201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666750</xdr:colOff>
      <xdr:row>12</xdr:row>
      <xdr:rowOff>0</xdr:rowOff>
    </xdr:from>
    <xdr:to>
      <xdr:col>8</xdr:col>
      <xdr:colOff>28575</xdr:colOff>
      <xdr:row>12</xdr:row>
      <xdr:rowOff>10189</xdr:rowOff>
    </xdr:to>
    <xdr:pic>
      <xdr:nvPicPr>
        <xdr:cNvPr id="175" name="Picture 201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505200"/>
          <a:ext cx="19050" cy="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76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77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0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1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2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3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4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12</xdr:row>
      <xdr:rowOff>2213</xdr:rowOff>
    </xdr:from>
    <xdr:to>
      <xdr:col>8</xdr:col>
      <xdr:colOff>1385</xdr:colOff>
      <xdr:row>12</xdr:row>
      <xdr:rowOff>2213</xdr:rowOff>
    </xdr:to>
    <xdr:sp macro="" textlink="">
      <xdr:nvSpPr>
        <xdr:cNvPr id="185" name="Right Brace 178"/>
        <xdr:cNvSpPr/>
      </xdr:nvSpPr>
      <xdr:spPr>
        <a:xfrm>
          <a:off x="5897360" y="351693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90" name="Right Brace 178"/>
        <xdr:cNvSpPr/>
      </xdr:nvSpPr>
      <xdr:spPr>
        <a:xfrm>
          <a:off x="5897360" y="55851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91" name="Right Brace 178"/>
        <xdr:cNvSpPr/>
      </xdr:nvSpPr>
      <xdr:spPr>
        <a:xfrm>
          <a:off x="5897360" y="55859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92" name="Right Brace 178"/>
        <xdr:cNvSpPr/>
      </xdr:nvSpPr>
      <xdr:spPr>
        <a:xfrm>
          <a:off x="5897360" y="55851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93" name="Right Brace 178"/>
        <xdr:cNvSpPr/>
      </xdr:nvSpPr>
      <xdr:spPr>
        <a:xfrm>
          <a:off x="5897360" y="55859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94" name="Right Brace 178"/>
        <xdr:cNvSpPr/>
      </xdr:nvSpPr>
      <xdr:spPr>
        <a:xfrm>
          <a:off x="5897360" y="55851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95" name="Right Brace 178"/>
        <xdr:cNvSpPr/>
      </xdr:nvSpPr>
      <xdr:spPr>
        <a:xfrm>
          <a:off x="5897360" y="55859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96" name="Right Brace 178"/>
        <xdr:cNvSpPr/>
      </xdr:nvSpPr>
      <xdr:spPr>
        <a:xfrm>
          <a:off x="5897360" y="55851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97" name="Right Brace 178"/>
        <xdr:cNvSpPr/>
      </xdr:nvSpPr>
      <xdr:spPr>
        <a:xfrm>
          <a:off x="5897360" y="55859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98" name="Right Brace 178"/>
        <xdr:cNvSpPr/>
      </xdr:nvSpPr>
      <xdr:spPr>
        <a:xfrm>
          <a:off x="5897360" y="55851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99" name="Right Brace 178"/>
        <xdr:cNvSpPr/>
      </xdr:nvSpPr>
      <xdr:spPr>
        <a:xfrm>
          <a:off x="5897360" y="55859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</xdr:colOff>
      <xdr:row>14</xdr:row>
      <xdr:rowOff>3456</xdr:rowOff>
    </xdr:from>
    <xdr:to>
      <xdr:col>7</xdr:col>
      <xdr:colOff>1385</xdr:colOff>
      <xdr:row>14</xdr:row>
      <xdr:rowOff>3456</xdr:rowOff>
    </xdr:to>
    <xdr:sp macro="" textlink="">
      <xdr:nvSpPr>
        <xdr:cNvPr id="2" name="Right Brace 178"/>
        <xdr:cNvSpPr/>
      </xdr:nvSpPr>
      <xdr:spPr>
        <a:xfrm>
          <a:off x="6240260" y="49659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4284</xdr:rowOff>
    </xdr:from>
    <xdr:to>
      <xdr:col>7</xdr:col>
      <xdr:colOff>1385</xdr:colOff>
      <xdr:row>14</xdr:row>
      <xdr:rowOff>4284</xdr:rowOff>
    </xdr:to>
    <xdr:sp macro="" textlink="">
      <xdr:nvSpPr>
        <xdr:cNvPr id="3" name="Right Brace 178"/>
        <xdr:cNvSpPr/>
      </xdr:nvSpPr>
      <xdr:spPr>
        <a:xfrm>
          <a:off x="6240260" y="49668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3456</xdr:rowOff>
    </xdr:from>
    <xdr:to>
      <xdr:col>7</xdr:col>
      <xdr:colOff>1385</xdr:colOff>
      <xdr:row>14</xdr:row>
      <xdr:rowOff>3456</xdr:rowOff>
    </xdr:to>
    <xdr:sp macro="" textlink="">
      <xdr:nvSpPr>
        <xdr:cNvPr id="4" name="Right Brace 178"/>
        <xdr:cNvSpPr/>
      </xdr:nvSpPr>
      <xdr:spPr>
        <a:xfrm>
          <a:off x="6240260" y="49659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4284</xdr:rowOff>
    </xdr:from>
    <xdr:to>
      <xdr:col>7</xdr:col>
      <xdr:colOff>1385</xdr:colOff>
      <xdr:row>14</xdr:row>
      <xdr:rowOff>4284</xdr:rowOff>
    </xdr:to>
    <xdr:sp macro="" textlink="">
      <xdr:nvSpPr>
        <xdr:cNvPr id="5" name="Right Brace 178"/>
        <xdr:cNvSpPr/>
      </xdr:nvSpPr>
      <xdr:spPr>
        <a:xfrm>
          <a:off x="6240260" y="49668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3456</xdr:rowOff>
    </xdr:from>
    <xdr:to>
      <xdr:col>7</xdr:col>
      <xdr:colOff>1385</xdr:colOff>
      <xdr:row>14</xdr:row>
      <xdr:rowOff>3456</xdr:rowOff>
    </xdr:to>
    <xdr:sp macro="" textlink="">
      <xdr:nvSpPr>
        <xdr:cNvPr id="6" name="Right Brace 178"/>
        <xdr:cNvSpPr/>
      </xdr:nvSpPr>
      <xdr:spPr>
        <a:xfrm>
          <a:off x="6240260" y="49659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4284</xdr:rowOff>
    </xdr:from>
    <xdr:to>
      <xdr:col>7</xdr:col>
      <xdr:colOff>1385</xdr:colOff>
      <xdr:row>14</xdr:row>
      <xdr:rowOff>4284</xdr:rowOff>
    </xdr:to>
    <xdr:sp macro="" textlink="">
      <xdr:nvSpPr>
        <xdr:cNvPr id="7" name="Right Brace 178"/>
        <xdr:cNvSpPr/>
      </xdr:nvSpPr>
      <xdr:spPr>
        <a:xfrm>
          <a:off x="6240260" y="49668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3456</xdr:rowOff>
    </xdr:from>
    <xdr:to>
      <xdr:col>7</xdr:col>
      <xdr:colOff>1385</xdr:colOff>
      <xdr:row>14</xdr:row>
      <xdr:rowOff>3456</xdr:rowOff>
    </xdr:to>
    <xdr:sp macro="" textlink="">
      <xdr:nvSpPr>
        <xdr:cNvPr id="8" name="Right Brace 178"/>
        <xdr:cNvSpPr/>
      </xdr:nvSpPr>
      <xdr:spPr>
        <a:xfrm>
          <a:off x="6240260" y="49659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14</xdr:row>
      <xdr:rowOff>4284</xdr:rowOff>
    </xdr:from>
    <xdr:to>
      <xdr:col>7</xdr:col>
      <xdr:colOff>1385</xdr:colOff>
      <xdr:row>14</xdr:row>
      <xdr:rowOff>4284</xdr:rowOff>
    </xdr:to>
    <xdr:sp macro="" textlink="">
      <xdr:nvSpPr>
        <xdr:cNvPr id="9" name="Right Brace 178"/>
        <xdr:cNvSpPr/>
      </xdr:nvSpPr>
      <xdr:spPr>
        <a:xfrm>
          <a:off x="6240260" y="49668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0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1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2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3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4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13</xdr:row>
      <xdr:rowOff>1559</xdr:rowOff>
    </xdr:from>
    <xdr:to>
      <xdr:col>11</xdr:col>
      <xdr:colOff>47815</xdr:colOff>
      <xdr:row>13</xdr:row>
      <xdr:rowOff>1559</xdr:rowOff>
    </xdr:to>
    <xdr:sp macro="" textlink="">
      <xdr:nvSpPr>
        <xdr:cNvPr id="15" name="Right Brace 178"/>
        <xdr:cNvSpPr/>
      </xdr:nvSpPr>
      <xdr:spPr>
        <a:xfrm>
          <a:off x="75533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16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17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18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19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20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1559</xdr:rowOff>
    </xdr:from>
    <xdr:to>
      <xdr:col>1</xdr:col>
      <xdr:colOff>47815</xdr:colOff>
      <xdr:row>13</xdr:row>
      <xdr:rowOff>1559</xdr:rowOff>
    </xdr:to>
    <xdr:sp macro="" textlink="">
      <xdr:nvSpPr>
        <xdr:cNvPr id="21" name="Right Brace 178"/>
        <xdr:cNvSpPr/>
      </xdr:nvSpPr>
      <xdr:spPr>
        <a:xfrm>
          <a:off x="238125" y="47259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13</xdr:row>
      <xdr:rowOff>1558</xdr:rowOff>
    </xdr:from>
    <xdr:to>
      <xdr:col>1</xdr:col>
      <xdr:colOff>47815</xdr:colOff>
      <xdr:row>13</xdr:row>
      <xdr:rowOff>1558</xdr:rowOff>
    </xdr:to>
    <xdr:sp macro="" textlink="">
      <xdr:nvSpPr>
        <xdr:cNvPr id="22" name="Right Brace 178"/>
        <xdr:cNvSpPr/>
      </xdr:nvSpPr>
      <xdr:spPr>
        <a:xfrm>
          <a:off x="238125" y="472595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3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4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5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6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7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8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29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0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1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2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3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4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5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6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7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8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39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0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1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2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3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4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5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6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7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8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49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0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1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2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3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4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5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6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7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8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59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0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1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2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3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4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5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6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7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8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69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0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1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2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3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4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5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531"/>
    <xdr:pic>
      <xdr:nvPicPr>
        <xdr:cNvPr id="76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77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78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79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0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1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2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3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4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5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6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7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8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89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0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1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2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3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4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5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6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7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8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99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0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1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2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3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4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5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6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7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8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09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0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1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2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3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4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5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6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7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8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19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0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1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2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3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4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5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6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7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8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29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708"/>
    <xdr:pic>
      <xdr:nvPicPr>
        <xdr:cNvPr id="130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1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2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3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4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5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6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7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8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39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0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1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2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3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4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5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6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7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8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49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0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1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2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3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4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5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6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7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8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59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0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1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2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3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4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5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6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7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8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69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0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1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2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3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4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5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6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7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8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79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80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81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82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83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18504" cy="1889"/>
    <xdr:pic>
      <xdr:nvPicPr>
        <xdr:cNvPr id="184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72440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85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86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87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88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89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90" name="Right Brace 178"/>
        <xdr:cNvSpPr/>
      </xdr:nvSpPr>
      <xdr:spPr>
        <a:xfrm>
          <a:off x="5744960" y="47266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3456</xdr:rowOff>
    </xdr:from>
    <xdr:to>
      <xdr:col>7</xdr:col>
      <xdr:colOff>1385</xdr:colOff>
      <xdr:row>16</xdr:row>
      <xdr:rowOff>3456</xdr:rowOff>
    </xdr:to>
    <xdr:sp macro="" textlink="">
      <xdr:nvSpPr>
        <xdr:cNvPr id="191" name="Right Brace 178"/>
        <xdr:cNvSpPr/>
      </xdr:nvSpPr>
      <xdr:spPr>
        <a:xfrm>
          <a:off x="6240260" y="544223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4284</xdr:rowOff>
    </xdr:from>
    <xdr:to>
      <xdr:col>7</xdr:col>
      <xdr:colOff>1385</xdr:colOff>
      <xdr:row>16</xdr:row>
      <xdr:rowOff>4284</xdr:rowOff>
    </xdr:to>
    <xdr:sp macro="" textlink="">
      <xdr:nvSpPr>
        <xdr:cNvPr id="192" name="Right Brace 178"/>
        <xdr:cNvSpPr/>
      </xdr:nvSpPr>
      <xdr:spPr>
        <a:xfrm>
          <a:off x="6240260" y="54430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3456</xdr:rowOff>
    </xdr:from>
    <xdr:to>
      <xdr:col>7</xdr:col>
      <xdr:colOff>1385</xdr:colOff>
      <xdr:row>16</xdr:row>
      <xdr:rowOff>3456</xdr:rowOff>
    </xdr:to>
    <xdr:sp macro="" textlink="">
      <xdr:nvSpPr>
        <xdr:cNvPr id="193" name="Right Brace 178"/>
        <xdr:cNvSpPr/>
      </xdr:nvSpPr>
      <xdr:spPr>
        <a:xfrm>
          <a:off x="6240260" y="544223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4284</xdr:rowOff>
    </xdr:from>
    <xdr:to>
      <xdr:col>7</xdr:col>
      <xdr:colOff>1385</xdr:colOff>
      <xdr:row>16</xdr:row>
      <xdr:rowOff>4284</xdr:rowOff>
    </xdr:to>
    <xdr:sp macro="" textlink="">
      <xdr:nvSpPr>
        <xdr:cNvPr id="194" name="Right Brace 178"/>
        <xdr:cNvSpPr/>
      </xdr:nvSpPr>
      <xdr:spPr>
        <a:xfrm>
          <a:off x="6240260" y="54430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3456</xdr:rowOff>
    </xdr:from>
    <xdr:to>
      <xdr:col>7</xdr:col>
      <xdr:colOff>1385</xdr:colOff>
      <xdr:row>16</xdr:row>
      <xdr:rowOff>3456</xdr:rowOff>
    </xdr:to>
    <xdr:sp macro="" textlink="">
      <xdr:nvSpPr>
        <xdr:cNvPr id="195" name="Right Brace 178"/>
        <xdr:cNvSpPr/>
      </xdr:nvSpPr>
      <xdr:spPr>
        <a:xfrm>
          <a:off x="6240260" y="544223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4284</xdr:rowOff>
    </xdr:from>
    <xdr:to>
      <xdr:col>7</xdr:col>
      <xdr:colOff>1385</xdr:colOff>
      <xdr:row>16</xdr:row>
      <xdr:rowOff>4284</xdr:rowOff>
    </xdr:to>
    <xdr:sp macro="" textlink="">
      <xdr:nvSpPr>
        <xdr:cNvPr id="196" name="Right Brace 178"/>
        <xdr:cNvSpPr/>
      </xdr:nvSpPr>
      <xdr:spPr>
        <a:xfrm>
          <a:off x="6240260" y="54430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3456</xdr:rowOff>
    </xdr:from>
    <xdr:to>
      <xdr:col>7</xdr:col>
      <xdr:colOff>1385</xdr:colOff>
      <xdr:row>16</xdr:row>
      <xdr:rowOff>3456</xdr:rowOff>
    </xdr:to>
    <xdr:sp macro="" textlink="">
      <xdr:nvSpPr>
        <xdr:cNvPr id="197" name="Right Brace 178"/>
        <xdr:cNvSpPr/>
      </xdr:nvSpPr>
      <xdr:spPr>
        <a:xfrm>
          <a:off x="6240260" y="544223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16</xdr:row>
      <xdr:rowOff>4284</xdr:rowOff>
    </xdr:from>
    <xdr:to>
      <xdr:col>7</xdr:col>
      <xdr:colOff>1385</xdr:colOff>
      <xdr:row>16</xdr:row>
      <xdr:rowOff>4284</xdr:rowOff>
    </xdr:to>
    <xdr:sp macro="" textlink="">
      <xdr:nvSpPr>
        <xdr:cNvPr id="198" name="Right Brace 178"/>
        <xdr:cNvSpPr/>
      </xdr:nvSpPr>
      <xdr:spPr>
        <a:xfrm>
          <a:off x="6240260" y="54430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199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200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201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202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203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11</xdr:col>
      <xdr:colOff>0</xdr:colOff>
      <xdr:row>15</xdr:row>
      <xdr:rowOff>1559</xdr:rowOff>
    </xdr:from>
    <xdr:to>
      <xdr:col>11</xdr:col>
      <xdr:colOff>47815</xdr:colOff>
      <xdr:row>15</xdr:row>
      <xdr:rowOff>1559</xdr:rowOff>
    </xdr:to>
    <xdr:sp macro="" textlink="">
      <xdr:nvSpPr>
        <xdr:cNvPr id="204" name="Right Brace 178"/>
        <xdr:cNvSpPr/>
      </xdr:nvSpPr>
      <xdr:spPr>
        <a:xfrm>
          <a:off x="75533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05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06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07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08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09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1559</xdr:rowOff>
    </xdr:from>
    <xdr:to>
      <xdr:col>1</xdr:col>
      <xdr:colOff>47815</xdr:colOff>
      <xdr:row>15</xdr:row>
      <xdr:rowOff>1559</xdr:rowOff>
    </xdr:to>
    <xdr:sp macro="" textlink="">
      <xdr:nvSpPr>
        <xdr:cNvPr id="210" name="Right Brace 178"/>
        <xdr:cNvSpPr/>
      </xdr:nvSpPr>
      <xdr:spPr>
        <a:xfrm>
          <a:off x="238125" y="520220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15</xdr:row>
      <xdr:rowOff>1558</xdr:rowOff>
    </xdr:from>
    <xdr:to>
      <xdr:col>1</xdr:col>
      <xdr:colOff>47815</xdr:colOff>
      <xdr:row>15</xdr:row>
      <xdr:rowOff>1558</xdr:rowOff>
    </xdr:to>
    <xdr:sp macro="" textlink="">
      <xdr:nvSpPr>
        <xdr:cNvPr id="211" name="Right Brace 178"/>
        <xdr:cNvSpPr/>
      </xdr:nvSpPr>
      <xdr:spPr>
        <a:xfrm>
          <a:off x="238125" y="520220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1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2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3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4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5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531"/>
    <xdr:pic>
      <xdr:nvPicPr>
        <xdr:cNvPr id="26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6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6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6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6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7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8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29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0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708"/>
    <xdr:pic>
      <xdr:nvPicPr>
        <xdr:cNvPr id="31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2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3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4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5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6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7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7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7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0</xdr:rowOff>
    </xdr:from>
    <xdr:ext cx="18504" cy="1889"/>
    <xdr:pic>
      <xdr:nvPicPr>
        <xdr:cNvPr id="37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0065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4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5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6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7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8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2213</xdr:rowOff>
    </xdr:from>
    <xdr:to>
      <xdr:col>6</xdr:col>
      <xdr:colOff>1385</xdr:colOff>
      <xdr:row>15</xdr:row>
      <xdr:rowOff>2213</xdr:rowOff>
    </xdr:to>
    <xdr:sp macro="" textlink="">
      <xdr:nvSpPr>
        <xdr:cNvPr id="379" name="Right Brace 178"/>
        <xdr:cNvSpPr/>
      </xdr:nvSpPr>
      <xdr:spPr>
        <a:xfrm>
          <a:off x="5744960" y="52028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0" name="Picture 81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1" name="Picture 82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2" name="Picture 82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3" name="Picture 82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4" name="Picture 82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5" name="Picture 83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6" name="Picture 83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7" name="Picture 83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8" name="Picture 83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89" name="Picture 83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0" name="Picture 84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1" name="Picture 84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2" name="Picture 84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3" name="Picture 84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4" name="Picture 85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5" name="Picture 85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6" name="Picture 85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7" name="Picture 85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8" name="Picture 8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399" name="Picture 8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0" name="Picture 8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1" name="Picture 8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2" name="Picture 8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3" name="Picture 8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4" name="Picture 8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5" name="Picture 8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6" name="Picture 8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7" name="Picture 19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8" name="Picture 19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09" name="Picture 19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0" name="Picture 19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1" name="Picture 19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2" name="Picture 19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3" name="Picture 19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4" name="Picture 19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5" name="Picture 19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6" name="Picture 197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7" name="Picture 198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8" name="Picture 198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19" name="Picture 198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0" name="Picture 198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1" name="Picture 199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2" name="Picture 199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3" name="Picture 199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4" name="Picture 199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5" name="Picture 199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6" name="Picture 200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7" name="Picture 200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8" name="Picture 200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29" name="Picture 200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30" name="Picture 201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31" name="Picture 201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32" name="Picture 201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24</xdr:row>
      <xdr:rowOff>0</xdr:rowOff>
    </xdr:from>
    <xdr:ext cx="31632" cy="223"/>
    <xdr:pic>
      <xdr:nvPicPr>
        <xdr:cNvPr id="433" name="Picture 201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077075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2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3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5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6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7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8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9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10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11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12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13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14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15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16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17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18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19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20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21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22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23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24" name="Right Brace 178"/>
        <xdr:cNvSpPr/>
      </xdr:nvSpPr>
      <xdr:spPr>
        <a:xfrm>
          <a:off x="4878185" y="5451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25" name="Right Brace 178"/>
        <xdr:cNvSpPr/>
      </xdr:nvSpPr>
      <xdr:spPr>
        <a:xfrm>
          <a:off x="4878185" y="5452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6</xdr:col>
      <xdr:colOff>298450</xdr:colOff>
      <xdr:row>15</xdr:row>
      <xdr:rowOff>266700</xdr:rowOff>
    </xdr:from>
    <xdr:ext cx="27213" cy="13879"/>
    <xdr:pic>
      <xdr:nvPicPr>
        <xdr:cNvPr id="3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58293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3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4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5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6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7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8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8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8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13879"/>
    <xdr:pic>
      <xdr:nvPicPr>
        <xdr:cNvPr id="8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8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9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0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1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2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27213" cy="9525"/>
    <xdr:pic>
      <xdr:nvPicPr>
        <xdr:cNvPr id="13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3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3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4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5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6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7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8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9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15</xdr:row>
      <xdr:rowOff>228600</xdr:rowOff>
    </xdr:from>
    <xdr:ext cx="19050" cy="9525"/>
    <xdr:pic>
      <xdr:nvPicPr>
        <xdr:cNvPr id="19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0090" y="458724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92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93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94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95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96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97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98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99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0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01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2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03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4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05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6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07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8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09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10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11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12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13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14" name="Right Brace 178"/>
        <xdr:cNvSpPr/>
      </xdr:nvSpPr>
      <xdr:spPr>
        <a:xfrm>
          <a:off x="4979785" y="57057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15" name="Right Brace 178"/>
        <xdr:cNvSpPr/>
      </xdr:nvSpPr>
      <xdr:spPr>
        <a:xfrm>
          <a:off x="4979785" y="57065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1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1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1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1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2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3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4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5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13879"/>
    <xdr:pic>
      <xdr:nvPicPr>
        <xdr:cNvPr id="26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7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8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29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0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1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2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2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2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27213" cy="9525"/>
    <xdr:pic>
      <xdr:nvPicPr>
        <xdr:cNvPr id="32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2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3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4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5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6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16</xdr:row>
      <xdr:rowOff>228600</xdr:rowOff>
    </xdr:from>
    <xdr:ext cx="19050" cy="9525"/>
    <xdr:pic>
      <xdr:nvPicPr>
        <xdr:cNvPr id="37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0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1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2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3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4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13879"/>
    <xdr:pic>
      <xdr:nvPicPr>
        <xdr:cNvPr id="45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5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5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5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5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6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7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8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49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27213" cy="9525"/>
    <xdr:pic>
      <xdr:nvPicPr>
        <xdr:cNvPr id="50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1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2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3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4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5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6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6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6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17</xdr:row>
      <xdr:rowOff>0</xdr:rowOff>
    </xdr:from>
    <xdr:ext cx="19050" cy="9525"/>
    <xdr:pic>
      <xdr:nvPicPr>
        <xdr:cNvPr id="56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59309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6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7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8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59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0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531"/>
    <xdr:pic>
      <xdr:nvPicPr>
        <xdr:cNvPr id="61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1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1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2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3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4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5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6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7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708"/>
    <xdr:pic>
      <xdr:nvPicPr>
        <xdr:cNvPr id="67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7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8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69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0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1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0</xdr:rowOff>
    </xdr:from>
    <xdr:ext cx="18504" cy="1889"/>
    <xdr:pic>
      <xdr:nvPicPr>
        <xdr:cNvPr id="72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747260"/>
          <a:ext cx="18504" cy="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2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2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2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2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3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4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5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6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19</xdr:row>
      <xdr:rowOff>228600</xdr:rowOff>
    </xdr:from>
    <xdr:ext cx="19050" cy="9525"/>
    <xdr:pic>
      <xdr:nvPicPr>
        <xdr:cNvPr id="77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975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780" name="Right Brace 178"/>
        <xdr:cNvSpPr/>
      </xdr:nvSpPr>
      <xdr:spPr>
        <a:xfrm>
          <a:off x="4695305" y="66252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781" name="Right Brace 178"/>
        <xdr:cNvSpPr/>
      </xdr:nvSpPr>
      <xdr:spPr>
        <a:xfrm>
          <a:off x="4695305" y="66260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782" name="Right Brace 178"/>
        <xdr:cNvSpPr/>
      </xdr:nvSpPr>
      <xdr:spPr>
        <a:xfrm>
          <a:off x="4695305" y="66252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783" name="Right Brace 178"/>
        <xdr:cNvSpPr/>
      </xdr:nvSpPr>
      <xdr:spPr>
        <a:xfrm>
          <a:off x="4695305" y="66260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784" name="Right Brace 178"/>
        <xdr:cNvSpPr/>
      </xdr:nvSpPr>
      <xdr:spPr>
        <a:xfrm>
          <a:off x="4695305" y="66252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785" name="Right Brace 178"/>
        <xdr:cNvSpPr/>
      </xdr:nvSpPr>
      <xdr:spPr>
        <a:xfrm>
          <a:off x="4695305" y="66260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786" name="Right Brace 178"/>
        <xdr:cNvSpPr/>
      </xdr:nvSpPr>
      <xdr:spPr>
        <a:xfrm>
          <a:off x="4695305" y="66252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787" name="Right Brace 178"/>
        <xdr:cNvSpPr/>
      </xdr:nvSpPr>
      <xdr:spPr>
        <a:xfrm>
          <a:off x="4695305" y="66260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88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89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90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91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92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93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94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95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96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97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798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799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00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01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02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03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04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05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06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07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08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09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3456</xdr:rowOff>
    </xdr:from>
    <xdr:to>
      <xdr:col>5</xdr:col>
      <xdr:colOff>1385</xdr:colOff>
      <xdr:row>15</xdr:row>
      <xdr:rowOff>3456</xdr:rowOff>
    </xdr:to>
    <xdr:sp macro="" textlink="">
      <xdr:nvSpPr>
        <xdr:cNvPr id="810" name="Right Brace 178"/>
        <xdr:cNvSpPr/>
      </xdr:nvSpPr>
      <xdr:spPr>
        <a:xfrm>
          <a:off x="561478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15</xdr:row>
      <xdr:rowOff>4284</xdr:rowOff>
    </xdr:from>
    <xdr:to>
      <xdr:col>5</xdr:col>
      <xdr:colOff>1385</xdr:colOff>
      <xdr:row>15</xdr:row>
      <xdr:rowOff>4284</xdr:rowOff>
    </xdr:to>
    <xdr:sp macro="" textlink="">
      <xdr:nvSpPr>
        <xdr:cNvPr id="811" name="Right Brace 178"/>
        <xdr:cNvSpPr/>
      </xdr:nvSpPr>
      <xdr:spPr>
        <a:xfrm>
          <a:off x="561478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7</xdr:col>
      <xdr:colOff>125730</xdr:colOff>
      <xdr:row>16</xdr:row>
      <xdr:rowOff>228600</xdr:rowOff>
    </xdr:from>
    <xdr:ext cx="27213" cy="13879"/>
    <xdr:pic>
      <xdr:nvPicPr>
        <xdr:cNvPr id="81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5530" y="53213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1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2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3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4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5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13879"/>
    <xdr:pic>
      <xdr:nvPicPr>
        <xdr:cNvPr id="86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6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6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6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6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7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8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89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0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27213" cy="9525"/>
    <xdr:pic>
      <xdr:nvPicPr>
        <xdr:cNvPr id="91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2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3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4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5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6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7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7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7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15</xdr:row>
      <xdr:rowOff>228600</xdr:rowOff>
    </xdr:from>
    <xdr:ext cx="19050" cy="9525"/>
    <xdr:pic>
      <xdr:nvPicPr>
        <xdr:cNvPr id="97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49911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74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75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76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77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78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79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80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81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82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83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84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85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86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87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88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89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90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91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92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93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94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95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3456</xdr:rowOff>
    </xdr:from>
    <xdr:to>
      <xdr:col>5</xdr:col>
      <xdr:colOff>1385</xdr:colOff>
      <xdr:row>16</xdr:row>
      <xdr:rowOff>3456</xdr:rowOff>
    </xdr:to>
    <xdr:sp macro="" textlink="">
      <xdr:nvSpPr>
        <xdr:cNvPr id="996" name="Right Brace 178"/>
        <xdr:cNvSpPr/>
      </xdr:nvSpPr>
      <xdr:spPr>
        <a:xfrm>
          <a:off x="5614785" y="52485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16</xdr:row>
      <xdr:rowOff>4284</xdr:rowOff>
    </xdr:from>
    <xdr:to>
      <xdr:col>5</xdr:col>
      <xdr:colOff>1385</xdr:colOff>
      <xdr:row>16</xdr:row>
      <xdr:rowOff>4284</xdr:rowOff>
    </xdr:to>
    <xdr:sp macro="" textlink="">
      <xdr:nvSpPr>
        <xdr:cNvPr id="997" name="Right Brace 178"/>
        <xdr:cNvSpPr/>
      </xdr:nvSpPr>
      <xdr:spPr>
        <a:xfrm>
          <a:off x="5614785" y="52493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99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99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0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1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2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3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4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5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13879"/>
    <xdr:pic>
      <xdr:nvPicPr>
        <xdr:cNvPr id="105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5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6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7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8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09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27213" cy="9525"/>
    <xdr:pic>
      <xdr:nvPicPr>
        <xdr:cNvPr id="110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0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0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0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0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1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2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3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4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16</xdr:row>
      <xdr:rowOff>228600</xdr:rowOff>
    </xdr:from>
    <xdr:ext cx="19050" cy="9525"/>
    <xdr:pic>
      <xdr:nvPicPr>
        <xdr:cNvPr id="115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4737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8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19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0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1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2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13879"/>
    <xdr:pic>
      <xdr:nvPicPr>
        <xdr:cNvPr id="123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3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3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4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5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6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7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8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9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27213" cy="9525"/>
    <xdr:pic>
      <xdr:nvPicPr>
        <xdr:cNvPr id="129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29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0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1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2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3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17</xdr:row>
      <xdr:rowOff>0</xdr:rowOff>
    </xdr:from>
    <xdr:ext cx="19050" cy="9525"/>
    <xdr:pic>
      <xdr:nvPicPr>
        <xdr:cNvPr id="134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125730</xdr:colOff>
      <xdr:row>16</xdr:row>
      <xdr:rowOff>241300</xdr:rowOff>
    </xdr:from>
    <xdr:ext cx="27213" cy="13879"/>
    <xdr:pic>
      <xdr:nvPicPr>
        <xdr:cNvPr id="134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030" y="5092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125730</xdr:colOff>
      <xdr:row>17</xdr:row>
      <xdr:rowOff>0</xdr:rowOff>
    </xdr:from>
    <xdr:ext cx="27213" cy="13879"/>
    <xdr:pic>
      <xdr:nvPicPr>
        <xdr:cNvPr id="1347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030" y="50800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125730</xdr:colOff>
      <xdr:row>17</xdr:row>
      <xdr:rowOff>0</xdr:rowOff>
    </xdr:from>
    <xdr:ext cx="27213" cy="13879"/>
    <xdr:pic>
      <xdr:nvPicPr>
        <xdr:cNvPr id="134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030" y="50927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1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2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3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4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0</xdr:rowOff>
    </xdr:to>
    <xdr:pic>
      <xdr:nvPicPr>
        <xdr:cNvPr id="5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29825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5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5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6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7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8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9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0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1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26</xdr:row>
      <xdr:rowOff>0</xdr:rowOff>
    </xdr:from>
    <xdr:to>
      <xdr:col>6</xdr:col>
      <xdr:colOff>8196</xdr:colOff>
      <xdr:row>26</xdr:row>
      <xdr:rowOff>3175</xdr:rowOff>
    </xdr:to>
    <xdr:pic>
      <xdr:nvPicPr>
        <xdr:cNvPr id="11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2207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1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2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3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4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5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13512</xdr:rowOff>
    </xdr:to>
    <xdr:pic>
      <xdr:nvPicPr>
        <xdr:cNvPr id="16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69695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6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6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6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6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7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8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19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0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26</xdr:row>
      <xdr:rowOff>0</xdr:rowOff>
    </xdr:from>
    <xdr:to>
      <xdr:col>5</xdr:col>
      <xdr:colOff>19051</xdr:colOff>
      <xdr:row>26</xdr:row>
      <xdr:rowOff>18238</xdr:rowOff>
    </xdr:to>
    <xdr:pic>
      <xdr:nvPicPr>
        <xdr:cNvPr id="21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39350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7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8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29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0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1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23900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2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3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4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5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6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7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8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26</xdr:row>
      <xdr:rowOff>0</xdr:rowOff>
    </xdr:from>
    <xdr:ext cx="19050" cy="0"/>
    <xdr:pic>
      <xdr:nvPicPr>
        <xdr:cNvPr id="38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7534275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82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83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84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85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86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87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88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89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90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1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92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3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94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5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96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7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398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399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00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01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02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03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3456</xdr:rowOff>
    </xdr:from>
    <xdr:to>
      <xdr:col>6</xdr:col>
      <xdr:colOff>1385</xdr:colOff>
      <xdr:row>14</xdr:row>
      <xdr:rowOff>3456</xdr:rowOff>
    </xdr:to>
    <xdr:sp macro="" textlink="">
      <xdr:nvSpPr>
        <xdr:cNvPr id="404" name="Right Brace 178"/>
        <xdr:cNvSpPr/>
      </xdr:nvSpPr>
      <xdr:spPr>
        <a:xfrm>
          <a:off x="7301345" y="7783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14</xdr:row>
      <xdr:rowOff>4284</xdr:rowOff>
    </xdr:from>
    <xdr:to>
      <xdr:col>6</xdr:col>
      <xdr:colOff>1385</xdr:colOff>
      <xdr:row>14</xdr:row>
      <xdr:rowOff>4284</xdr:rowOff>
    </xdr:to>
    <xdr:sp macro="" textlink="">
      <xdr:nvSpPr>
        <xdr:cNvPr id="405" name="Right Brace 178"/>
        <xdr:cNvSpPr/>
      </xdr:nvSpPr>
      <xdr:spPr>
        <a:xfrm>
          <a:off x="7301345" y="7784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06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07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08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09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10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11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12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13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14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15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16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17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18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19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20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21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22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23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24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25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26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27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28" name="Right Brace 178"/>
        <xdr:cNvSpPr/>
      </xdr:nvSpPr>
      <xdr:spPr>
        <a:xfrm>
          <a:off x="7301345" y="82406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429" name="Right Brace 178"/>
        <xdr:cNvSpPr/>
      </xdr:nvSpPr>
      <xdr:spPr>
        <a:xfrm>
          <a:off x="7301345" y="82415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30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31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32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33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2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3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4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5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6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2213</xdr:rowOff>
    </xdr:from>
    <xdr:to>
      <xdr:col>6</xdr:col>
      <xdr:colOff>1385</xdr:colOff>
      <xdr:row>20</xdr:row>
      <xdr:rowOff>2213</xdr:rowOff>
    </xdr:to>
    <xdr:sp macro="" textlink="">
      <xdr:nvSpPr>
        <xdr:cNvPr id="447" name="Right Brace 178"/>
        <xdr:cNvSpPr/>
      </xdr:nvSpPr>
      <xdr:spPr>
        <a:xfrm>
          <a:off x="5624945" y="7142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48" name="Right Brace 178"/>
        <xdr:cNvSpPr/>
      </xdr:nvSpPr>
      <xdr:spPr>
        <a:xfrm>
          <a:off x="5624945" y="7577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49" name="Right Brace 178"/>
        <xdr:cNvSpPr/>
      </xdr:nvSpPr>
      <xdr:spPr>
        <a:xfrm>
          <a:off x="5624945" y="7578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0" name="Right Brace 178"/>
        <xdr:cNvSpPr/>
      </xdr:nvSpPr>
      <xdr:spPr>
        <a:xfrm>
          <a:off x="5624945" y="7577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1" name="Right Brace 178"/>
        <xdr:cNvSpPr/>
      </xdr:nvSpPr>
      <xdr:spPr>
        <a:xfrm>
          <a:off x="5624945" y="7578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2" name="Right Brace 178"/>
        <xdr:cNvSpPr/>
      </xdr:nvSpPr>
      <xdr:spPr>
        <a:xfrm>
          <a:off x="5624945" y="7577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3" name="Right Brace 178"/>
        <xdr:cNvSpPr/>
      </xdr:nvSpPr>
      <xdr:spPr>
        <a:xfrm>
          <a:off x="5624945" y="7578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454" name="Right Brace 178"/>
        <xdr:cNvSpPr/>
      </xdr:nvSpPr>
      <xdr:spPr>
        <a:xfrm>
          <a:off x="5624945" y="7577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455" name="Right Brace 178"/>
        <xdr:cNvSpPr/>
      </xdr:nvSpPr>
      <xdr:spPr>
        <a:xfrm>
          <a:off x="5624945" y="7578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3456</xdr:rowOff>
    </xdr:from>
    <xdr:to>
      <xdr:col>8</xdr:col>
      <xdr:colOff>1385</xdr:colOff>
      <xdr:row>34</xdr:row>
      <xdr:rowOff>3456</xdr:rowOff>
    </xdr:to>
    <xdr:sp macro="" textlink="">
      <xdr:nvSpPr>
        <xdr:cNvPr id="598" name="Right Brace 178"/>
        <xdr:cNvSpPr/>
      </xdr:nvSpPr>
      <xdr:spPr>
        <a:xfrm>
          <a:off x="5571605" y="54365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4284</xdr:rowOff>
    </xdr:from>
    <xdr:to>
      <xdr:col>8</xdr:col>
      <xdr:colOff>1385</xdr:colOff>
      <xdr:row>34</xdr:row>
      <xdr:rowOff>4284</xdr:rowOff>
    </xdr:to>
    <xdr:sp macro="" textlink="">
      <xdr:nvSpPr>
        <xdr:cNvPr id="599" name="Right Brace 178"/>
        <xdr:cNvSpPr/>
      </xdr:nvSpPr>
      <xdr:spPr>
        <a:xfrm>
          <a:off x="5571605" y="54373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3456</xdr:rowOff>
    </xdr:from>
    <xdr:to>
      <xdr:col>8</xdr:col>
      <xdr:colOff>1385</xdr:colOff>
      <xdr:row>34</xdr:row>
      <xdr:rowOff>3456</xdr:rowOff>
    </xdr:to>
    <xdr:sp macro="" textlink="">
      <xdr:nvSpPr>
        <xdr:cNvPr id="600" name="Right Brace 178"/>
        <xdr:cNvSpPr/>
      </xdr:nvSpPr>
      <xdr:spPr>
        <a:xfrm>
          <a:off x="5571605" y="54365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4284</xdr:rowOff>
    </xdr:from>
    <xdr:to>
      <xdr:col>8</xdr:col>
      <xdr:colOff>1385</xdr:colOff>
      <xdr:row>34</xdr:row>
      <xdr:rowOff>4284</xdr:rowOff>
    </xdr:to>
    <xdr:sp macro="" textlink="">
      <xdr:nvSpPr>
        <xdr:cNvPr id="601" name="Right Brace 178"/>
        <xdr:cNvSpPr/>
      </xdr:nvSpPr>
      <xdr:spPr>
        <a:xfrm>
          <a:off x="5571605" y="54373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3456</xdr:rowOff>
    </xdr:from>
    <xdr:to>
      <xdr:col>8</xdr:col>
      <xdr:colOff>1385</xdr:colOff>
      <xdr:row>34</xdr:row>
      <xdr:rowOff>3456</xdr:rowOff>
    </xdr:to>
    <xdr:sp macro="" textlink="">
      <xdr:nvSpPr>
        <xdr:cNvPr id="602" name="Right Brace 178"/>
        <xdr:cNvSpPr/>
      </xdr:nvSpPr>
      <xdr:spPr>
        <a:xfrm>
          <a:off x="5571605" y="54365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4284</xdr:rowOff>
    </xdr:from>
    <xdr:to>
      <xdr:col>8</xdr:col>
      <xdr:colOff>1385</xdr:colOff>
      <xdr:row>34</xdr:row>
      <xdr:rowOff>4284</xdr:rowOff>
    </xdr:to>
    <xdr:sp macro="" textlink="">
      <xdr:nvSpPr>
        <xdr:cNvPr id="603" name="Right Brace 178"/>
        <xdr:cNvSpPr/>
      </xdr:nvSpPr>
      <xdr:spPr>
        <a:xfrm>
          <a:off x="5571605" y="54373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3456</xdr:rowOff>
    </xdr:from>
    <xdr:to>
      <xdr:col>8</xdr:col>
      <xdr:colOff>1385</xdr:colOff>
      <xdr:row>34</xdr:row>
      <xdr:rowOff>3456</xdr:rowOff>
    </xdr:to>
    <xdr:sp macro="" textlink="">
      <xdr:nvSpPr>
        <xdr:cNvPr id="604" name="Right Brace 178"/>
        <xdr:cNvSpPr/>
      </xdr:nvSpPr>
      <xdr:spPr>
        <a:xfrm>
          <a:off x="5571605" y="54365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34</xdr:row>
      <xdr:rowOff>4284</xdr:rowOff>
    </xdr:from>
    <xdr:to>
      <xdr:col>8</xdr:col>
      <xdr:colOff>1385</xdr:colOff>
      <xdr:row>34</xdr:row>
      <xdr:rowOff>4284</xdr:rowOff>
    </xdr:to>
    <xdr:sp macro="" textlink="">
      <xdr:nvSpPr>
        <xdr:cNvPr id="605" name="Right Brace 178"/>
        <xdr:cNvSpPr/>
      </xdr:nvSpPr>
      <xdr:spPr>
        <a:xfrm>
          <a:off x="5571605" y="54373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0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0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0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0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1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1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1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1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1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1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1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1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1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1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2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2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2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2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2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2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2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2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2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2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3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3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3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3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3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3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3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3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3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3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4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4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4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4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4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4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4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4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4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4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5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5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5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5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5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5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5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5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5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5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6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6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6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6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6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6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66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67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68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69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70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71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72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73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3456</xdr:rowOff>
    </xdr:from>
    <xdr:to>
      <xdr:col>8</xdr:col>
      <xdr:colOff>1385</xdr:colOff>
      <xdr:row>36</xdr:row>
      <xdr:rowOff>3456</xdr:rowOff>
    </xdr:to>
    <xdr:sp macro="" textlink="">
      <xdr:nvSpPr>
        <xdr:cNvPr id="674" name="Right Brace 178"/>
        <xdr:cNvSpPr/>
      </xdr:nvSpPr>
      <xdr:spPr>
        <a:xfrm>
          <a:off x="5571605" y="60308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36</xdr:row>
      <xdr:rowOff>4284</xdr:rowOff>
    </xdr:from>
    <xdr:to>
      <xdr:col>8</xdr:col>
      <xdr:colOff>1385</xdr:colOff>
      <xdr:row>36</xdr:row>
      <xdr:rowOff>4284</xdr:rowOff>
    </xdr:to>
    <xdr:sp macro="" textlink="">
      <xdr:nvSpPr>
        <xdr:cNvPr id="675" name="Right Brace 178"/>
        <xdr:cNvSpPr/>
      </xdr:nvSpPr>
      <xdr:spPr>
        <a:xfrm>
          <a:off x="5571605" y="60317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3456</xdr:rowOff>
    </xdr:from>
    <xdr:to>
      <xdr:col>7</xdr:col>
      <xdr:colOff>1385</xdr:colOff>
      <xdr:row>37</xdr:row>
      <xdr:rowOff>3456</xdr:rowOff>
    </xdr:to>
    <xdr:sp macro="" textlink="">
      <xdr:nvSpPr>
        <xdr:cNvPr id="676" name="Right Brace 178"/>
        <xdr:cNvSpPr/>
      </xdr:nvSpPr>
      <xdr:spPr>
        <a:xfrm>
          <a:off x="5022965" y="63128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4284</xdr:rowOff>
    </xdr:from>
    <xdr:to>
      <xdr:col>7</xdr:col>
      <xdr:colOff>1385</xdr:colOff>
      <xdr:row>37</xdr:row>
      <xdr:rowOff>4284</xdr:rowOff>
    </xdr:to>
    <xdr:sp macro="" textlink="">
      <xdr:nvSpPr>
        <xdr:cNvPr id="677" name="Right Brace 178"/>
        <xdr:cNvSpPr/>
      </xdr:nvSpPr>
      <xdr:spPr>
        <a:xfrm>
          <a:off x="5022965" y="63136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3456</xdr:rowOff>
    </xdr:from>
    <xdr:to>
      <xdr:col>7</xdr:col>
      <xdr:colOff>1385</xdr:colOff>
      <xdr:row>37</xdr:row>
      <xdr:rowOff>3456</xdr:rowOff>
    </xdr:to>
    <xdr:sp macro="" textlink="">
      <xdr:nvSpPr>
        <xdr:cNvPr id="678" name="Right Brace 178"/>
        <xdr:cNvSpPr/>
      </xdr:nvSpPr>
      <xdr:spPr>
        <a:xfrm>
          <a:off x="5022965" y="63128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4284</xdr:rowOff>
    </xdr:from>
    <xdr:to>
      <xdr:col>7</xdr:col>
      <xdr:colOff>1385</xdr:colOff>
      <xdr:row>37</xdr:row>
      <xdr:rowOff>4284</xdr:rowOff>
    </xdr:to>
    <xdr:sp macro="" textlink="">
      <xdr:nvSpPr>
        <xdr:cNvPr id="679" name="Right Brace 178"/>
        <xdr:cNvSpPr/>
      </xdr:nvSpPr>
      <xdr:spPr>
        <a:xfrm>
          <a:off x="5022965" y="63136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3456</xdr:rowOff>
    </xdr:from>
    <xdr:to>
      <xdr:col>7</xdr:col>
      <xdr:colOff>1385</xdr:colOff>
      <xdr:row>37</xdr:row>
      <xdr:rowOff>3456</xdr:rowOff>
    </xdr:to>
    <xdr:sp macro="" textlink="">
      <xdr:nvSpPr>
        <xdr:cNvPr id="680" name="Right Brace 178"/>
        <xdr:cNvSpPr/>
      </xdr:nvSpPr>
      <xdr:spPr>
        <a:xfrm>
          <a:off x="5022965" y="63128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4284</xdr:rowOff>
    </xdr:from>
    <xdr:to>
      <xdr:col>7</xdr:col>
      <xdr:colOff>1385</xdr:colOff>
      <xdr:row>37</xdr:row>
      <xdr:rowOff>4284</xdr:rowOff>
    </xdr:to>
    <xdr:sp macro="" textlink="">
      <xdr:nvSpPr>
        <xdr:cNvPr id="681" name="Right Brace 178"/>
        <xdr:cNvSpPr/>
      </xdr:nvSpPr>
      <xdr:spPr>
        <a:xfrm>
          <a:off x="5022965" y="63136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3456</xdr:rowOff>
    </xdr:from>
    <xdr:to>
      <xdr:col>7</xdr:col>
      <xdr:colOff>1385</xdr:colOff>
      <xdr:row>37</xdr:row>
      <xdr:rowOff>3456</xdr:rowOff>
    </xdr:to>
    <xdr:sp macro="" textlink="">
      <xdr:nvSpPr>
        <xdr:cNvPr id="682" name="Right Brace 178"/>
        <xdr:cNvSpPr/>
      </xdr:nvSpPr>
      <xdr:spPr>
        <a:xfrm>
          <a:off x="5022965" y="63128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37</xdr:row>
      <xdr:rowOff>4284</xdr:rowOff>
    </xdr:from>
    <xdr:to>
      <xdr:col>7</xdr:col>
      <xdr:colOff>1385</xdr:colOff>
      <xdr:row>37</xdr:row>
      <xdr:rowOff>4284</xdr:rowOff>
    </xdr:to>
    <xdr:sp macro="" textlink="">
      <xdr:nvSpPr>
        <xdr:cNvPr id="683" name="Right Brace 178"/>
        <xdr:cNvSpPr/>
      </xdr:nvSpPr>
      <xdr:spPr>
        <a:xfrm>
          <a:off x="5022965" y="63136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23</xdr:row>
      <xdr:rowOff>0</xdr:rowOff>
    </xdr:from>
    <xdr:ext cx="29622" cy="0"/>
    <xdr:pic>
      <xdr:nvPicPr>
        <xdr:cNvPr id="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2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3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4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5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6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7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8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9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9622" cy="0"/>
    <xdr:pic>
      <xdr:nvPicPr>
        <xdr:cNvPr id="10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8702040"/>
          <a:ext cx="2962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1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2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3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4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5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6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6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6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14</xdr:row>
      <xdr:rowOff>0</xdr:rowOff>
    </xdr:from>
    <xdr:ext cx="19050" cy="0"/>
    <xdr:pic>
      <xdr:nvPicPr>
        <xdr:cNvPr id="16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130" y="5173980"/>
          <a:ext cx="19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6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6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6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6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6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6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7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7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7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7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7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7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8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8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8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8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8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8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9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9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9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9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19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19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0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0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0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0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0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0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1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1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1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1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1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1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2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2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2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2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2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2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3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32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3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34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5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36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7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38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39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3456</xdr:rowOff>
    </xdr:from>
    <xdr:to>
      <xdr:col>6</xdr:col>
      <xdr:colOff>1385</xdr:colOff>
      <xdr:row>21</xdr:row>
      <xdr:rowOff>3456</xdr:rowOff>
    </xdr:to>
    <xdr:sp macro="" textlink="">
      <xdr:nvSpPr>
        <xdr:cNvPr id="240" name="Right Brace 178"/>
        <xdr:cNvSpPr/>
      </xdr:nvSpPr>
      <xdr:spPr>
        <a:xfrm>
          <a:off x="6585065" y="99704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21</xdr:row>
      <xdr:rowOff>4284</xdr:rowOff>
    </xdr:from>
    <xdr:to>
      <xdr:col>6</xdr:col>
      <xdr:colOff>1385</xdr:colOff>
      <xdr:row>21</xdr:row>
      <xdr:rowOff>4284</xdr:rowOff>
    </xdr:to>
    <xdr:sp macro="" textlink="">
      <xdr:nvSpPr>
        <xdr:cNvPr id="241" name="Right Brace 178"/>
        <xdr:cNvSpPr/>
      </xdr:nvSpPr>
      <xdr:spPr>
        <a:xfrm>
          <a:off x="6585065" y="99712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E45"/>
  <sheetViews>
    <sheetView view="pageLayout" topLeftCell="A9" zoomScale="55" zoomScaleNormal="100" zoomScalePageLayoutView="55" workbookViewId="0">
      <selection activeCell="AD25" sqref="AD25"/>
    </sheetView>
  </sheetViews>
  <sheetFormatPr defaultRowHeight="15"/>
  <cols>
    <col min="1" max="1" width="3.5703125" customWidth="1"/>
    <col min="2" max="2" width="22.5703125" customWidth="1"/>
    <col min="3" max="3" width="20.7109375" customWidth="1"/>
    <col min="4" max="4" width="55.28515625" customWidth="1"/>
    <col min="5" max="5" width="8.7109375" customWidth="1"/>
    <col min="6" max="6" width="11.28515625" customWidth="1"/>
    <col min="7" max="7" width="5.85546875" customWidth="1"/>
    <col min="8" max="8" width="5.7109375" customWidth="1"/>
    <col min="9" max="9" width="6.42578125" customWidth="1"/>
    <col min="10" max="10" width="5.5703125" customWidth="1"/>
    <col min="11" max="11" width="4.5703125" customWidth="1"/>
    <col min="12" max="12" width="4.140625" customWidth="1"/>
    <col min="13" max="13" width="4" customWidth="1"/>
    <col min="14" max="14" width="5.42578125" customWidth="1"/>
    <col min="15" max="15" width="6.140625" customWidth="1"/>
    <col min="16" max="16" width="6.42578125" customWidth="1"/>
    <col min="17" max="17" width="4.5703125" customWidth="1"/>
    <col min="18" max="18" width="5.28515625" bestFit="1" customWidth="1"/>
    <col min="19" max="19" width="3.710937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4.42578125" bestFit="1" customWidth="1"/>
    <col min="25" max="25" width="6.140625" customWidth="1"/>
    <col min="26" max="26" width="4.7109375" customWidth="1"/>
    <col min="27" max="28" width="5.5703125" bestFit="1" customWidth="1"/>
    <col min="29" max="29" width="6.28515625" customWidth="1"/>
  </cols>
  <sheetData>
    <row r="2" spans="1:30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30" ht="18.75" customHeight="1">
      <c r="A3" s="852" t="s">
        <v>216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30" ht="21.75" customHeight="1" thickBot="1">
      <c r="A4" s="853" t="s">
        <v>232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</row>
    <row r="5" spans="1:30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</row>
    <row r="6" spans="1:30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</row>
    <row r="7" spans="1:30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</row>
    <row r="8" spans="1:30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</row>
    <row r="9" spans="1:30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38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240"/>
      <c r="AD9" s="40"/>
    </row>
    <row r="10" spans="1:30" ht="15.75" thickBot="1">
      <c r="A10" s="314">
        <v>1</v>
      </c>
      <c r="B10" s="314">
        <v>2</v>
      </c>
      <c r="C10" s="314"/>
      <c r="D10" s="314">
        <v>4</v>
      </c>
      <c r="E10" s="314">
        <v>5</v>
      </c>
      <c r="F10" s="314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13</v>
      </c>
      <c r="N10" s="314">
        <v>14</v>
      </c>
      <c r="O10" s="314">
        <v>15</v>
      </c>
      <c r="P10" s="314">
        <v>16</v>
      </c>
      <c r="Q10" s="314">
        <v>17</v>
      </c>
      <c r="R10" s="314">
        <v>18</v>
      </c>
      <c r="S10" s="314">
        <v>19</v>
      </c>
      <c r="T10" s="314">
        <v>20</v>
      </c>
      <c r="U10" s="314">
        <v>21</v>
      </c>
      <c r="V10" s="314">
        <v>22</v>
      </c>
      <c r="W10" s="314">
        <v>23</v>
      </c>
      <c r="X10" s="314">
        <v>24</v>
      </c>
      <c r="Y10" s="314">
        <v>25</v>
      </c>
      <c r="Z10" s="314">
        <v>26</v>
      </c>
      <c r="AA10" s="314">
        <v>27</v>
      </c>
      <c r="AB10" s="315">
        <v>28</v>
      </c>
    </row>
    <row r="11" spans="1:30" s="208" customFormat="1" ht="24" customHeight="1">
      <c r="A11" s="529">
        <v>1</v>
      </c>
      <c r="B11" s="841" t="s">
        <v>46</v>
      </c>
      <c r="C11" s="845" t="s">
        <v>31</v>
      </c>
      <c r="D11" s="841" t="s">
        <v>71</v>
      </c>
      <c r="E11" s="795" t="s">
        <v>33</v>
      </c>
      <c r="F11" s="795">
        <v>509</v>
      </c>
      <c r="G11" s="795">
        <v>3</v>
      </c>
      <c r="H11" s="415"/>
      <c r="I11" s="783"/>
      <c r="J11" s="783"/>
      <c r="K11" s="783"/>
      <c r="L11" s="783"/>
      <c r="M11" s="783"/>
      <c r="N11" s="793">
        <f>SUM(H11:M11)</f>
        <v>0</v>
      </c>
      <c r="O11" s="783">
        <v>30</v>
      </c>
      <c r="P11" s="783">
        <v>15</v>
      </c>
      <c r="Q11" s="445"/>
      <c r="R11" s="783">
        <v>1</v>
      </c>
      <c r="S11" s="783">
        <v>3</v>
      </c>
      <c r="T11" s="550"/>
      <c r="U11" s="783"/>
      <c r="V11" s="783"/>
      <c r="W11" s="783"/>
      <c r="X11" s="783"/>
      <c r="Y11" s="782"/>
      <c r="Z11" s="782"/>
      <c r="AA11" s="184">
        <f t="shared" ref="AA11:AA19" si="0">SUM(O11:Z11)</f>
        <v>49</v>
      </c>
      <c r="AB11" s="121">
        <f t="shared" ref="AB11:AB27" si="1">N11+AA11</f>
        <v>49</v>
      </c>
      <c r="AC11" s="247"/>
    </row>
    <row r="12" spans="1:30" s="208" customFormat="1" ht="23.45" customHeight="1">
      <c r="A12" s="529">
        <v>2</v>
      </c>
      <c r="B12" s="842"/>
      <c r="C12" s="846"/>
      <c r="D12" s="848"/>
      <c r="E12" s="795" t="s">
        <v>33</v>
      </c>
      <c r="F12" s="795">
        <v>519</v>
      </c>
      <c r="G12" s="795">
        <v>3</v>
      </c>
      <c r="H12" s="415"/>
      <c r="I12" s="783"/>
      <c r="J12" s="783"/>
      <c r="K12" s="783"/>
      <c r="L12" s="783"/>
      <c r="M12" s="783"/>
      <c r="N12" s="793">
        <f>SUM(H12:M12)</f>
        <v>0</v>
      </c>
      <c r="O12" s="783"/>
      <c r="P12" s="783"/>
      <c r="Q12" s="445"/>
      <c r="R12" s="783"/>
      <c r="S12" s="783"/>
      <c r="T12" s="550"/>
      <c r="U12" s="783"/>
      <c r="V12" s="783"/>
      <c r="W12" s="783"/>
      <c r="X12" s="783"/>
      <c r="Y12" s="782"/>
      <c r="Z12" s="782"/>
      <c r="AA12" s="184">
        <f t="shared" si="0"/>
        <v>0</v>
      </c>
      <c r="AB12" s="122">
        <f t="shared" si="1"/>
        <v>0</v>
      </c>
      <c r="AC12" s="247"/>
    </row>
    <row r="13" spans="1:30" s="208" customFormat="1" ht="22.9" customHeight="1">
      <c r="A13" s="529">
        <v>3</v>
      </c>
      <c r="B13" s="843"/>
      <c r="C13" s="846"/>
      <c r="D13" s="848"/>
      <c r="E13" s="795" t="s">
        <v>33</v>
      </c>
      <c r="F13" s="795">
        <v>529</v>
      </c>
      <c r="G13" s="795">
        <v>2</v>
      </c>
      <c r="H13" s="415"/>
      <c r="I13" s="783"/>
      <c r="J13" s="783"/>
      <c r="K13" s="783"/>
      <c r="L13" s="783"/>
      <c r="M13" s="783"/>
      <c r="N13" s="793">
        <f>SUM(H13:M13)</f>
        <v>0</v>
      </c>
      <c r="O13" s="783"/>
      <c r="P13" s="783"/>
      <c r="Q13" s="445"/>
      <c r="R13" s="783"/>
      <c r="S13" s="783"/>
      <c r="T13" s="550"/>
      <c r="U13" s="783"/>
      <c r="V13" s="783"/>
      <c r="W13" s="783"/>
      <c r="X13" s="783"/>
      <c r="Y13" s="782"/>
      <c r="Z13" s="782"/>
      <c r="AA13" s="184">
        <f t="shared" si="0"/>
        <v>0</v>
      </c>
      <c r="AB13" s="122">
        <f t="shared" si="1"/>
        <v>0</v>
      </c>
      <c r="AC13" s="247"/>
    </row>
    <row r="14" spans="1:30" s="208" customFormat="1" ht="22.9" customHeight="1">
      <c r="A14" s="530">
        <v>4</v>
      </c>
      <c r="B14" s="844"/>
      <c r="C14" s="847"/>
      <c r="D14" s="849"/>
      <c r="E14" s="795" t="s">
        <v>33</v>
      </c>
      <c r="F14" s="795">
        <v>539</v>
      </c>
      <c r="G14" s="795">
        <v>2</v>
      </c>
      <c r="H14" s="415"/>
      <c r="I14" s="783"/>
      <c r="J14" s="783"/>
      <c r="K14" s="783"/>
      <c r="L14" s="783"/>
      <c r="M14" s="783"/>
      <c r="N14" s="793">
        <f>SUM(H14:M14)</f>
        <v>0</v>
      </c>
      <c r="O14" s="783"/>
      <c r="P14" s="783"/>
      <c r="Q14" s="550"/>
      <c r="R14" s="783"/>
      <c r="S14" s="783"/>
      <c r="T14" s="550"/>
      <c r="U14" s="783"/>
      <c r="V14" s="783"/>
      <c r="W14" s="783"/>
      <c r="X14" s="783"/>
      <c r="Y14" s="782"/>
      <c r="Z14" s="782"/>
      <c r="AA14" s="184">
        <f t="shared" si="0"/>
        <v>0</v>
      </c>
      <c r="AB14" s="122">
        <f t="shared" si="1"/>
        <v>0</v>
      </c>
      <c r="AC14" s="247"/>
    </row>
    <row r="15" spans="1:30" ht="30" customHeight="1">
      <c r="A15" s="740">
        <v>5</v>
      </c>
      <c r="B15" s="841" t="s">
        <v>46</v>
      </c>
      <c r="C15" s="780" t="s">
        <v>31</v>
      </c>
      <c r="D15" s="788"/>
      <c r="E15" s="795" t="s">
        <v>32</v>
      </c>
      <c r="F15" s="795">
        <v>546</v>
      </c>
      <c r="G15" s="795">
        <v>1</v>
      </c>
      <c r="H15" s="111"/>
      <c r="I15" s="783"/>
      <c r="J15" s="783"/>
      <c r="K15" s="783"/>
      <c r="L15" s="783"/>
      <c r="M15" s="783"/>
      <c r="N15" s="793"/>
      <c r="O15" s="783"/>
      <c r="P15" s="783"/>
      <c r="Q15" s="783"/>
      <c r="R15" s="783"/>
      <c r="S15" s="783"/>
      <c r="T15" s="783"/>
      <c r="U15" s="783"/>
      <c r="V15" s="783"/>
      <c r="W15" s="783"/>
      <c r="X15" s="783"/>
      <c r="Y15" s="782">
        <v>40</v>
      </c>
      <c r="Z15" s="782"/>
      <c r="AA15" s="184">
        <f t="shared" si="0"/>
        <v>40</v>
      </c>
      <c r="AB15" s="122">
        <f t="shared" si="1"/>
        <v>40</v>
      </c>
      <c r="AC15" s="38"/>
    </row>
    <row r="16" spans="1:30" ht="22.9" customHeight="1">
      <c r="A16" s="740">
        <v>6</v>
      </c>
      <c r="B16" s="848"/>
      <c r="C16" s="841" t="s">
        <v>66</v>
      </c>
      <c r="D16" s="788"/>
      <c r="E16" s="795" t="s">
        <v>32</v>
      </c>
      <c r="F16" s="795">
        <v>536</v>
      </c>
      <c r="G16" s="795">
        <v>1</v>
      </c>
      <c r="H16" s="111"/>
      <c r="I16" s="783"/>
      <c r="J16" s="783"/>
      <c r="K16" s="783"/>
      <c r="L16" s="783"/>
      <c r="M16" s="783"/>
      <c r="N16" s="793"/>
      <c r="O16" s="783"/>
      <c r="P16" s="783"/>
      <c r="Q16" s="783"/>
      <c r="R16" s="783"/>
      <c r="S16" s="783"/>
      <c r="T16" s="783"/>
      <c r="U16" s="783"/>
      <c r="V16" s="783"/>
      <c r="W16" s="783"/>
      <c r="X16" s="783"/>
      <c r="Y16" s="782">
        <v>40</v>
      </c>
      <c r="Z16" s="782"/>
      <c r="AA16" s="184">
        <f>SUM(O16:Z16)</f>
        <v>40</v>
      </c>
      <c r="AB16" s="122">
        <f>N16+AA16</f>
        <v>40</v>
      </c>
      <c r="AC16" s="38"/>
    </row>
    <row r="17" spans="1:31" ht="22.15" customHeight="1">
      <c r="A17" s="740">
        <v>7</v>
      </c>
      <c r="B17" s="849"/>
      <c r="C17" s="849"/>
      <c r="D17" s="788"/>
      <c r="E17" s="795" t="s">
        <v>32</v>
      </c>
      <c r="F17" s="795">
        <v>537</v>
      </c>
      <c r="G17" s="795">
        <v>2</v>
      </c>
      <c r="H17" s="111"/>
      <c r="I17" s="783"/>
      <c r="J17" s="783"/>
      <c r="K17" s="783"/>
      <c r="L17" s="783"/>
      <c r="M17" s="783"/>
      <c r="N17" s="793"/>
      <c r="O17" s="783"/>
      <c r="P17" s="783"/>
      <c r="Q17" s="783"/>
      <c r="R17" s="783"/>
      <c r="S17" s="783"/>
      <c r="T17" s="783"/>
      <c r="U17" s="783"/>
      <c r="V17" s="783"/>
      <c r="W17" s="783"/>
      <c r="X17" s="783"/>
      <c r="Y17" s="782">
        <v>80</v>
      </c>
      <c r="Z17" s="782"/>
      <c r="AA17" s="184">
        <f>SUM(O17:Z17)</f>
        <v>80</v>
      </c>
      <c r="AB17" s="122">
        <f>N17+AA17</f>
        <v>80</v>
      </c>
      <c r="AC17" s="38"/>
    </row>
    <row r="18" spans="1:31" s="221" customFormat="1" ht="25.9" customHeight="1">
      <c r="A18" s="740">
        <v>8</v>
      </c>
      <c r="B18" s="841" t="s">
        <v>102</v>
      </c>
      <c r="C18" s="779"/>
      <c r="D18" s="798" t="s">
        <v>120</v>
      </c>
      <c r="E18" s="795" t="s">
        <v>36</v>
      </c>
      <c r="F18" s="795">
        <v>575</v>
      </c>
      <c r="G18" s="795">
        <v>20</v>
      </c>
      <c r="H18" s="795"/>
      <c r="I18" s="795"/>
      <c r="J18" s="238"/>
      <c r="K18" s="782"/>
      <c r="L18" s="238"/>
      <c r="M18" s="793"/>
      <c r="N18" s="384">
        <f>SUM(H18:M18)</f>
        <v>0</v>
      </c>
      <c r="O18" s="795">
        <v>30</v>
      </c>
      <c r="P18" s="795">
        <v>30</v>
      </c>
      <c r="Q18" s="238"/>
      <c r="R18" s="782"/>
      <c r="S18" s="793"/>
      <c r="T18" s="793"/>
      <c r="U18" s="793"/>
      <c r="V18" s="793"/>
      <c r="W18" s="793"/>
      <c r="X18" s="793"/>
      <c r="Y18" s="793"/>
      <c r="Z18" s="793"/>
      <c r="AA18" s="184">
        <f t="shared" si="0"/>
        <v>60</v>
      </c>
      <c r="AB18" s="143">
        <f t="shared" si="1"/>
        <v>60</v>
      </c>
      <c r="AC18" s="215"/>
    </row>
    <row r="19" spans="1:31" s="221" customFormat="1" ht="35.450000000000003" customHeight="1">
      <c r="A19" s="740">
        <v>9</v>
      </c>
      <c r="B19" s="848"/>
      <c r="C19" s="111"/>
      <c r="D19" s="788" t="s">
        <v>74</v>
      </c>
      <c r="E19" s="795" t="s">
        <v>36</v>
      </c>
      <c r="F19" s="795">
        <v>567</v>
      </c>
      <c r="G19" s="795">
        <v>15</v>
      </c>
      <c r="H19" s="790"/>
      <c r="I19" s="790"/>
      <c r="J19" s="790"/>
      <c r="K19" s="779"/>
      <c r="L19" s="779"/>
      <c r="M19" s="512"/>
      <c r="N19" s="384">
        <f t="shared" ref="N19:N27" si="2">SUM(H19:M19)</f>
        <v>0</v>
      </c>
      <c r="O19" s="783">
        <v>30</v>
      </c>
      <c r="P19" s="783">
        <v>30</v>
      </c>
      <c r="Q19" s="783"/>
      <c r="R19" s="782"/>
      <c r="S19" s="790"/>
      <c r="T19" s="790"/>
      <c r="U19" s="790"/>
      <c r="V19" s="790"/>
      <c r="W19" s="790"/>
      <c r="X19" s="580"/>
      <c r="Y19" s="95"/>
      <c r="Z19" s="95"/>
      <c r="AA19" s="184">
        <f t="shared" si="0"/>
        <v>60</v>
      </c>
      <c r="AB19" s="143">
        <f t="shared" si="1"/>
        <v>60</v>
      </c>
      <c r="AC19" s="493"/>
    </row>
    <row r="20" spans="1:31" s="221" customFormat="1" ht="35.450000000000003" customHeight="1">
      <c r="A20" s="740">
        <v>10</v>
      </c>
      <c r="B20" s="848"/>
      <c r="C20" s="111"/>
      <c r="D20" s="848" t="s">
        <v>226</v>
      </c>
      <c r="E20" s="795" t="s">
        <v>33</v>
      </c>
      <c r="F20" s="795" t="s">
        <v>209</v>
      </c>
      <c r="G20" s="795">
        <v>25</v>
      </c>
      <c r="H20" s="795">
        <v>30</v>
      </c>
      <c r="I20" s="795">
        <v>30</v>
      </c>
      <c r="J20" s="790"/>
      <c r="K20" s="779"/>
      <c r="L20" s="779"/>
      <c r="M20" s="512"/>
      <c r="N20" s="384">
        <f t="shared" si="2"/>
        <v>60</v>
      </c>
      <c r="O20" s="783"/>
      <c r="P20" s="783"/>
      <c r="Q20" s="783"/>
      <c r="R20" s="782"/>
      <c r="S20" s="790"/>
      <c r="T20" s="790"/>
      <c r="U20" s="790"/>
      <c r="V20" s="790"/>
      <c r="W20" s="790"/>
      <c r="X20" s="580"/>
      <c r="Y20" s="95"/>
      <c r="Z20" s="95"/>
      <c r="AA20" s="184"/>
      <c r="AB20" s="143">
        <f t="shared" si="1"/>
        <v>60</v>
      </c>
      <c r="AC20" s="493"/>
    </row>
    <row r="21" spans="1:31" s="221" customFormat="1" ht="35.450000000000003" customHeight="1">
      <c r="A21" s="740">
        <v>11</v>
      </c>
      <c r="B21" s="849"/>
      <c r="C21" s="111"/>
      <c r="D21" s="849"/>
      <c r="E21" s="795" t="s">
        <v>33</v>
      </c>
      <c r="F21" s="795" t="s">
        <v>210</v>
      </c>
      <c r="G21" s="795">
        <v>25</v>
      </c>
      <c r="H21" s="795"/>
      <c r="I21" s="795">
        <v>30</v>
      </c>
      <c r="J21" s="790"/>
      <c r="K21" s="779"/>
      <c r="L21" s="779"/>
      <c r="M21" s="512"/>
      <c r="N21" s="384">
        <f t="shared" si="2"/>
        <v>30</v>
      </c>
      <c r="O21" s="783"/>
      <c r="P21" s="783"/>
      <c r="Q21" s="783"/>
      <c r="R21" s="782"/>
      <c r="S21" s="790"/>
      <c r="T21" s="790"/>
      <c r="U21" s="790"/>
      <c r="V21" s="790"/>
      <c r="W21" s="790"/>
      <c r="X21" s="580"/>
      <c r="Y21" s="95"/>
      <c r="Z21" s="95"/>
      <c r="AA21" s="184"/>
      <c r="AB21" s="143">
        <f t="shared" si="1"/>
        <v>30</v>
      </c>
      <c r="AC21" s="493"/>
    </row>
    <row r="22" spans="1:31" s="221" customFormat="1" ht="59.25" customHeight="1">
      <c r="A22" s="443">
        <v>12</v>
      </c>
      <c r="B22" s="798" t="s">
        <v>46</v>
      </c>
      <c r="C22" s="444" t="s">
        <v>31</v>
      </c>
      <c r="D22" s="776" t="s">
        <v>126</v>
      </c>
      <c r="E22" s="787" t="s">
        <v>32</v>
      </c>
      <c r="F22" s="787">
        <v>537</v>
      </c>
      <c r="G22" s="787">
        <v>2</v>
      </c>
      <c r="H22" s="787">
        <v>30</v>
      </c>
      <c r="I22" s="787">
        <v>30</v>
      </c>
      <c r="J22" s="492"/>
      <c r="K22" s="787">
        <v>1</v>
      </c>
      <c r="L22" s="795">
        <v>1</v>
      </c>
      <c r="M22" s="795"/>
      <c r="N22" s="384">
        <f t="shared" si="2"/>
        <v>62</v>
      </c>
      <c r="O22" s="783"/>
      <c r="P22" s="795"/>
      <c r="Q22" s="794"/>
      <c r="R22" s="795"/>
      <c r="S22" s="795"/>
      <c r="T22" s="795"/>
      <c r="U22" s="795"/>
      <c r="V22" s="795"/>
      <c r="W22" s="795"/>
      <c r="X22" s="795"/>
      <c r="Y22" s="782"/>
      <c r="Z22" s="782"/>
      <c r="AA22" s="184">
        <f>SUM(O22:Z22)</f>
        <v>0</v>
      </c>
      <c r="AB22" s="143">
        <f t="shared" si="1"/>
        <v>62</v>
      </c>
      <c r="AC22" s="247"/>
    </row>
    <row r="23" spans="1:31" s="221" customFormat="1" ht="38.450000000000003" customHeight="1">
      <c r="A23" s="238">
        <v>13</v>
      </c>
      <c r="B23" s="778" t="s">
        <v>43</v>
      </c>
      <c r="C23" s="786"/>
      <c r="D23" s="788" t="s">
        <v>69</v>
      </c>
      <c r="E23" s="783" t="s">
        <v>32</v>
      </c>
      <c r="F23" s="131">
        <v>507</v>
      </c>
      <c r="G23" s="783">
        <v>3</v>
      </c>
      <c r="H23" s="790">
        <v>30</v>
      </c>
      <c r="I23" s="790">
        <v>30</v>
      </c>
      <c r="J23" s="790"/>
      <c r="K23" s="790">
        <v>1</v>
      </c>
      <c r="L23" s="787">
        <v>1</v>
      </c>
      <c r="M23" s="794"/>
      <c r="N23" s="384">
        <f t="shared" si="2"/>
        <v>62</v>
      </c>
      <c r="O23" s="783"/>
      <c r="P23" s="783"/>
      <c r="Q23" s="783"/>
      <c r="R23" s="782"/>
      <c r="S23" s="790"/>
      <c r="T23" s="790"/>
      <c r="U23" s="790"/>
      <c r="V23" s="790"/>
      <c r="W23" s="544"/>
      <c r="X23" s="544"/>
      <c r="Y23" s="544"/>
      <c r="Z23" s="787"/>
      <c r="AA23" s="184"/>
      <c r="AB23" s="438">
        <f t="shared" si="1"/>
        <v>62</v>
      </c>
      <c r="AC23" s="493"/>
    </row>
    <row r="24" spans="1:31" ht="43.9" customHeight="1">
      <c r="A24" s="238">
        <v>14</v>
      </c>
      <c r="B24" s="798" t="s">
        <v>122</v>
      </c>
      <c r="C24" s="492"/>
      <c r="D24" s="777" t="s">
        <v>9</v>
      </c>
      <c r="E24" s="787" t="s">
        <v>34</v>
      </c>
      <c r="F24" s="787">
        <v>592</v>
      </c>
      <c r="G24" s="787">
        <v>1</v>
      </c>
      <c r="H24" s="787"/>
      <c r="I24" s="787"/>
      <c r="J24" s="795"/>
      <c r="K24" s="795"/>
      <c r="L24" s="787"/>
      <c r="M24" s="787"/>
      <c r="N24" s="384">
        <f t="shared" si="2"/>
        <v>0</v>
      </c>
      <c r="O24" s="787"/>
      <c r="P24" s="787"/>
      <c r="Q24" s="787"/>
      <c r="R24" s="787"/>
      <c r="S24" s="787"/>
      <c r="T24" s="787"/>
      <c r="U24" s="787"/>
      <c r="V24" s="787"/>
      <c r="W24" s="787"/>
      <c r="X24" s="787">
        <v>30</v>
      </c>
      <c r="Y24" s="787"/>
      <c r="Z24" s="544"/>
      <c r="AA24" s="184">
        <f>SUM(O24:Z24)</f>
        <v>30</v>
      </c>
      <c r="AB24" s="438">
        <f t="shared" si="1"/>
        <v>30</v>
      </c>
      <c r="AC24" s="449"/>
      <c r="AD24" s="221"/>
      <c r="AE24" s="221"/>
    </row>
    <row r="25" spans="1:31" s="549" customFormat="1" ht="43.9" customHeight="1">
      <c r="A25" s="238"/>
      <c r="B25" s="850" t="s">
        <v>122</v>
      </c>
      <c r="C25" s="492"/>
      <c r="D25" s="653" t="s">
        <v>231</v>
      </c>
      <c r="E25" s="795" t="s">
        <v>36</v>
      </c>
      <c r="F25" s="795">
        <v>584</v>
      </c>
      <c r="G25" s="795">
        <v>25</v>
      </c>
      <c r="H25" s="795">
        <v>30</v>
      </c>
      <c r="I25" s="795">
        <v>30</v>
      </c>
      <c r="J25" s="211"/>
      <c r="K25" s="211"/>
      <c r="L25" s="787"/>
      <c r="M25" s="787"/>
      <c r="N25" s="384">
        <f t="shared" si="2"/>
        <v>60</v>
      </c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447"/>
      <c r="AA25" s="448"/>
      <c r="AB25" s="438">
        <f t="shared" si="1"/>
        <v>60</v>
      </c>
      <c r="AC25" s="449"/>
      <c r="AD25" s="221"/>
      <c r="AE25" s="221"/>
    </row>
    <row r="26" spans="1:31" s="549" customFormat="1" ht="30.6" customHeight="1" thickBot="1">
      <c r="A26" s="238"/>
      <c r="B26" s="851"/>
      <c r="C26" s="492"/>
      <c r="D26" s="790"/>
      <c r="E26" s="787" t="s">
        <v>36</v>
      </c>
      <c r="F26" s="787">
        <v>588</v>
      </c>
      <c r="G26" s="787">
        <v>25</v>
      </c>
      <c r="H26" s="787"/>
      <c r="I26" s="787">
        <v>30</v>
      </c>
      <c r="J26" s="606"/>
      <c r="K26" s="606"/>
      <c r="L26" s="787"/>
      <c r="M26" s="787"/>
      <c r="N26" s="580">
        <f t="shared" si="2"/>
        <v>30</v>
      </c>
      <c r="O26" s="787"/>
      <c r="P26" s="787"/>
      <c r="Q26" s="787"/>
      <c r="R26" s="787"/>
      <c r="S26" s="787"/>
      <c r="T26" s="787"/>
      <c r="U26" s="787"/>
      <c r="V26" s="787"/>
      <c r="W26" s="787"/>
      <c r="X26" s="787"/>
      <c r="Y26" s="787"/>
      <c r="Z26" s="447"/>
      <c r="AA26" s="448"/>
      <c r="AB26" s="615">
        <f t="shared" si="1"/>
        <v>30</v>
      </c>
      <c r="AC26" s="449"/>
      <c r="AD26" s="221"/>
      <c r="AE26" s="221"/>
    </row>
    <row r="27" spans="1:31" s="221" customFormat="1" ht="29.45" customHeight="1" thickBot="1">
      <c r="B27" s="545" t="s">
        <v>0</v>
      </c>
      <c r="C27" s="87"/>
      <c r="D27" s="546"/>
      <c r="E27" s="85"/>
      <c r="F27" s="85"/>
      <c r="G27" s="82"/>
      <c r="H27" s="82">
        <f>SUM(H11:H26)</f>
        <v>120</v>
      </c>
      <c r="I27" s="82">
        <f>SUM(I11:I26)</f>
        <v>180</v>
      </c>
      <c r="J27" s="82">
        <f>SUM(J11:J26)</f>
        <v>0</v>
      </c>
      <c r="K27" s="82">
        <f>SUM(K11:K26)</f>
        <v>2</v>
      </c>
      <c r="L27" s="82">
        <f>SUM(L11:L26)</f>
        <v>2</v>
      </c>
      <c r="M27" s="82"/>
      <c r="N27" s="87">
        <f t="shared" si="2"/>
        <v>304</v>
      </c>
      <c r="O27" s="82">
        <f>SUM(O11:O26)</f>
        <v>90</v>
      </c>
      <c r="P27" s="82">
        <f>SUM(P11:P26)</f>
        <v>75</v>
      </c>
      <c r="Q27" s="82"/>
      <c r="R27" s="82">
        <f>SUM(R11:R26)</f>
        <v>1</v>
      </c>
      <c r="S27" s="82">
        <f>SUM(S11:S26)</f>
        <v>3</v>
      </c>
      <c r="T27" s="82"/>
      <c r="U27" s="82"/>
      <c r="V27" s="82"/>
      <c r="W27" s="82"/>
      <c r="X27" s="82">
        <f>SUM(X11:X26)</f>
        <v>30</v>
      </c>
      <c r="Y27" s="82">
        <f>SUM(Y11:Y26)</f>
        <v>160</v>
      </c>
      <c r="Z27" s="82"/>
      <c r="AA27" s="547">
        <f>SUM(O27:Z27)</f>
        <v>359</v>
      </c>
      <c r="AB27" s="548">
        <f t="shared" si="1"/>
        <v>663</v>
      </c>
    </row>
    <row r="29" spans="1:31" ht="18.75">
      <c r="B29" s="69" t="s">
        <v>55</v>
      </c>
      <c r="C29" s="70"/>
      <c r="D29" s="374"/>
      <c r="E29" s="374"/>
      <c r="F29" s="374"/>
      <c r="G29" s="70"/>
      <c r="H29" s="69"/>
      <c r="I29" s="71"/>
      <c r="J29" s="39"/>
      <c r="K29" s="39"/>
      <c r="L29" s="39"/>
      <c r="M29" s="20"/>
      <c r="N29" s="20"/>
      <c r="O29" s="20"/>
      <c r="P29" s="20"/>
    </row>
    <row r="30" spans="1:31" ht="18.75">
      <c r="B30" s="69"/>
      <c r="C30" s="72"/>
      <c r="D30" s="72"/>
      <c r="E30" s="73"/>
      <c r="F30" s="72"/>
      <c r="G30" s="72"/>
      <c r="H30" s="69"/>
      <c r="I30" s="72"/>
      <c r="J30" s="33"/>
      <c r="K30" s="33"/>
      <c r="L30" s="33"/>
      <c r="Q30" s="20"/>
    </row>
    <row r="31" spans="1:31" ht="18.75">
      <c r="B31" s="69" t="s">
        <v>56</v>
      </c>
      <c r="C31" s="74"/>
      <c r="D31" s="824" t="s">
        <v>154</v>
      </c>
      <c r="E31" s="825"/>
      <c r="F31" s="825"/>
      <c r="G31" s="33"/>
      <c r="H31" s="33"/>
      <c r="I31" s="33"/>
      <c r="J31" s="33"/>
      <c r="K31" s="76" t="s">
        <v>57</v>
      </c>
      <c r="L31" s="72"/>
    </row>
    <row r="32" spans="1:31" ht="15.75">
      <c r="B32" s="3"/>
      <c r="C32" s="63"/>
    </row>
    <row r="33" spans="2:30" ht="18.75">
      <c r="B33" s="3"/>
      <c r="C33" s="40"/>
      <c r="D33" s="210"/>
      <c r="E33" s="210"/>
      <c r="F33" s="210"/>
      <c r="G33" s="210"/>
      <c r="H33" s="210"/>
      <c r="I33" s="213"/>
      <c r="J33" s="213"/>
      <c r="K33" s="213"/>
      <c r="L33" s="213"/>
      <c r="M33" s="213"/>
      <c r="N33" s="213"/>
      <c r="O33" s="213"/>
      <c r="P33" s="213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2:30" ht="18.75">
      <c r="B34" s="3"/>
      <c r="C34" s="204"/>
      <c r="D34" s="210"/>
      <c r="E34" s="210"/>
      <c r="F34" s="210"/>
      <c r="G34" s="210"/>
      <c r="H34" s="210"/>
      <c r="I34" s="232"/>
      <c r="J34" s="232"/>
      <c r="K34" s="233"/>
      <c r="L34" s="234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5"/>
      <c r="AA34" s="236"/>
      <c r="AB34" s="40"/>
      <c r="AC34" s="40"/>
      <c r="AD34" s="40"/>
    </row>
    <row r="35" spans="2:30" ht="18.75">
      <c r="C35" s="40"/>
      <c r="D35" s="237"/>
      <c r="E35" s="237"/>
      <c r="F35" s="210"/>
      <c r="G35" s="210"/>
      <c r="H35" s="210"/>
      <c r="I35" s="40"/>
      <c r="J35" s="672"/>
      <c r="K35" s="672"/>
      <c r="L35" s="672"/>
      <c r="M35" s="672"/>
      <c r="N35" s="67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2:30" ht="18.75">
      <c r="C36" s="40"/>
      <c r="D36" s="40"/>
      <c r="E36" s="40"/>
      <c r="F36" s="40"/>
      <c r="G36" s="40"/>
      <c r="H36" s="40"/>
      <c r="I36" s="40"/>
      <c r="J36" s="672"/>
      <c r="K36" s="672"/>
      <c r="L36" s="672"/>
      <c r="M36" s="672"/>
      <c r="N36" s="672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40"/>
    </row>
    <row r="37" spans="2:30" ht="18.75">
      <c r="D37" s="40"/>
      <c r="E37" s="40"/>
      <c r="F37" s="40"/>
      <c r="G37" s="40"/>
      <c r="H37" s="40"/>
      <c r="I37" s="40"/>
      <c r="J37" s="672"/>
      <c r="K37" s="672"/>
      <c r="L37" s="672"/>
      <c r="M37" s="672"/>
      <c r="N37" s="672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40"/>
    </row>
    <row r="38" spans="2:30" ht="18.75"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40"/>
    </row>
    <row r="39" spans="2:30" ht="18.75"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40"/>
    </row>
    <row r="40" spans="2:30" ht="18.75"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40"/>
    </row>
    <row r="41" spans="2:30" ht="18.75"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40"/>
    </row>
    <row r="42" spans="2:30" ht="18.75"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40"/>
    </row>
    <row r="43" spans="2:30" ht="18.75"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40"/>
    </row>
    <row r="44" spans="2:30"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2:30"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</sheetData>
  <mergeCells count="21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D31:F31"/>
    <mergeCell ref="H5:N8"/>
    <mergeCell ref="O5:AB8"/>
    <mergeCell ref="B11:B14"/>
    <mergeCell ref="C11:C14"/>
    <mergeCell ref="D11:D14"/>
    <mergeCell ref="C16:C17"/>
    <mergeCell ref="B15:B17"/>
    <mergeCell ref="B18:B21"/>
    <mergeCell ref="D20:D21"/>
    <mergeCell ref="B25:B26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"/>
  <sheetViews>
    <sheetView zoomScale="53" zoomScaleNormal="53" workbookViewId="0">
      <selection activeCell="P26" sqref="P26"/>
    </sheetView>
  </sheetViews>
  <sheetFormatPr defaultColWidth="8.85546875" defaultRowHeight="25.9" customHeight="1"/>
  <cols>
    <col min="1" max="1" width="3.5703125" style="221" customWidth="1"/>
    <col min="2" max="2" width="17.28515625" style="221" customWidth="1"/>
    <col min="3" max="3" width="13" style="221" customWidth="1"/>
    <col min="4" max="4" width="34.28515625" style="221" customWidth="1"/>
    <col min="5" max="5" width="6.140625" style="221" customWidth="1"/>
    <col min="6" max="6" width="7.5703125" style="221" customWidth="1"/>
    <col min="7" max="7" width="5.85546875" style="221" customWidth="1"/>
    <col min="8" max="8" width="5.7109375" style="221" customWidth="1"/>
    <col min="9" max="9" width="5.5703125" style="221" customWidth="1"/>
    <col min="10" max="10" width="5.28515625" style="221" customWidth="1"/>
    <col min="11" max="11" width="4" style="221" customWidth="1"/>
    <col min="12" max="12" width="4.42578125" style="221" customWidth="1"/>
    <col min="13" max="13" width="4.28515625" style="221" customWidth="1"/>
    <col min="14" max="15" width="6.140625" style="221" customWidth="1"/>
    <col min="16" max="16" width="5.5703125" style="221" bestFit="1" customWidth="1"/>
    <col min="17" max="17" width="3.85546875" style="221" bestFit="1" customWidth="1"/>
    <col min="18" max="18" width="4.140625" style="221" bestFit="1" customWidth="1"/>
    <col min="19" max="19" width="3.85546875" style="221" bestFit="1" customWidth="1"/>
    <col min="20" max="20" width="5.42578125" style="221" customWidth="1"/>
    <col min="21" max="21" width="5.5703125" style="221" customWidth="1"/>
    <col min="22" max="22" width="5.7109375" style="221" customWidth="1"/>
    <col min="23" max="23" width="6.5703125" style="221" customWidth="1"/>
    <col min="24" max="24" width="5.7109375" style="221" customWidth="1"/>
    <col min="25" max="25" width="6.140625" style="221" customWidth="1"/>
    <col min="26" max="26" width="4.7109375" style="221" customWidth="1"/>
    <col min="27" max="27" width="5.5703125" style="221" bestFit="1" customWidth="1"/>
    <col min="28" max="28" width="10" style="221" customWidth="1"/>
    <col min="29" max="16384" width="8.85546875" style="221"/>
  </cols>
  <sheetData>
    <row r="2" spans="1:31" ht="25.9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31" ht="25.9" customHeight="1">
      <c r="A3" s="852" t="s">
        <v>219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31" ht="25.9" customHeight="1" thickBot="1">
      <c r="A4" s="982" t="s">
        <v>220</v>
      </c>
      <c r="B4" s="982"/>
      <c r="C4" s="982"/>
      <c r="D4" s="982"/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2"/>
      <c r="X4" s="982"/>
      <c r="Y4" s="982"/>
      <c r="Z4" s="982"/>
      <c r="AA4" s="982"/>
      <c r="AB4" s="982"/>
    </row>
    <row r="5" spans="1:31" ht="25.9" customHeight="1">
      <c r="A5" s="885" t="s">
        <v>14</v>
      </c>
      <c r="B5" s="883" t="s">
        <v>15</v>
      </c>
      <c r="C5" s="883" t="s">
        <v>16</v>
      </c>
      <c r="D5" s="883" t="s">
        <v>17</v>
      </c>
      <c r="E5" s="885" t="s">
        <v>18</v>
      </c>
      <c r="F5" s="885" t="s">
        <v>19</v>
      </c>
      <c r="G5" s="885" t="s">
        <v>20</v>
      </c>
      <c r="H5" s="887" t="s">
        <v>12</v>
      </c>
      <c r="I5" s="888"/>
      <c r="J5" s="888"/>
      <c r="K5" s="888"/>
      <c r="L5" s="888"/>
      <c r="M5" s="888"/>
      <c r="N5" s="889"/>
      <c r="O5" s="896" t="s">
        <v>13</v>
      </c>
      <c r="P5" s="888"/>
      <c r="Q5" s="888"/>
      <c r="R5" s="888"/>
      <c r="S5" s="888"/>
      <c r="T5" s="888"/>
      <c r="U5" s="888"/>
      <c r="V5" s="888"/>
      <c r="W5" s="888"/>
      <c r="X5" s="888"/>
      <c r="Y5" s="888"/>
      <c r="Z5" s="888"/>
      <c r="AA5" s="888"/>
      <c r="AB5" s="897"/>
      <c r="AD5" s="336"/>
      <c r="AE5" s="336"/>
    </row>
    <row r="6" spans="1:31" ht="15" customHeight="1" thickBot="1">
      <c r="A6" s="886"/>
      <c r="B6" s="884"/>
      <c r="C6" s="884"/>
      <c r="D6" s="884"/>
      <c r="E6" s="886"/>
      <c r="F6" s="886"/>
      <c r="G6" s="886"/>
      <c r="H6" s="890"/>
      <c r="I6" s="891"/>
      <c r="J6" s="891"/>
      <c r="K6" s="891"/>
      <c r="L6" s="891"/>
      <c r="M6" s="891"/>
      <c r="N6" s="892"/>
      <c r="O6" s="898"/>
      <c r="P6" s="891"/>
      <c r="Q6" s="891"/>
      <c r="R6" s="891"/>
      <c r="S6" s="891"/>
      <c r="T6" s="891"/>
      <c r="U6" s="891"/>
      <c r="V6" s="891"/>
      <c r="W6" s="891"/>
      <c r="X6" s="891"/>
      <c r="Y6" s="891"/>
      <c r="Z6" s="891"/>
      <c r="AA6" s="891"/>
      <c r="AB6" s="899"/>
      <c r="AD6" s="336"/>
      <c r="AE6" s="336"/>
    </row>
    <row r="7" spans="1:31" ht="25.9" hidden="1" customHeight="1" thickBot="1">
      <c r="A7" s="886"/>
      <c r="B7" s="884"/>
      <c r="C7" s="884"/>
      <c r="D7" s="884"/>
      <c r="E7" s="886"/>
      <c r="F7" s="886"/>
      <c r="G7" s="886"/>
      <c r="H7" s="890"/>
      <c r="I7" s="891"/>
      <c r="J7" s="891"/>
      <c r="K7" s="891"/>
      <c r="L7" s="891"/>
      <c r="M7" s="891"/>
      <c r="N7" s="892"/>
      <c r="O7" s="898"/>
      <c r="P7" s="891"/>
      <c r="Q7" s="891"/>
      <c r="R7" s="891"/>
      <c r="S7" s="891"/>
      <c r="T7" s="891"/>
      <c r="U7" s="891"/>
      <c r="V7" s="891"/>
      <c r="W7" s="891"/>
      <c r="X7" s="891"/>
      <c r="Y7" s="891"/>
      <c r="Z7" s="891"/>
      <c r="AA7" s="891"/>
      <c r="AB7" s="899"/>
      <c r="AD7" s="336"/>
      <c r="AE7" s="336"/>
    </row>
    <row r="8" spans="1:31" ht="25.9" hidden="1" customHeight="1" thickBot="1">
      <c r="A8" s="886"/>
      <c r="B8" s="884"/>
      <c r="C8" s="884"/>
      <c r="D8" s="884"/>
      <c r="E8" s="886"/>
      <c r="F8" s="886"/>
      <c r="G8" s="886"/>
      <c r="H8" s="893"/>
      <c r="I8" s="894"/>
      <c r="J8" s="894"/>
      <c r="K8" s="894"/>
      <c r="L8" s="894"/>
      <c r="M8" s="894"/>
      <c r="N8" s="895"/>
      <c r="O8" s="900"/>
      <c r="P8" s="894"/>
      <c r="Q8" s="894"/>
      <c r="R8" s="894"/>
      <c r="S8" s="894"/>
      <c r="T8" s="894"/>
      <c r="U8" s="894"/>
      <c r="V8" s="894"/>
      <c r="W8" s="894"/>
      <c r="X8" s="894"/>
      <c r="Y8" s="894"/>
      <c r="Z8" s="894"/>
      <c r="AA8" s="894"/>
      <c r="AB8" s="901"/>
      <c r="AD8" s="336"/>
      <c r="AE8" s="336"/>
    </row>
    <row r="9" spans="1:31" ht="125.45" customHeight="1" thickBot="1">
      <c r="A9" s="983"/>
      <c r="B9" s="984"/>
      <c r="C9" s="984"/>
      <c r="D9" s="984"/>
      <c r="E9" s="983"/>
      <c r="F9" s="983"/>
      <c r="G9" s="983"/>
      <c r="H9" s="260" t="s">
        <v>21</v>
      </c>
      <c r="I9" s="260" t="s">
        <v>22</v>
      </c>
      <c r="J9" s="260" t="s">
        <v>23</v>
      </c>
      <c r="K9" s="260" t="s">
        <v>24</v>
      </c>
      <c r="L9" s="260" t="s">
        <v>25</v>
      </c>
      <c r="M9" s="260" t="s">
        <v>6</v>
      </c>
      <c r="N9" s="260" t="s">
        <v>26</v>
      </c>
      <c r="O9" s="260" t="s">
        <v>21</v>
      </c>
      <c r="P9" s="260" t="s">
        <v>22</v>
      </c>
      <c r="Q9" s="260" t="s">
        <v>27</v>
      </c>
      <c r="R9" s="260" t="s">
        <v>28</v>
      </c>
      <c r="S9" s="260" t="s">
        <v>25</v>
      </c>
      <c r="T9" s="260" t="s">
        <v>6</v>
      </c>
      <c r="U9" s="260" t="s">
        <v>29</v>
      </c>
      <c r="V9" s="260" t="s">
        <v>7</v>
      </c>
      <c r="W9" s="260" t="s">
        <v>8</v>
      </c>
      <c r="X9" s="260" t="s">
        <v>9</v>
      </c>
      <c r="Y9" s="260" t="s">
        <v>10</v>
      </c>
      <c r="Z9" s="260" t="s">
        <v>11</v>
      </c>
      <c r="AA9" s="260" t="s">
        <v>26</v>
      </c>
      <c r="AB9" s="332" t="s">
        <v>0</v>
      </c>
      <c r="AC9" s="376"/>
      <c r="AD9" s="376"/>
      <c r="AE9" s="336"/>
    </row>
    <row r="10" spans="1:31" ht="25.9" customHeight="1" thickBot="1">
      <c r="A10" s="814">
        <v>1</v>
      </c>
      <c r="B10" s="815">
        <v>2</v>
      </c>
      <c r="C10" s="815">
        <v>3</v>
      </c>
      <c r="D10" s="815">
        <v>4</v>
      </c>
      <c r="E10" s="815">
        <v>5</v>
      </c>
      <c r="F10" s="815">
        <v>6</v>
      </c>
      <c r="G10" s="815">
        <v>7</v>
      </c>
      <c r="H10" s="815">
        <v>8</v>
      </c>
      <c r="I10" s="815">
        <v>9</v>
      </c>
      <c r="J10" s="815">
        <v>10</v>
      </c>
      <c r="K10" s="815">
        <v>11</v>
      </c>
      <c r="L10" s="815">
        <v>12</v>
      </c>
      <c r="M10" s="815">
        <v>13</v>
      </c>
      <c r="N10" s="815">
        <v>14</v>
      </c>
      <c r="O10" s="815">
        <v>15</v>
      </c>
      <c r="P10" s="815">
        <v>16</v>
      </c>
      <c r="Q10" s="815">
        <v>17</v>
      </c>
      <c r="R10" s="815">
        <v>18</v>
      </c>
      <c r="S10" s="815">
        <v>19</v>
      </c>
      <c r="T10" s="815">
        <v>20</v>
      </c>
      <c r="U10" s="815">
        <v>21</v>
      </c>
      <c r="V10" s="815">
        <v>22</v>
      </c>
      <c r="W10" s="815">
        <v>23</v>
      </c>
      <c r="X10" s="815">
        <v>24</v>
      </c>
      <c r="Y10" s="815">
        <v>25</v>
      </c>
      <c r="Z10" s="815">
        <v>26</v>
      </c>
      <c r="AA10" s="815">
        <v>27</v>
      </c>
      <c r="AB10" s="816">
        <v>28</v>
      </c>
      <c r="AC10" s="245"/>
    </row>
    <row r="11" spans="1:31" ht="25.9" customHeight="1" thickBot="1">
      <c r="A11" s="225"/>
      <c r="B11" s="781" t="s">
        <v>43</v>
      </c>
      <c r="C11" s="781" t="s">
        <v>66</v>
      </c>
      <c r="D11" s="785"/>
      <c r="E11" s="797" t="s">
        <v>32</v>
      </c>
      <c r="F11" s="781">
        <v>506</v>
      </c>
      <c r="G11" s="797">
        <v>1</v>
      </c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>
        <v>40</v>
      </c>
      <c r="Z11" s="219"/>
      <c r="AA11" s="262">
        <v>40</v>
      </c>
      <c r="AB11" s="813">
        <v>40</v>
      </c>
      <c r="AC11" s="245"/>
    </row>
    <row r="12" spans="1:31" ht="38.450000000000003" customHeight="1" thickBot="1">
      <c r="A12" s="218">
        <v>1</v>
      </c>
      <c r="B12" s="288" t="s">
        <v>43</v>
      </c>
      <c r="C12" s="288" t="s">
        <v>31</v>
      </c>
      <c r="D12" s="295"/>
      <c r="E12" s="297" t="s">
        <v>32</v>
      </c>
      <c r="F12" s="471">
        <v>570</v>
      </c>
      <c r="G12" s="297">
        <v>2</v>
      </c>
      <c r="H12" s="297"/>
      <c r="I12" s="297"/>
      <c r="J12" s="297"/>
      <c r="K12" s="297"/>
      <c r="L12" s="297"/>
      <c r="M12" s="297"/>
      <c r="N12" s="117"/>
      <c r="O12" s="297"/>
      <c r="P12" s="202"/>
      <c r="Q12" s="202"/>
      <c r="R12" s="202"/>
      <c r="S12" s="202"/>
      <c r="T12" s="288"/>
      <c r="U12" s="288"/>
      <c r="V12" s="288"/>
      <c r="W12" s="288"/>
      <c r="X12" s="288"/>
      <c r="Y12" s="288">
        <v>80</v>
      </c>
      <c r="Z12" s="288"/>
      <c r="AA12" s="128">
        <f>SUM(O12:Z12)</f>
        <v>80</v>
      </c>
      <c r="AB12" s="129">
        <f t="shared" ref="AB12:AB24" si="0">N12+AA12</f>
        <v>80</v>
      </c>
      <c r="AC12" s="245"/>
    </row>
    <row r="13" spans="1:31" ht="38.450000000000003" customHeight="1">
      <c r="A13" s="461">
        <v>3</v>
      </c>
      <c r="B13" s="457" t="s">
        <v>139</v>
      </c>
      <c r="C13" s="457"/>
      <c r="D13" s="457" t="s">
        <v>9</v>
      </c>
      <c r="E13" s="464" t="s">
        <v>34</v>
      </c>
      <c r="F13" s="464">
        <v>592</v>
      </c>
      <c r="G13" s="464">
        <v>2</v>
      </c>
      <c r="H13" s="464"/>
      <c r="I13" s="458"/>
      <c r="J13" s="458"/>
      <c r="K13" s="457"/>
      <c r="L13" s="457"/>
      <c r="M13" s="460"/>
      <c r="N13" s="460"/>
      <c r="O13" s="458"/>
      <c r="P13" s="458"/>
      <c r="Q13" s="458"/>
      <c r="R13" s="457" t="s">
        <v>45</v>
      </c>
      <c r="S13" s="457" t="s">
        <v>45</v>
      </c>
      <c r="T13" s="457"/>
      <c r="U13" s="460"/>
      <c r="V13" s="460"/>
      <c r="W13" s="460"/>
      <c r="X13" s="457">
        <v>60</v>
      </c>
      <c r="Y13" s="460"/>
      <c r="Z13" s="460"/>
      <c r="AA13" s="128">
        <f>SUM(O13:Z13)</f>
        <v>60</v>
      </c>
      <c r="AB13" s="129">
        <f t="shared" si="0"/>
        <v>60</v>
      </c>
      <c r="AC13" s="246"/>
    </row>
    <row r="14" spans="1:31" ht="38.450000000000003" customHeight="1">
      <c r="A14" s="459">
        <v>4</v>
      </c>
      <c r="B14" s="457" t="s">
        <v>43</v>
      </c>
      <c r="C14" s="486"/>
      <c r="D14" s="463" t="s">
        <v>60</v>
      </c>
      <c r="E14" s="464" t="s">
        <v>32</v>
      </c>
      <c r="F14" s="464">
        <v>526</v>
      </c>
      <c r="G14" s="464">
        <v>7</v>
      </c>
      <c r="H14" s="464">
        <v>30</v>
      </c>
      <c r="I14" s="464">
        <v>30</v>
      </c>
      <c r="J14" s="247"/>
      <c r="K14" s="464">
        <v>1</v>
      </c>
      <c r="L14" s="464">
        <v>1</v>
      </c>
      <c r="M14" s="247"/>
      <c r="N14" s="117">
        <f t="shared" ref="N14:N23" si="1">SUM(H14:M14)</f>
        <v>62</v>
      </c>
      <c r="O14" s="464"/>
      <c r="P14" s="464"/>
      <c r="Q14" s="464"/>
      <c r="R14" s="214"/>
      <c r="S14" s="214"/>
      <c r="T14" s="214"/>
      <c r="U14" s="214"/>
      <c r="V14" s="214"/>
      <c r="W14" s="487"/>
      <c r="X14" s="458"/>
      <c r="Y14" s="458"/>
      <c r="Z14" s="458"/>
      <c r="AA14" s="128">
        <f t="shared" ref="AA14:AA23" si="2">SUM(O14:Z14)</f>
        <v>0</v>
      </c>
      <c r="AB14" s="125">
        <f t="shared" si="0"/>
        <v>62</v>
      </c>
      <c r="AC14" s="246"/>
      <c r="AD14" s="264"/>
    </row>
    <row r="15" spans="1:31" ht="22.9" customHeight="1">
      <c r="A15" s="476">
        <v>5</v>
      </c>
      <c r="B15" s="860" t="s">
        <v>80</v>
      </c>
      <c r="C15" s="384"/>
      <c r="D15" s="845" t="s">
        <v>159</v>
      </c>
      <c r="E15" s="429" t="s">
        <v>33</v>
      </c>
      <c r="F15" s="429">
        <v>454</v>
      </c>
      <c r="G15" s="180">
        <v>25</v>
      </c>
      <c r="H15" s="480">
        <v>30</v>
      </c>
      <c r="I15" s="480">
        <v>30</v>
      </c>
      <c r="J15" s="474"/>
      <c r="K15" s="471"/>
      <c r="L15" s="471"/>
      <c r="M15" s="475"/>
      <c r="N15" s="117">
        <f t="shared" si="1"/>
        <v>60</v>
      </c>
      <c r="O15" s="474"/>
      <c r="P15" s="474"/>
      <c r="Q15" s="477"/>
      <c r="R15" s="471"/>
      <c r="S15" s="471"/>
      <c r="T15" s="471"/>
      <c r="U15" s="475"/>
      <c r="V15" s="475"/>
      <c r="W15" s="475"/>
      <c r="X15" s="475"/>
      <c r="Y15" s="475"/>
      <c r="Z15" s="475"/>
      <c r="AA15" s="128"/>
      <c r="AB15" s="125">
        <f t="shared" si="0"/>
        <v>60</v>
      </c>
      <c r="AC15" s="246"/>
      <c r="AD15" s="264"/>
    </row>
    <row r="16" spans="1:31" ht="25.15" customHeight="1">
      <c r="A16" s="476">
        <v>6</v>
      </c>
      <c r="B16" s="860"/>
      <c r="C16" s="384"/>
      <c r="D16" s="846"/>
      <c r="E16" s="429" t="s">
        <v>33</v>
      </c>
      <c r="F16" s="429">
        <v>456</v>
      </c>
      <c r="G16" s="180">
        <v>25</v>
      </c>
      <c r="H16" s="480"/>
      <c r="I16" s="480">
        <v>30</v>
      </c>
      <c r="J16" s="474"/>
      <c r="K16" s="471"/>
      <c r="L16" s="471"/>
      <c r="M16" s="475"/>
      <c r="N16" s="117">
        <f t="shared" si="1"/>
        <v>30</v>
      </c>
      <c r="O16" s="474"/>
      <c r="P16" s="474"/>
      <c r="Q16" s="477"/>
      <c r="R16" s="471"/>
      <c r="S16" s="471"/>
      <c r="T16" s="471"/>
      <c r="U16" s="475"/>
      <c r="V16" s="475"/>
      <c r="W16" s="475"/>
      <c r="X16" s="475"/>
      <c r="Y16" s="475"/>
      <c r="Z16" s="475"/>
      <c r="AA16" s="128"/>
      <c r="AB16" s="125">
        <f t="shared" si="0"/>
        <v>30</v>
      </c>
      <c r="AC16" s="246"/>
      <c r="AD16" s="264"/>
    </row>
    <row r="17" spans="1:30" ht="25.9" customHeight="1">
      <c r="A17" s="476">
        <v>7</v>
      </c>
      <c r="B17" s="860"/>
      <c r="C17" s="415"/>
      <c r="D17" s="847"/>
      <c r="E17" s="429" t="s">
        <v>33</v>
      </c>
      <c r="F17" s="429">
        <v>458</v>
      </c>
      <c r="G17" s="180">
        <v>25</v>
      </c>
      <c r="H17" s="480"/>
      <c r="I17" s="480">
        <v>30</v>
      </c>
      <c r="J17" s="480"/>
      <c r="K17" s="480"/>
      <c r="L17" s="480"/>
      <c r="M17" s="480"/>
      <c r="N17" s="117">
        <f t="shared" si="1"/>
        <v>30</v>
      </c>
      <c r="O17" s="480"/>
      <c r="P17" s="480"/>
      <c r="Q17" s="477"/>
      <c r="R17" s="480"/>
      <c r="S17" s="480"/>
      <c r="T17" s="480"/>
      <c r="U17" s="480"/>
      <c r="V17" s="480"/>
      <c r="W17" s="480"/>
      <c r="X17" s="480"/>
      <c r="Y17" s="480"/>
      <c r="Z17" s="480"/>
      <c r="AA17" s="128"/>
      <c r="AB17" s="125">
        <f t="shared" si="0"/>
        <v>30</v>
      </c>
      <c r="AC17" s="246"/>
      <c r="AD17" s="264"/>
    </row>
    <row r="18" spans="1:30" ht="25.9" customHeight="1">
      <c r="A18" s="476">
        <v>7</v>
      </c>
      <c r="B18" s="845" t="s">
        <v>78</v>
      </c>
      <c r="C18" s="415"/>
      <c r="D18" s="845" t="s">
        <v>159</v>
      </c>
      <c r="E18" s="382" t="s">
        <v>33</v>
      </c>
      <c r="F18" s="382">
        <v>150</v>
      </c>
      <c r="G18" s="533">
        <v>28</v>
      </c>
      <c r="H18" s="533">
        <v>30</v>
      </c>
      <c r="I18" s="533">
        <v>30</v>
      </c>
      <c r="J18" s="532"/>
      <c r="K18" s="531"/>
      <c r="L18" s="126"/>
      <c r="M18" s="480"/>
      <c r="N18" s="117">
        <f t="shared" si="1"/>
        <v>60</v>
      </c>
      <c r="O18" s="480"/>
      <c r="P18" s="480"/>
      <c r="Q18" s="477"/>
      <c r="R18" s="480"/>
      <c r="S18" s="480"/>
      <c r="T18" s="480"/>
      <c r="U18" s="480"/>
      <c r="V18" s="480"/>
      <c r="W18" s="480"/>
      <c r="X18" s="480"/>
      <c r="Y18" s="480"/>
      <c r="Z18" s="480"/>
      <c r="AA18" s="128"/>
      <c r="AB18" s="125">
        <f t="shared" si="0"/>
        <v>60</v>
      </c>
      <c r="AC18" s="246"/>
      <c r="AD18" s="264"/>
    </row>
    <row r="19" spans="1:30" ht="25.9" customHeight="1">
      <c r="A19" s="476">
        <v>8</v>
      </c>
      <c r="B19" s="847"/>
      <c r="C19" s="497"/>
      <c r="D19" s="847"/>
      <c r="E19" s="382" t="s">
        <v>33</v>
      </c>
      <c r="F19" s="382">
        <v>151</v>
      </c>
      <c r="G19" s="533">
        <v>28</v>
      </c>
      <c r="H19" s="533"/>
      <c r="I19" s="533">
        <v>30</v>
      </c>
      <c r="J19" s="532"/>
      <c r="K19" s="531"/>
      <c r="L19" s="96"/>
      <c r="M19" s="474"/>
      <c r="N19" s="117">
        <f t="shared" si="1"/>
        <v>30</v>
      </c>
      <c r="O19" s="131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74"/>
      <c r="AA19" s="128"/>
      <c r="AB19" s="125">
        <f t="shared" si="0"/>
        <v>30</v>
      </c>
      <c r="AC19" s="246"/>
      <c r="AD19" s="264"/>
    </row>
    <row r="20" spans="1:30" ht="25.9" customHeight="1">
      <c r="A20" s="476">
        <v>9</v>
      </c>
      <c r="B20" s="860" t="s">
        <v>141</v>
      </c>
      <c r="C20" s="497"/>
      <c r="D20" s="845" t="s">
        <v>140</v>
      </c>
      <c r="E20" s="480" t="s">
        <v>32</v>
      </c>
      <c r="F20" s="480">
        <v>300</v>
      </c>
      <c r="G20" s="480">
        <v>20</v>
      </c>
      <c r="H20" s="480"/>
      <c r="I20" s="480"/>
      <c r="J20" s="480"/>
      <c r="K20" s="480"/>
      <c r="L20" s="96"/>
      <c r="M20" s="474"/>
      <c r="N20" s="475">
        <f t="shared" si="1"/>
        <v>0</v>
      </c>
      <c r="O20" s="131">
        <v>15</v>
      </c>
      <c r="P20" s="474">
        <v>30</v>
      </c>
      <c r="Q20" s="474"/>
      <c r="R20" s="474"/>
      <c r="S20" s="474"/>
      <c r="T20" s="474"/>
      <c r="U20" s="474"/>
      <c r="V20" s="474"/>
      <c r="W20" s="474"/>
      <c r="X20" s="474"/>
      <c r="Y20" s="474"/>
      <c r="Z20" s="474"/>
      <c r="AA20" s="128">
        <f t="shared" si="2"/>
        <v>45</v>
      </c>
      <c r="AB20" s="125">
        <f t="shared" si="0"/>
        <v>45</v>
      </c>
      <c r="AC20" s="246"/>
      <c r="AD20" s="264"/>
    </row>
    <row r="21" spans="1:30" ht="24.6" customHeight="1">
      <c r="A21" s="476">
        <v>10</v>
      </c>
      <c r="B21" s="860"/>
      <c r="C21" s="181"/>
      <c r="D21" s="847"/>
      <c r="E21" s="480" t="s">
        <v>32</v>
      </c>
      <c r="F21" s="480">
        <v>302</v>
      </c>
      <c r="G21" s="480">
        <v>20</v>
      </c>
      <c r="H21" s="480"/>
      <c r="I21" s="480"/>
      <c r="J21" s="480"/>
      <c r="K21" s="480"/>
      <c r="L21" s="471"/>
      <c r="M21" s="474"/>
      <c r="N21" s="475">
        <f t="shared" si="1"/>
        <v>0</v>
      </c>
      <c r="O21" s="181"/>
      <c r="P21" s="474">
        <v>30</v>
      </c>
      <c r="Q21" s="474"/>
      <c r="R21" s="474"/>
      <c r="S21" s="474"/>
      <c r="T21" s="474"/>
      <c r="U21" s="474"/>
      <c r="V21" s="474"/>
      <c r="W21" s="474"/>
      <c r="X21" s="474"/>
      <c r="Y21" s="474"/>
      <c r="Z21" s="474"/>
      <c r="AA21" s="128">
        <f t="shared" si="2"/>
        <v>30</v>
      </c>
      <c r="AB21" s="125">
        <f t="shared" si="0"/>
        <v>30</v>
      </c>
      <c r="AC21" s="246"/>
      <c r="AD21" s="264"/>
    </row>
    <row r="22" spans="1:30" ht="34.15" customHeight="1">
      <c r="A22" s="476">
        <v>11</v>
      </c>
      <c r="B22" s="469" t="s">
        <v>134</v>
      </c>
      <c r="C22" s="146"/>
      <c r="D22" s="470" t="s">
        <v>140</v>
      </c>
      <c r="E22" s="480" t="s">
        <v>33</v>
      </c>
      <c r="F22" s="480">
        <v>2594</v>
      </c>
      <c r="G22" s="480">
        <v>10</v>
      </c>
      <c r="H22" s="397"/>
      <c r="I22" s="397"/>
      <c r="J22" s="397"/>
      <c r="K22" s="397"/>
      <c r="L22" s="469"/>
      <c r="M22" s="484"/>
      <c r="N22" s="393"/>
      <c r="O22" s="498">
        <v>20</v>
      </c>
      <c r="P22" s="484"/>
      <c r="Q22" s="484"/>
      <c r="R22" s="484"/>
      <c r="S22" s="484"/>
      <c r="T22" s="484"/>
      <c r="U22" s="484"/>
      <c r="V22" s="484"/>
      <c r="W22" s="484"/>
      <c r="X22" s="484"/>
      <c r="Y22" s="484"/>
      <c r="Z22" s="484"/>
      <c r="AA22" s="128">
        <f t="shared" si="2"/>
        <v>20</v>
      </c>
      <c r="AB22" s="125">
        <f t="shared" si="0"/>
        <v>20</v>
      </c>
      <c r="AC22" s="246"/>
      <c r="AD22" s="264"/>
    </row>
    <row r="23" spans="1:30" ht="41.25" customHeight="1" thickBot="1">
      <c r="A23" s="481">
        <v>12</v>
      </c>
      <c r="B23" s="469" t="s">
        <v>134</v>
      </c>
      <c r="C23" s="397"/>
      <c r="D23" s="482" t="s">
        <v>176</v>
      </c>
      <c r="E23" s="750" t="s">
        <v>32</v>
      </c>
      <c r="F23" s="397">
        <v>2592</v>
      </c>
      <c r="G23" s="397">
        <v>10</v>
      </c>
      <c r="H23" s="397">
        <v>20</v>
      </c>
      <c r="I23" s="397"/>
      <c r="J23" s="397"/>
      <c r="K23" s="397">
        <v>1</v>
      </c>
      <c r="L23" s="397"/>
      <c r="M23" s="492"/>
      <c r="N23" s="393">
        <f t="shared" si="1"/>
        <v>21</v>
      </c>
      <c r="O23" s="492"/>
      <c r="P23" s="492"/>
      <c r="Q23" s="492"/>
      <c r="R23" s="249"/>
      <c r="S23" s="249"/>
      <c r="T23" s="249"/>
      <c r="U23" s="249"/>
      <c r="V23" s="249"/>
      <c r="W23" s="249"/>
      <c r="X23" s="249"/>
      <c r="Y23" s="249"/>
      <c r="Z23" s="249"/>
      <c r="AA23" s="128">
        <f t="shared" si="2"/>
        <v>0</v>
      </c>
      <c r="AB23" s="157">
        <f t="shared" si="0"/>
        <v>21</v>
      </c>
      <c r="AC23" s="246"/>
    </row>
    <row r="24" spans="1:30" ht="25.9" customHeight="1" thickBot="1">
      <c r="A24" s="340"/>
      <c r="B24" s="114" t="s">
        <v>0</v>
      </c>
      <c r="C24" s="250"/>
      <c r="D24" s="86"/>
      <c r="E24" s="86"/>
      <c r="F24" s="86"/>
      <c r="G24" s="87"/>
      <c r="H24" s="87">
        <f>SUM(H14:H23)</f>
        <v>110</v>
      </c>
      <c r="I24" s="87">
        <f>SUM(I14:I23)</f>
        <v>180</v>
      </c>
      <c r="J24" s="87">
        <f>SUM(J14:J23)</f>
        <v>0</v>
      </c>
      <c r="K24" s="87">
        <f>SUM(K14:K23)</f>
        <v>2</v>
      </c>
      <c r="L24" s="87">
        <f>SUM(L14:L23)</f>
        <v>1</v>
      </c>
      <c r="M24" s="115"/>
      <c r="N24" s="82">
        <f>SUM(H24:M24)</f>
        <v>293</v>
      </c>
      <c r="O24" s="82">
        <f>SUM(O20:O23)</f>
        <v>35</v>
      </c>
      <c r="P24" s="82">
        <f>SUM(P11:P23)</f>
        <v>60</v>
      </c>
      <c r="Q24" s="82"/>
      <c r="R24" s="82">
        <f>SUM(R11:R23)</f>
        <v>0</v>
      </c>
      <c r="S24" s="82">
        <f>SUM(S11:S23)</f>
        <v>0</v>
      </c>
      <c r="T24" s="87"/>
      <c r="U24" s="87"/>
      <c r="V24" s="87"/>
      <c r="W24" s="87"/>
      <c r="X24" s="87">
        <f>SUM(X11:X23)</f>
        <v>60</v>
      </c>
      <c r="Y24" s="87">
        <f>SUM(Y11:Y23)</f>
        <v>120</v>
      </c>
      <c r="Z24" s="87"/>
      <c r="AA24" s="278">
        <f>SUM(AA11:AA23)</f>
        <v>275</v>
      </c>
      <c r="AB24" s="123">
        <f t="shared" si="0"/>
        <v>568</v>
      </c>
    </row>
    <row r="25" spans="1:30" ht="39.6" customHeight="1">
      <c r="B25" s="252" t="s">
        <v>55</v>
      </c>
      <c r="C25" s="253"/>
      <c r="D25" s="253"/>
      <c r="E25" s="253"/>
      <c r="F25" s="253"/>
      <c r="G25" s="253"/>
      <c r="H25" s="252"/>
      <c r="I25" s="254"/>
      <c r="J25" s="255"/>
      <c r="K25" s="255"/>
      <c r="L25" s="255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 spans="1:30" ht="25.9" customHeight="1">
      <c r="B26" s="252"/>
      <c r="C26" s="271"/>
      <c r="D26" s="271"/>
      <c r="E26" s="308"/>
      <c r="F26" s="271"/>
      <c r="G26" s="271"/>
      <c r="H26" s="252"/>
      <c r="I26" s="271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spans="1:30" ht="25.9" customHeight="1">
      <c r="B27" s="252" t="s">
        <v>56</v>
      </c>
      <c r="C27" s="309"/>
      <c r="D27" s="882" t="s">
        <v>240</v>
      </c>
      <c r="E27" s="882"/>
      <c r="F27" s="310"/>
      <c r="G27" s="98"/>
      <c r="H27" s="98"/>
      <c r="I27" s="98"/>
      <c r="J27" s="98"/>
      <c r="K27" s="311"/>
      <c r="L27" s="271"/>
    </row>
  </sheetData>
  <mergeCells count="19">
    <mergeCell ref="D27:E27"/>
    <mergeCell ref="D20:D21"/>
    <mergeCell ref="B20:B21"/>
    <mergeCell ref="B15:B17"/>
    <mergeCell ref="D15:D17"/>
    <mergeCell ref="B18:B19"/>
    <mergeCell ref="D18:D19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view="pageBreakPreview" topLeftCell="A11" zoomScale="60" zoomScaleNormal="100" workbookViewId="0">
      <selection activeCell="N28" sqref="N28"/>
    </sheetView>
  </sheetViews>
  <sheetFormatPr defaultRowHeight="33.6" customHeight="1"/>
  <cols>
    <col min="1" max="1" width="3.5703125" customWidth="1"/>
    <col min="2" max="2" width="24.5703125" customWidth="1"/>
    <col min="3" max="3" width="15.5703125" customWidth="1"/>
    <col min="4" max="4" width="36" customWidth="1"/>
    <col min="5" max="5" width="6.85546875" customWidth="1"/>
    <col min="6" max="6" width="8" customWidth="1"/>
    <col min="7" max="7" width="7.42578125" customWidth="1"/>
    <col min="8" max="8" width="5.85546875" bestFit="1" customWidth="1"/>
    <col min="9" max="9" width="5.85546875" customWidth="1"/>
    <col min="10" max="10" width="3.85546875" customWidth="1"/>
    <col min="11" max="11" width="4.140625" customWidth="1"/>
    <col min="12" max="12" width="4.28515625" customWidth="1"/>
    <col min="13" max="13" width="3.85546875" customWidth="1"/>
    <col min="14" max="14" width="5.5703125" customWidth="1"/>
    <col min="15" max="16" width="5.28515625" customWidth="1"/>
    <col min="17" max="17" width="4.28515625" customWidth="1"/>
    <col min="18" max="18" width="4.7109375" customWidth="1"/>
    <col min="19" max="19" width="3.85546875" bestFit="1" customWidth="1"/>
    <col min="20" max="20" width="4.28515625" customWidth="1"/>
    <col min="21" max="22" width="4.5703125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7" width="5.5703125" bestFit="1" customWidth="1"/>
    <col min="28" max="29" width="6" customWidth="1"/>
  </cols>
  <sheetData>
    <row r="1" spans="1:31" ht="33.6" customHeight="1">
      <c r="A1" s="852" t="s">
        <v>167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221"/>
      <c r="AD1" s="221"/>
    </row>
    <row r="2" spans="1:31" ht="33.6" customHeight="1">
      <c r="A2" s="852" t="s">
        <v>213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  <c r="AD2" s="221"/>
    </row>
    <row r="3" spans="1:31" ht="33.6" customHeight="1" thickBot="1">
      <c r="A3" s="881" t="s">
        <v>241</v>
      </c>
      <c r="B3" s="881"/>
      <c r="C3" s="881"/>
      <c r="D3" s="881"/>
      <c r="E3" s="881"/>
      <c r="F3" s="881"/>
      <c r="G3" s="881"/>
      <c r="H3" s="881"/>
      <c r="I3" s="881"/>
      <c r="J3" s="881"/>
      <c r="K3" s="881"/>
      <c r="L3" s="881"/>
      <c r="M3" s="881"/>
      <c r="N3" s="881"/>
      <c r="O3" s="881"/>
      <c r="P3" s="881"/>
      <c r="Q3" s="881"/>
      <c r="R3" s="881"/>
      <c r="S3" s="881"/>
      <c r="T3" s="881"/>
      <c r="U3" s="881"/>
      <c r="V3" s="881"/>
      <c r="W3" s="881"/>
      <c r="X3" s="881"/>
      <c r="Y3" s="881"/>
      <c r="Z3" s="881"/>
      <c r="AA3" s="881"/>
      <c r="AB3" s="881"/>
      <c r="AC3" s="221"/>
      <c r="AD3" s="221"/>
    </row>
    <row r="4" spans="1:31" ht="33.6" customHeight="1">
      <c r="A4" s="854" t="s">
        <v>14</v>
      </c>
      <c r="B4" s="857" t="s">
        <v>15</v>
      </c>
      <c r="C4" s="857" t="s">
        <v>16</v>
      </c>
      <c r="D4" s="857" t="s">
        <v>17</v>
      </c>
      <c r="E4" s="854" t="s">
        <v>18</v>
      </c>
      <c r="F4" s="854" t="s">
        <v>19</v>
      </c>
      <c r="G4" s="854" t="s">
        <v>20</v>
      </c>
      <c r="H4" s="826" t="s">
        <v>12</v>
      </c>
      <c r="I4" s="827"/>
      <c r="J4" s="827"/>
      <c r="K4" s="827"/>
      <c r="L4" s="827"/>
      <c r="M4" s="827"/>
      <c r="N4" s="828"/>
      <c r="O4" s="835" t="s">
        <v>13</v>
      </c>
      <c r="P4" s="827"/>
      <c r="Q4" s="827"/>
      <c r="R4" s="827"/>
      <c r="S4" s="827"/>
      <c r="T4" s="827"/>
      <c r="U4" s="827"/>
      <c r="V4" s="827"/>
      <c r="W4" s="827"/>
      <c r="X4" s="827"/>
      <c r="Y4" s="827"/>
      <c r="Z4" s="827"/>
      <c r="AA4" s="827"/>
      <c r="AB4" s="836"/>
      <c r="AC4" s="221"/>
      <c r="AD4" s="221"/>
    </row>
    <row r="5" spans="1:31" ht="15.6" customHeight="1" thickBot="1">
      <c r="A5" s="855"/>
      <c r="B5" s="858"/>
      <c r="C5" s="858"/>
      <c r="D5" s="858"/>
      <c r="E5" s="855"/>
      <c r="F5" s="855"/>
      <c r="G5" s="855"/>
      <c r="H5" s="829"/>
      <c r="I5" s="830"/>
      <c r="J5" s="830"/>
      <c r="K5" s="830"/>
      <c r="L5" s="830"/>
      <c r="M5" s="830"/>
      <c r="N5" s="831"/>
      <c r="O5" s="837"/>
      <c r="P5" s="830"/>
      <c r="Q5" s="830"/>
      <c r="R5" s="830"/>
      <c r="S5" s="830"/>
      <c r="T5" s="830"/>
      <c r="U5" s="830"/>
      <c r="V5" s="830"/>
      <c r="W5" s="830"/>
      <c r="X5" s="830"/>
      <c r="Y5" s="830"/>
      <c r="Z5" s="830"/>
      <c r="AA5" s="830"/>
      <c r="AB5" s="838"/>
      <c r="AC5" s="221"/>
      <c r="AD5" s="221"/>
    </row>
    <row r="6" spans="1:31" ht="33.6" hidden="1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221"/>
      <c r="AD6" s="221"/>
    </row>
    <row r="7" spans="1:31" ht="33.6" hidden="1" customHeight="1" thickBot="1">
      <c r="A7" s="855"/>
      <c r="B7" s="858"/>
      <c r="C7" s="858"/>
      <c r="D7" s="858"/>
      <c r="E7" s="855"/>
      <c r="F7" s="855"/>
      <c r="G7" s="855"/>
      <c r="H7" s="832"/>
      <c r="I7" s="833"/>
      <c r="J7" s="833"/>
      <c r="K7" s="833"/>
      <c r="L7" s="833"/>
      <c r="M7" s="833"/>
      <c r="N7" s="834"/>
      <c r="O7" s="839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40"/>
      <c r="AC7" s="221"/>
      <c r="AD7" s="221"/>
    </row>
    <row r="8" spans="1:31" ht="118.9" customHeight="1">
      <c r="A8" s="855"/>
      <c r="B8" s="858"/>
      <c r="C8" s="858"/>
      <c r="D8" s="858"/>
      <c r="E8" s="855"/>
      <c r="F8" s="855"/>
      <c r="G8" s="855"/>
      <c r="H8" s="749" t="s">
        <v>21</v>
      </c>
      <c r="I8" s="749" t="s">
        <v>22</v>
      </c>
      <c r="J8" s="749" t="s">
        <v>27</v>
      </c>
      <c r="K8" s="749" t="s">
        <v>24</v>
      </c>
      <c r="L8" s="749" t="s">
        <v>25</v>
      </c>
      <c r="M8" s="749" t="s">
        <v>6</v>
      </c>
      <c r="N8" s="749" t="s">
        <v>26</v>
      </c>
      <c r="O8" s="749" t="s">
        <v>21</v>
      </c>
      <c r="P8" s="749" t="s">
        <v>22</v>
      </c>
      <c r="Q8" s="749" t="s">
        <v>27</v>
      </c>
      <c r="R8" s="749" t="s">
        <v>28</v>
      </c>
      <c r="S8" s="749" t="s">
        <v>25</v>
      </c>
      <c r="T8" s="749" t="s">
        <v>6</v>
      </c>
      <c r="U8" s="749" t="s">
        <v>29</v>
      </c>
      <c r="V8" s="749" t="s">
        <v>7</v>
      </c>
      <c r="W8" s="749" t="s">
        <v>8</v>
      </c>
      <c r="X8" s="749" t="s">
        <v>9</v>
      </c>
      <c r="Y8" s="749" t="s">
        <v>10</v>
      </c>
      <c r="Z8" s="749" t="s">
        <v>11</v>
      </c>
      <c r="AA8" s="749" t="s">
        <v>26</v>
      </c>
      <c r="AB8" s="355" t="s">
        <v>0</v>
      </c>
      <c r="AC8" s="241"/>
      <c r="AD8" s="240"/>
      <c r="AE8" s="40"/>
    </row>
    <row r="9" spans="1:31" ht="26.45" customHeight="1">
      <c r="A9" s="272">
        <v>1</v>
      </c>
      <c r="B9" s="272">
        <v>2</v>
      </c>
      <c r="C9" s="272">
        <v>3</v>
      </c>
      <c r="D9" s="272">
        <v>4</v>
      </c>
      <c r="E9" s="272">
        <v>5</v>
      </c>
      <c r="F9" s="272">
        <v>6</v>
      </c>
      <c r="G9" s="272">
        <v>7</v>
      </c>
      <c r="H9" s="272">
        <v>8</v>
      </c>
      <c r="I9" s="272">
        <v>9</v>
      </c>
      <c r="J9" s="272">
        <v>10</v>
      </c>
      <c r="K9" s="272">
        <v>11</v>
      </c>
      <c r="L9" s="272">
        <v>12</v>
      </c>
      <c r="M9" s="272">
        <v>13</v>
      </c>
      <c r="N9" s="272">
        <v>14</v>
      </c>
      <c r="O9" s="272">
        <v>15</v>
      </c>
      <c r="P9" s="272">
        <v>16</v>
      </c>
      <c r="Q9" s="272">
        <v>17</v>
      </c>
      <c r="R9" s="272">
        <v>18</v>
      </c>
      <c r="S9" s="272">
        <v>19</v>
      </c>
      <c r="T9" s="272">
        <v>20</v>
      </c>
      <c r="U9" s="272">
        <v>21</v>
      </c>
      <c r="V9" s="272">
        <v>22</v>
      </c>
      <c r="W9" s="272">
        <v>23</v>
      </c>
      <c r="X9" s="272">
        <v>24</v>
      </c>
      <c r="Y9" s="272">
        <v>25</v>
      </c>
      <c r="Z9" s="272">
        <v>26</v>
      </c>
      <c r="AA9" s="272">
        <v>27</v>
      </c>
      <c r="AB9" s="272">
        <v>28</v>
      </c>
      <c r="AC9" s="247"/>
      <c r="AD9" s="336"/>
      <c r="AE9" s="40"/>
    </row>
    <row r="10" spans="1:31" ht="33.6" customHeight="1" thickBot="1">
      <c r="A10" s="219">
        <v>1</v>
      </c>
      <c r="B10" s="761" t="s">
        <v>43</v>
      </c>
      <c r="C10" s="762" t="s">
        <v>66</v>
      </c>
      <c r="D10" s="753"/>
      <c r="E10" s="401" t="s">
        <v>32</v>
      </c>
      <c r="F10" s="754">
        <v>526</v>
      </c>
      <c r="G10" s="754">
        <v>1</v>
      </c>
      <c r="H10" s="401"/>
      <c r="I10" s="754"/>
      <c r="J10" s="746"/>
      <c r="K10" s="754"/>
      <c r="L10" s="754"/>
      <c r="M10" s="762"/>
      <c r="N10" s="348"/>
      <c r="O10" s="754"/>
      <c r="P10" s="754"/>
      <c r="Q10" s="754"/>
      <c r="R10" s="754"/>
      <c r="S10" s="754"/>
      <c r="T10" s="746"/>
      <c r="U10" s="746"/>
      <c r="V10" s="401"/>
      <c r="W10" s="746"/>
      <c r="X10" s="401"/>
      <c r="Y10" s="746">
        <f>G10*40</f>
        <v>40</v>
      </c>
      <c r="Z10" s="762"/>
      <c r="AA10" s="258">
        <f>SUM(O10:Z10)</f>
        <v>40</v>
      </c>
      <c r="AB10" s="763">
        <f t="shared" ref="AB10:AB23" si="0">N10+AA10</f>
        <v>40</v>
      </c>
      <c r="AC10" s="247"/>
      <c r="AD10" s="221"/>
    </row>
    <row r="11" spans="1:31" ht="33.6" customHeight="1">
      <c r="A11" s="339">
        <v>1</v>
      </c>
      <c r="B11" s="419" t="s">
        <v>43</v>
      </c>
      <c r="C11" s="416" t="s">
        <v>31</v>
      </c>
      <c r="D11" s="417"/>
      <c r="E11" s="202" t="s">
        <v>32</v>
      </c>
      <c r="F11" s="418">
        <v>546</v>
      </c>
      <c r="G11" s="418">
        <v>1</v>
      </c>
      <c r="H11" s="202"/>
      <c r="I11" s="418"/>
      <c r="J11" s="410"/>
      <c r="K11" s="418"/>
      <c r="L11" s="418"/>
      <c r="M11" s="416"/>
      <c r="N11" s="116"/>
      <c r="O11" s="418"/>
      <c r="P11" s="418"/>
      <c r="Q11" s="418"/>
      <c r="R11" s="418"/>
      <c r="S11" s="418"/>
      <c r="T11" s="410"/>
      <c r="U11" s="410"/>
      <c r="V11" s="202"/>
      <c r="W11" s="410"/>
      <c r="X11" s="202"/>
      <c r="Y11" s="410">
        <f>G11*40</f>
        <v>40</v>
      </c>
      <c r="Z11" s="416"/>
      <c r="AA11" s="128">
        <f>SUM(O11:Z11)</f>
        <v>40</v>
      </c>
      <c r="AB11" s="129">
        <f t="shared" si="0"/>
        <v>40</v>
      </c>
      <c r="AC11" s="247"/>
      <c r="AD11" s="221"/>
    </row>
    <row r="12" spans="1:31" ht="33.6" customHeight="1">
      <c r="A12" s="567">
        <v>3</v>
      </c>
      <c r="B12" s="841" t="s">
        <v>78</v>
      </c>
      <c r="C12" s="618"/>
      <c r="D12" s="845" t="s">
        <v>47</v>
      </c>
      <c r="E12" s="574" t="s">
        <v>33</v>
      </c>
      <c r="F12" s="574">
        <v>200</v>
      </c>
      <c r="G12" s="574">
        <v>25</v>
      </c>
      <c r="H12" s="574">
        <v>30</v>
      </c>
      <c r="I12" s="574">
        <v>15</v>
      </c>
      <c r="J12" s="550"/>
      <c r="K12" s="557"/>
      <c r="L12" s="94"/>
      <c r="M12" s="557"/>
      <c r="N12" s="116">
        <f t="shared" ref="N12:N25" si="1">SUM(H12:M12)</f>
        <v>45</v>
      </c>
      <c r="O12" s="418"/>
      <c r="P12" s="418"/>
      <c r="Q12" s="418"/>
      <c r="R12" s="418"/>
      <c r="S12" s="560"/>
      <c r="T12" s="560"/>
      <c r="U12" s="560"/>
      <c r="V12" s="560"/>
      <c r="W12" s="560"/>
      <c r="X12" s="560"/>
      <c r="Y12" s="560"/>
      <c r="Z12" s="560"/>
      <c r="AA12" s="128">
        <f t="shared" ref="AA12:AA26" si="2">SUM(O12:Z12)</f>
        <v>0</v>
      </c>
      <c r="AB12" s="125">
        <f t="shared" si="0"/>
        <v>45</v>
      </c>
      <c r="AC12" s="247"/>
      <c r="AD12" s="331"/>
    </row>
    <row r="13" spans="1:31" ht="33.6" customHeight="1">
      <c r="A13" s="567">
        <v>4</v>
      </c>
      <c r="B13" s="849"/>
      <c r="C13" s="619"/>
      <c r="D13" s="847"/>
      <c r="E13" s="574" t="s">
        <v>33</v>
      </c>
      <c r="F13" s="574">
        <v>201</v>
      </c>
      <c r="G13" s="574">
        <v>25</v>
      </c>
      <c r="H13" s="574">
        <v>0</v>
      </c>
      <c r="I13" s="574">
        <v>15</v>
      </c>
      <c r="J13" s="550"/>
      <c r="K13" s="557"/>
      <c r="L13" s="557" t="s">
        <v>45</v>
      </c>
      <c r="M13" s="566"/>
      <c r="N13" s="116">
        <f t="shared" si="1"/>
        <v>15</v>
      </c>
      <c r="O13" s="550"/>
      <c r="P13" s="550"/>
      <c r="Q13" s="550"/>
      <c r="R13" s="557"/>
      <c r="S13" s="557"/>
      <c r="T13" s="557"/>
      <c r="U13" s="566"/>
      <c r="V13" s="566"/>
      <c r="W13" s="566"/>
      <c r="X13" s="566"/>
      <c r="Y13" s="566"/>
      <c r="Z13" s="566"/>
      <c r="AA13" s="128">
        <f t="shared" si="2"/>
        <v>0</v>
      </c>
      <c r="AB13" s="125">
        <f t="shared" si="0"/>
        <v>15</v>
      </c>
      <c r="AC13" s="247"/>
      <c r="AD13" s="331"/>
    </row>
    <row r="14" spans="1:31" ht="33.6" customHeight="1">
      <c r="A14" s="567">
        <v>4</v>
      </c>
      <c r="B14" s="988" t="s">
        <v>78</v>
      </c>
      <c r="C14" s="989"/>
      <c r="D14" s="990" t="s">
        <v>83</v>
      </c>
      <c r="E14" s="574" t="s">
        <v>33</v>
      </c>
      <c r="F14" s="574">
        <v>158</v>
      </c>
      <c r="G14" s="574">
        <v>28</v>
      </c>
      <c r="H14" s="574">
        <v>30</v>
      </c>
      <c r="I14" s="574">
        <v>30</v>
      </c>
      <c r="J14" s="620"/>
      <c r="K14" s="620"/>
      <c r="L14" s="577"/>
      <c r="M14" s="565"/>
      <c r="N14" s="348">
        <f t="shared" si="1"/>
        <v>60</v>
      </c>
      <c r="O14" s="559"/>
      <c r="P14" s="559"/>
      <c r="Q14" s="559"/>
      <c r="R14" s="559"/>
      <c r="S14" s="559"/>
      <c r="T14" s="559"/>
      <c r="U14" s="559"/>
      <c r="V14" s="559"/>
      <c r="W14" s="559"/>
      <c r="X14" s="569"/>
      <c r="Y14" s="569"/>
      <c r="Z14" s="559"/>
      <c r="AA14" s="128">
        <f t="shared" si="2"/>
        <v>0</v>
      </c>
      <c r="AB14" s="125">
        <f t="shared" si="0"/>
        <v>60</v>
      </c>
      <c r="AC14" s="109"/>
      <c r="AD14" s="331"/>
    </row>
    <row r="15" spans="1:31" ht="33.6" customHeight="1">
      <c r="A15" s="567">
        <v>5</v>
      </c>
      <c r="B15" s="988"/>
      <c r="C15" s="860"/>
      <c r="D15" s="990"/>
      <c r="E15" s="574" t="s">
        <v>33</v>
      </c>
      <c r="F15" s="574">
        <v>159</v>
      </c>
      <c r="G15" s="574">
        <v>28</v>
      </c>
      <c r="H15" s="397"/>
      <c r="I15" s="397">
        <v>30</v>
      </c>
      <c r="J15" s="621"/>
      <c r="K15" s="621"/>
      <c r="L15" s="574"/>
      <c r="M15" s="557"/>
      <c r="N15" s="116">
        <f t="shared" si="1"/>
        <v>30</v>
      </c>
      <c r="O15" s="569"/>
      <c r="P15" s="569"/>
      <c r="Q15" s="569"/>
      <c r="R15" s="569"/>
      <c r="S15" s="569"/>
      <c r="T15" s="569"/>
      <c r="U15" s="569"/>
      <c r="V15" s="569"/>
      <c r="W15" s="569"/>
      <c r="X15" s="569"/>
      <c r="Y15" s="569"/>
      <c r="Z15" s="569"/>
      <c r="AA15" s="128">
        <f t="shared" si="2"/>
        <v>0</v>
      </c>
      <c r="AB15" s="125">
        <f t="shared" si="0"/>
        <v>30</v>
      </c>
      <c r="AC15" s="109"/>
      <c r="AD15" s="331"/>
    </row>
    <row r="16" spans="1:31" ht="33.6" customHeight="1">
      <c r="A16" s="575">
        <v>7</v>
      </c>
      <c r="B16" s="988" t="s">
        <v>78</v>
      </c>
      <c r="C16" s="989"/>
      <c r="D16" s="990" t="s">
        <v>83</v>
      </c>
      <c r="E16" s="574" t="s">
        <v>33</v>
      </c>
      <c r="F16" s="574">
        <v>160</v>
      </c>
      <c r="G16" s="574">
        <v>28</v>
      </c>
      <c r="H16" s="180">
        <v>30</v>
      </c>
      <c r="I16" s="180">
        <v>30</v>
      </c>
      <c r="J16" s="621"/>
      <c r="K16" s="621"/>
      <c r="L16" s="574"/>
      <c r="M16" s="557"/>
      <c r="N16" s="116">
        <f t="shared" si="1"/>
        <v>60</v>
      </c>
      <c r="O16" s="569"/>
      <c r="P16" s="569"/>
      <c r="Q16" s="569"/>
      <c r="R16" s="569"/>
      <c r="S16" s="569"/>
      <c r="T16" s="569"/>
      <c r="U16" s="569"/>
      <c r="V16" s="569"/>
      <c r="W16" s="569"/>
      <c r="X16" s="569"/>
      <c r="Y16" s="569"/>
      <c r="Z16" s="569"/>
      <c r="AA16" s="128">
        <f t="shared" si="2"/>
        <v>0</v>
      </c>
      <c r="AB16" s="125">
        <f t="shared" si="0"/>
        <v>60</v>
      </c>
      <c r="AC16" s="221"/>
      <c r="AD16" s="331"/>
    </row>
    <row r="17" spans="1:30" ht="33.6" customHeight="1">
      <c r="A17" s="567">
        <v>8</v>
      </c>
      <c r="B17" s="988"/>
      <c r="C17" s="860"/>
      <c r="D17" s="990"/>
      <c r="E17" s="574" t="s">
        <v>33</v>
      </c>
      <c r="F17" s="574">
        <v>161</v>
      </c>
      <c r="G17" s="574">
        <v>27</v>
      </c>
      <c r="H17" s="446">
        <v>0</v>
      </c>
      <c r="I17" s="446">
        <v>30</v>
      </c>
      <c r="J17" s="621"/>
      <c r="K17" s="621"/>
      <c r="L17" s="574"/>
      <c r="M17" s="557"/>
      <c r="N17" s="116">
        <f t="shared" si="1"/>
        <v>30</v>
      </c>
      <c r="O17" s="569"/>
      <c r="P17" s="569"/>
      <c r="Q17" s="569"/>
      <c r="R17" s="569"/>
      <c r="S17" s="569"/>
      <c r="T17" s="569"/>
      <c r="U17" s="569"/>
      <c r="V17" s="569"/>
      <c r="W17" s="569"/>
      <c r="X17" s="569"/>
      <c r="Y17" s="569"/>
      <c r="Z17" s="569"/>
      <c r="AA17" s="128">
        <f t="shared" si="2"/>
        <v>0</v>
      </c>
      <c r="AB17" s="125">
        <f t="shared" si="0"/>
        <v>30</v>
      </c>
      <c r="AC17" s="221"/>
      <c r="AD17" s="221"/>
    </row>
    <row r="18" spans="1:30" s="549" customFormat="1" ht="33.6" customHeight="1">
      <c r="A18" s="567">
        <v>9</v>
      </c>
      <c r="B18" s="850" t="s">
        <v>141</v>
      </c>
      <c r="C18" s="553"/>
      <c r="D18" s="863" t="s">
        <v>106</v>
      </c>
      <c r="E18" s="560" t="s">
        <v>36</v>
      </c>
      <c r="F18" s="560">
        <v>764</v>
      </c>
      <c r="G18" s="560">
        <v>27</v>
      </c>
      <c r="H18" s="397"/>
      <c r="I18" s="397"/>
      <c r="J18" s="621"/>
      <c r="K18" s="621"/>
      <c r="L18" s="574"/>
      <c r="M18" s="557"/>
      <c r="N18" s="116"/>
      <c r="O18" s="572">
        <v>30</v>
      </c>
      <c r="P18" s="572">
        <v>15</v>
      </c>
      <c r="Q18" s="572"/>
      <c r="R18" s="572"/>
      <c r="S18" s="572"/>
      <c r="T18" s="572"/>
      <c r="U18" s="569"/>
      <c r="V18" s="569"/>
      <c r="W18" s="569"/>
      <c r="X18" s="569"/>
      <c r="Y18" s="569"/>
      <c r="Z18" s="569"/>
      <c r="AA18" s="128">
        <f t="shared" si="2"/>
        <v>45</v>
      </c>
      <c r="AB18" s="125">
        <f t="shared" si="0"/>
        <v>45</v>
      </c>
      <c r="AC18" s="221"/>
      <c r="AD18" s="221"/>
    </row>
    <row r="19" spans="1:30" s="549" customFormat="1" ht="33.6" customHeight="1">
      <c r="A19" s="567">
        <v>10</v>
      </c>
      <c r="B19" s="986"/>
      <c r="C19" s="553"/>
      <c r="D19" s="864"/>
      <c r="E19" s="560" t="s">
        <v>36</v>
      </c>
      <c r="F19" s="560">
        <v>766</v>
      </c>
      <c r="G19" s="560">
        <v>25</v>
      </c>
      <c r="H19" s="397"/>
      <c r="I19" s="397"/>
      <c r="J19" s="621"/>
      <c r="K19" s="621"/>
      <c r="L19" s="574"/>
      <c r="M19" s="557"/>
      <c r="N19" s="116"/>
      <c r="O19" s="572"/>
      <c r="P19" s="572">
        <v>15</v>
      </c>
      <c r="Q19" s="572"/>
      <c r="R19" s="572"/>
      <c r="S19" s="572"/>
      <c r="T19" s="572"/>
      <c r="U19" s="569"/>
      <c r="V19" s="569"/>
      <c r="W19" s="569"/>
      <c r="X19" s="569"/>
      <c r="Y19" s="569"/>
      <c r="Z19" s="569"/>
      <c r="AA19" s="128">
        <f t="shared" si="2"/>
        <v>15</v>
      </c>
      <c r="AB19" s="125">
        <f t="shared" si="0"/>
        <v>15</v>
      </c>
      <c r="AC19" s="221"/>
      <c r="AD19" s="221"/>
    </row>
    <row r="20" spans="1:30" s="221" customFormat="1" ht="33.6" customHeight="1">
      <c r="A20" s="567">
        <v>11</v>
      </c>
      <c r="B20" s="987"/>
      <c r="C20" s="397"/>
      <c r="D20" s="985"/>
      <c r="E20" s="560" t="s">
        <v>36</v>
      </c>
      <c r="F20" s="560">
        <v>768</v>
      </c>
      <c r="G20" s="560">
        <v>24</v>
      </c>
      <c r="H20" s="574"/>
      <c r="I20" s="574"/>
      <c r="J20" s="574"/>
      <c r="K20" s="574"/>
      <c r="L20" s="557"/>
      <c r="M20" s="566"/>
      <c r="N20" s="117"/>
      <c r="O20" s="560"/>
      <c r="P20" s="418">
        <v>15</v>
      </c>
      <c r="Q20" s="560"/>
      <c r="R20" s="560"/>
      <c r="S20" s="557"/>
      <c r="T20" s="557"/>
      <c r="U20" s="557"/>
      <c r="V20" s="557"/>
      <c r="W20" s="557"/>
      <c r="X20" s="560"/>
      <c r="Y20" s="557"/>
      <c r="Z20" s="557"/>
      <c r="AA20" s="128">
        <f t="shared" si="2"/>
        <v>15</v>
      </c>
      <c r="AB20" s="125">
        <f t="shared" si="0"/>
        <v>15</v>
      </c>
      <c r="AC20" s="109"/>
    </row>
    <row r="21" spans="1:30" ht="33.6" customHeight="1">
      <c r="A21" s="576">
        <v>11</v>
      </c>
      <c r="B21" s="841" t="s">
        <v>102</v>
      </c>
      <c r="C21" s="563"/>
      <c r="D21" s="905" t="s">
        <v>160</v>
      </c>
      <c r="E21" s="574" t="s">
        <v>33</v>
      </c>
      <c r="F21" s="574" t="s">
        <v>193</v>
      </c>
      <c r="G21" s="574">
        <v>25</v>
      </c>
      <c r="H21" s="574">
        <v>30</v>
      </c>
      <c r="I21" s="574">
        <v>30</v>
      </c>
      <c r="J21" s="563"/>
      <c r="K21" s="553"/>
      <c r="L21" s="553"/>
      <c r="M21" s="512"/>
      <c r="N21" s="117">
        <f t="shared" si="1"/>
        <v>60</v>
      </c>
      <c r="O21" s="563"/>
      <c r="P21" s="563"/>
      <c r="Q21" s="563"/>
      <c r="R21" s="553"/>
      <c r="S21" s="553"/>
      <c r="T21" s="553"/>
      <c r="U21" s="512"/>
      <c r="V21" s="553"/>
      <c r="W21" s="512"/>
      <c r="X21" s="606"/>
      <c r="Y21" s="606"/>
      <c r="Z21" s="512"/>
      <c r="AA21" s="128">
        <f t="shared" si="2"/>
        <v>0</v>
      </c>
      <c r="AB21" s="125">
        <f t="shared" si="0"/>
        <v>60</v>
      </c>
      <c r="AC21" s="570"/>
      <c r="AD21" s="570"/>
    </row>
    <row r="22" spans="1:30" ht="33.6" customHeight="1">
      <c r="A22" s="576">
        <v>12</v>
      </c>
      <c r="B22" s="848"/>
      <c r="C22" s="563"/>
      <c r="D22" s="874"/>
      <c r="E22" s="574" t="s">
        <v>33</v>
      </c>
      <c r="F22" s="574" t="s">
        <v>172</v>
      </c>
      <c r="G22" s="574">
        <v>25</v>
      </c>
      <c r="H22" s="574"/>
      <c r="I22" s="574">
        <v>30</v>
      </c>
      <c r="J22" s="563"/>
      <c r="K22" s="553"/>
      <c r="L22" s="553"/>
      <c r="M22" s="512"/>
      <c r="N22" s="117">
        <f t="shared" si="1"/>
        <v>30</v>
      </c>
      <c r="O22" s="563"/>
      <c r="P22" s="563"/>
      <c r="Q22" s="563"/>
      <c r="R22" s="553"/>
      <c r="S22" s="553"/>
      <c r="T22" s="553"/>
      <c r="U22" s="512"/>
      <c r="V22" s="553"/>
      <c r="W22" s="512"/>
      <c r="X22" s="606"/>
      <c r="Y22" s="606"/>
      <c r="Z22" s="512"/>
      <c r="AA22" s="128">
        <f t="shared" si="2"/>
        <v>0</v>
      </c>
      <c r="AB22" s="125">
        <f t="shared" si="0"/>
        <v>30</v>
      </c>
      <c r="AC22" s="570"/>
      <c r="AD22" s="570"/>
    </row>
    <row r="23" spans="1:30" ht="33.6" customHeight="1">
      <c r="A23" s="576">
        <v>13</v>
      </c>
      <c r="B23" s="849"/>
      <c r="C23" s="563"/>
      <c r="D23" s="874"/>
      <c r="E23" s="574" t="s">
        <v>33</v>
      </c>
      <c r="F23" s="574" t="s">
        <v>173</v>
      </c>
      <c r="G23" s="574">
        <v>25</v>
      </c>
      <c r="H23" s="574"/>
      <c r="I23" s="574">
        <v>30</v>
      </c>
      <c r="J23" s="563"/>
      <c r="K23" s="553"/>
      <c r="L23" s="553"/>
      <c r="M23" s="512"/>
      <c r="N23" s="117">
        <f t="shared" si="1"/>
        <v>30</v>
      </c>
      <c r="O23" s="563"/>
      <c r="P23" s="563"/>
      <c r="Q23" s="563"/>
      <c r="R23" s="553"/>
      <c r="S23" s="553"/>
      <c r="T23" s="553"/>
      <c r="U23" s="512"/>
      <c r="V23" s="553"/>
      <c r="W23" s="512"/>
      <c r="X23" s="606"/>
      <c r="Y23" s="606"/>
      <c r="Z23" s="512"/>
      <c r="AA23" s="128">
        <f t="shared" si="2"/>
        <v>0</v>
      </c>
      <c r="AB23" s="125">
        <f t="shared" si="0"/>
        <v>30</v>
      </c>
      <c r="AC23" s="570"/>
      <c r="AD23" s="570"/>
    </row>
    <row r="24" spans="1:30" s="221" customFormat="1" ht="52.9" customHeight="1">
      <c r="A24" s="594">
        <v>14</v>
      </c>
      <c r="B24" s="610" t="s">
        <v>134</v>
      </c>
      <c r="C24" s="94"/>
      <c r="D24" s="645" t="s">
        <v>150</v>
      </c>
      <c r="E24" s="599" t="s">
        <v>36</v>
      </c>
      <c r="F24" s="599">
        <v>2590</v>
      </c>
      <c r="G24" s="599">
        <v>15</v>
      </c>
      <c r="H24" s="599">
        <v>20</v>
      </c>
      <c r="I24" s="194"/>
      <c r="J24" s="596"/>
      <c r="K24" s="596"/>
      <c r="L24" s="596"/>
      <c r="M24" s="596"/>
      <c r="N24" s="593">
        <f t="shared" ref="N24" si="3">SUM(H24:M24)</f>
        <v>20</v>
      </c>
      <c r="O24" s="597"/>
      <c r="P24" s="597"/>
      <c r="Q24" s="596"/>
      <c r="R24" s="596"/>
      <c r="S24" s="596"/>
      <c r="T24" s="596"/>
      <c r="U24" s="596"/>
      <c r="V24" s="596"/>
      <c r="W24" s="597"/>
      <c r="X24" s="597"/>
      <c r="Y24" s="597"/>
      <c r="Z24" s="597"/>
      <c r="AA24" s="128"/>
      <c r="AB24" s="122">
        <f t="shared" ref="AB24:AB26" si="4">N24+AA24</f>
        <v>20</v>
      </c>
      <c r="AC24" s="570"/>
      <c r="AD24" s="570"/>
    </row>
    <row r="25" spans="1:30" ht="61.15" customHeight="1" thickBot="1">
      <c r="A25" s="576">
        <v>15</v>
      </c>
      <c r="B25" s="523" t="s">
        <v>151</v>
      </c>
      <c r="C25" s="563"/>
      <c r="D25" s="553" t="s">
        <v>164</v>
      </c>
      <c r="E25" s="397" t="s">
        <v>33</v>
      </c>
      <c r="F25" s="397">
        <v>2594</v>
      </c>
      <c r="G25" s="397">
        <v>10</v>
      </c>
      <c r="H25" s="397">
        <v>20</v>
      </c>
      <c r="I25" s="397">
        <v>0</v>
      </c>
      <c r="J25" s="397">
        <v>0</v>
      </c>
      <c r="K25" s="397"/>
      <c r="L25" s="553">
        <v>0</v>
      </c>
      <c r="M25" s="512"/>
      <c r="N25" s="512">
        <f t="shared" si="1"/>
        <v>20</v>
      </c>
      <c r="O25" s="563"/>
      <c r="P25" s="563"/>
      <c r="Q25" s="563"/>
      <c r="R25" s="553"/>
      <c r="S25" s="553"/>
      <c r="T25" s="553"/>
      <c r="U25" s="512"/>
      <c r="V25" s="553"/>
      <c r="W25" s="512"/>
      <c r="X25" s="606"/>
      <c r="Y25" s="606"/>
      <c r="Z25" s="512"/>
      <c r="AA25" s="152">
        <f t="shared" si="2"/>
        <v>0</v>
      </c>
      <c r="AB25" s="182">
        <f t="shared" si="4"/>
        <v>20</v>
      </c>
      <c r="AC25" s="221"/>
      <c r="AD25" s="221"/>
    </row>
    <row r="26" spans="1:30" ht="33.6" customHeight="1" thickBot="1">
      <c r="A26" s="98"/>
      <c r="B26" s="114" t="s">
        <v>0</v>
      </c>
      <c r="C26" s="113"/>
      <c r="D26" s="113"/>
      <c r="E26" s="113"/>
      <c r="F26" s="82"/>
      <c r="G26" s="82"/>
      <c r="H26" s="82">
        <f>SUM(H12:H25)</f>
        <v>160</v>
      </c>
      <c r="I26" s="82">
        <f>SUM(I12:I25)</f>
        <v>240</v>
      </c>
      <c r="J26" s="82">
        <f>SUM(J12:J25)</f>
        <v>0</v>
      </c>
      <c r="K26" s="82">
        <f>SUM(K12:K25)</f>
        <v>0</v>
      </c>
      <c r="L26" s="82">
        <f>SUM(L12:L25)</f>
        <v>0</v>
      </c>
      <c r="M26" s="82"/>
      <c r="N26" s="259">
        <f>SUM(H26:M26)</f>
        <v>400</v>
      </c>
      <c r="O26" s="113">
        <f>SUM(O10:O25)</f>
        <v>30</v>
      </c>
      <c r="P26" s="113">
        <f>SUM(P10:P25)</f>
        <v>45</v>
      </c>
      <c r="Q26" s="113"/>
      <c r="R26" s="113">
        <f>SUM(R10:R25)</f>
        <v>0</v>
      </c>
      <c r="S26" s="113"/>
      <c r="T26" s="113"/>
      <c r="U26" s="113"/>
      <c r="V26" s="113">
        <f>SUM(V10:V25)</f>
        <v>0</v>
      </c>
      <c r="W26" s="113"/>
      <c r="X26" s="113"/>
      <c r="Y26" s="113">
        <f>SUM(Y10:Y25)</f>
        <v>80</v>
      </c>
      <c r="Z26" s="244"/>
      <c r="AA26" s="278">
        <f t="shared" si="2"/>
        <v>155</v>
      </c>
      <c r="AB26" s="127">
        <f t="shared" si="4"/>
        <v>555</v>
      </c>
    </row>
    <row r="27" spans="1:30" ht="33.6" customHeight="1">
      <c r="B27" s="713" t="s">
        <v>55</v>
      </c>
      <c r="C27" s="991" t="s">
        <v>242</v>
      </c>
      <c r="D27" s="991"/>
      <c r="E27" s="991"/>
      <c r="F27" s="991"/>
      <c r="G27" s="704"/>
      <c r="H27" s="713"/>
    </row>
    <row r="28" spans="1:30" ht="33.6" customHeight="1">
      <c r="B28" s="713"/>
      <c r="C28" s="710"/>
      <c r="D28" s="710"/>
      <c r="E28" s="372"/>
      <c r="F28" s="710"/>
      <c r="G28" s="710"/>
      <c r="H28" s="713"/>
    </row>
    <row r="29" spans="1:30" ht="33.6" customHeight="1">
      <c r="B29" s="713" t="s">
        <v>56</v>
      </c>
      <c r="C29" s="959" t="s">
        <v>222</v>
      </c>
      <c r="D29" s="959"/>
      <c r="E29" s="959"/>
      <c r="F29" s="959"/>
      <c r="G29" s="959"/>
      <c r="H29" s="959"/>
    </row>
  </sheetData>
  <mergeCells count="26">
    <mergeCell ref="C27:F27"/>
    <mergeCell ref="C29:H29"/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O4:AB7"/>
    <mergeCell ref="B16:B17"/>
    <mergeCell ref="C16:C17"/>
    <mergeCell ref="D16:D17"/>
    <mergeCell ref="D21:D23"/>
    <mergeCell ref="B21:B23"/>
    <mergeCell ref="D18:D20"/>
    <mergeCell ref="B18:B20"/>
    <mergeCell ref="H4:N7"/>
    <mergeCell ref="B12:B13"/>
    <mergeCell ref="D12:D13"/>
    <mergeCell ref="B14:B15"/>
    <mergeCell ref="C14:C15"/>
    <mergeCell ref="D14:D15"/>
  </mergeCells>
  <pageMargins left="0.7" right="0.7" top="0.75" bottom="0.75" header="0.3" footer="0.3"/>
  <pageSetup paperSize="9" scale="4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4"/>
  <sheetViews>
    <sheetView zoomScale="60" zoomScaleNormal="60" zoomScalePageLayoutView="70" workbookViewId="0">
      <selection activeCell="F27" sqref="F27"/>
    </sheetView>
  </sheetViews>
  <sheetFormatPr defaultRowHeight="15"/>
  <cols>
    <col min="1" max="1" width="3.5703125" customWidth="1"/>
    <col min="2" max="2" width="15.7109375" customWidth="1"/>
    <col min="3" max="3" width="19.7109375" bestFit="1" customWidth="1"/>
    <col min="4" max="4" width="43.7109375" bestFit="1" customWidth="1"/>
    <col min="5" max="5" width="6.42578125" customWidth="1"/>
    <col min="6" max="6" width="10.140625" customWidth="1"/>
    <col min="7" max="7" width="5.85546875" customWidth="1"/>
    <col min="8" max="8" width="5.7109375" customWidth="1"/>
    <col min="9" max="9" width="5.42578125" customWidth="1"/>
    <col min="10" max="10" width="5.28515625" customWidth="1"/>
    <col min="11" max="11" width="4" customWidth="1"/>
    <col min="12" max="13" width="4.42578125" customWidth="1"/>
    <col min="14" max="14" width="6.28515625" customWidth="1"/>
    <col min="15" max="15" width="5.42578125" customWidth="1"/>
    <col min="16" max="16" width="5.5703125" customWidth="1"/>
    <col min="17" max="17" width="3.7109375" bestFit="1" customWidth="1"/>
    <col min="18" max="18" width="4.140625" bestFit="1" customWidth="1"/>
    <col min="19" max="19" width="3.710937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8" width="5.5703125" bestFit="1" customWidth="1"/>
    <col min="29" max="29" width="7.42578125" customWidth="1"/>
  </cols>
  <sheetData>
    <row r="2" spans="1:39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</row>
    <row r="3" spans="1:39" ht="18.75" customHeight="1">
      <c r="A3" s="852" t="s">
        <v>214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  <c r="AC3" s="221"/>
    </row>
    <row r="4" spans="1:39" ht="21.75" customHeight="1" thickBot="1">
      <c r="A4" s="880" t="s">
        <v>62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  <c r="AC4" s="221"/>
    </row>
    <row r="5" spans="1:39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  <c r="AC5" s="221"/>
    </row>
    <row r="6" spans="1:39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221"/>
    </row>
    <row r="7" spans="1:39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  <c r="AC7" s="221"/>
    </row>
    <row r="8" spans="1:39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  <c r="AC8" s="221"/>
    </row>
    <row r="9" spans="1:39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241"/>
      <c r="AD9" s="40"/>
    </row>
    <row r="10" spans="1:39" ht="18.75">
      <c r="A10" s="314">
        <v>1</v>
      </c>
      <c r="B10" s="314">
        <v>2</v>
      </c>
      <c r="C10" s="314">
        <v>3</v>
      </c>
      <c r="D10" s="314">
        <v>4</v>
      </c>
      <c r="E10" s="314">
        <v>5</v>
      </c>
      <c r="F10" s="314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13</v>
      </c>
      <c r="N10" s="314">
        <v>14</v>
      </c>
      <c r="O10" s="314">
        <v>15</v>
      </c>
      <c r="P10" s="314">
        <v>16</v>
      </c>
      <c r="Q10" s="314">
        <v>17</v>
      </c>
      <c r="R10" s="314">
        <v>18</v>
      </c>
      <c r="S10" s="314">
        <v>19</v>
      </c>
      <c r="T10" s="314">
        <v>20</v>
      </c>
      <c r="U10" s="314">
        <v>21</v>
      </c>
      <c r="V10" s="314">
        <v>22</v>
      </c>
      <c r="W10" s="314">
        <v>23</v>
      </c>
      <c r="X10" s="314">
        <v>24</v>
      </c>
      <c r="Y10" s="314">
        <v>25</v>
      </c>
      <c r="Z10" s="314">
        <v>26</v>
      </c>
      <c r="AA10" s="357">
        <v>27</v>
      </c>
      <c r="AB10" s="318">
        <v>28</v>
      </c>
      <c r="AC10" s="341"/>
    </row>
    <row r="11" spans="1:39" ht="29.45" customHeight="1">
      <c r="A11" s="903">
        <v>1</v>
      </c>
      <c r="B11" s="860" t="s">
        <v>43</v>
      </c>
      <c r="C11" s="279" t="s">
        <v>67</v>
      </c>
      <c r="D11" s="997"/>
      <c r="E11" s="861" t="s">
        <v>32</v>
      </c>
      <c r="F11" s="288">
        <v>536</v>
      </c>
      <c r="G11" s="288">
        <v>1</v>
      </c>
      <c r="H11" s="287"/>
      <c r="I11" s="288"/>
      <c r="J11" s="288"/>
      <c r="K11" s="288"/>
      <c r="L11" s="288"/>
      <c r="M11" s="288"/>
      <c r="N11" s="290"/>
      <c r="O11" s="288"/>
      <c r="P11" s="288"/>
      <c r="Q11" s="288"/>
      <c r="R11" s="288"/>
      <c r="S11" s="288"/>
      <c r="T11" s="288"/>
      <c r="U11" s="288"/>
      <c r="V11" s="287"/>
      <c r="W11" s="288"/>
      <c r="X11" s="287"/>
      <c r="Y11" s="288">
        <v>40</v>
      </c>
      <c r="Z11" s="96"/>
      <c r="AA11" s="120">
        <f>SUM(O11:Z11)</f>
        <v>40</v>
      </c>
      <c r="AB11" s="122">
        <f t="shared" ref="AB11:AB21" si="0">N11+AA11</f>
        <v>40</v>
      </c>
      <c r="AC11" s="341"/>
    </row>
    <row r="12" spans="1:39" ht="29.45" customHeight="1">
      <c r="A12" s="904"/>
      <c r="B12" s="860"/>
      <c r="C12" s="248" t="s">
        <v>31</v>
      </c>
      <c r="D12" s="998"/>
      <c r="E12" s="861"/>
      <c r="F12" s="131">
        <v>546</v>
      </c>
      <c r="G12" s="131">
        <v>1</v>
      </c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>
        <v>40</v>
      </c>
      <c r="Z12" s="257"/>
      <c r="AA12" s="257">
        <f>SUM(O12:Z12)</f>
        <v>40</v>
      </c>
      <c r="AB12" s="122">
        <f t="shared" si="0"/>
        <v>40</v>
      </c>
      <c r="AC12" s="380"/>
    </row>
    <row r="13" spans="1:39" s="491" customFormat="1" ht="45" customHeight="1">
      <c r="A13" s="461">
        <v>2</v>
      </c>
      <c r="B13" s="457" t="s">
        <v>43</v>
      </c>
      <c r="C13" s="181" t="s">
        <v>66</v>
      </c>
      <c r="D13" s="756" t="s">
        <v>174</v>
      </c>
      <c r="E13" s="484" t="s">
        <v>32</v>
      </c>
      <c r="F13" s="107">
        <v>507</v>
      </c>
      <c r="G13" s="484">
        <v>2</v>
      </c>
      <c r="H13" s="474">
        <v>30</v>
      </c>
      <c r="I13" s="474">
        <v>30</v>
      </c>
      <c r="J13" s="181"/>
      <c r="K13" s="474">
        <v>1</v>
      </c>
      <c r="L13" s="474">
        <v>1</v>
      </c>
      <c r="M13" s="181"/>
      <c r="N13" s="384">
        <f t="shared" ref="N13:N23" si="1">SUM(H13:M13)</f>
        <v>62</v>
      </c>
      <c r="O13" s="458"/>
      <c r="P13" s="458"/>
      <c r="Q13" s="458"/>
      <c r="R13" s="458"/>
      <c r="S13" s="458"/>
      <c r="T13" s="458"/>
      <c r="U13" s="458"/>
      <c r="V13" s="458"/>
      <c r="W13" s="458"/>
      <c r="X13" s="181"/>
      <c r="Y13" s="458"/>
      <c r="Z13" s="488"/>
      <c r="AA13" s="120"/>
      <c r="AB13" s="122">
        <f t="shared" si="0"/>
        <v>62</v>
      </c>
      <c r="AC13" s="489"/>
      <c r="AD13" s="490"/>
    </row>
    <row r="14" spans="1:39" s="221" customFormat="1" ht="42.6" customHeight="1">
      <c r="A14" s="459">
        <v>3</v>
      </c>
      <c r="B14" s="457" t="s">
        <v>43</v>
      </c>
      <c r="C14" s="463" t="s">
        <v>31</v>
      </c>
      <c r="D14" s="757" t="s">
        <v>175</v>
      </c>
      <c r="E14" s="484" t="s">
        <v>32</v>
      </c>
      <c r="F14" s="480">
        <v>568</v>
      </c>
      <c r="G14" s="479">
        <v>3</v>
      </c>
      <c r="H14" s="480">
        <v>30</v>
      </c>
      <c r="I14" s="480">
        <v>30</v>
      </c>
      <c r="J14" s="131"/>
      <c r="K14" s="474">
        <v>1</v>
      </c>
      <c r="L14" s="474">
        <v>1</v>
      </c>
      <c r="M14" s="131"/>
      <c r="N14" s="384">
        <f t="shared" si="1"/>
        <v>62</v>
      </c>
      <c r="O14" s="458"/>
      <c r="P14" s="457"/>
      <c r="Q14" s="458"/>
      <c r="R14" s="458"/>
      <c r="S14" s="457"/>
      <c r="T14" s="457"/>
      <c r="U14" s="457"/>
      <c r="V14" s="457"/>
      <c r="W14" s="384"/>
      <c r="X14" s="131"/>
      <c r="Y14" s="458"/>
      <c r="Z14" s="488"/>
      <c r="AA14" s="120"/>
      <c r="AB14" s="122">
        <f t="shared" si="0"/>
        <v>62</v>
      </c>
      <c r="AC14" s="380"/>
      <c r="AE14" s="336"/>
      <c r="AF14" s="336"/>
      <c r="AG14" s="336"/>
      <c r="AH14" s="336"/>
      <c r="AI14" s="336"/>
      <c r="AJ14" s="336"/>
      <c r="AK14" s="336"/>
      <c r="AL14" s="336"/>
      <c r="AM14" s="336"/>
    </row>
    <row r="15" spans="1:39" s="221" customFormat="1" ht="19.899999999999999" customHeight="1">
      <c r="A15" s="932"/>
      <c r="B15" s="845" t="s">
        <v>141</v>
      </c>
      <c r="C15" s="478"/>
      <c r="D15" s="992" t="s">
        <v>143</v>
      </c>
      <c r="E15" s="480" t="s">
        <v>32</v>
      </c>
      <c r="F15" s="480">
        <v>724</v>
      </c>
      <c r="G15" s="480">
        <v>22</v>
      </c>
      <c r="H15" s="480">
        <v>30</v>
      </c>
      <c r="I15" s="480">
        <v>30</v>
      </c>
      <c r="J15" s="480"/>
      <c r="K15" s="480"/>
      <c r="L15" s="480"/>
      <c r="M15" s="480"/>
      <c r="N15" s="475">
        <f t="shared" si="1"/>
        <v>60</v>
      </c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126"/>
      <c r="AA15" s="126"/>
      <c r="AB15" s="122">
        <f>N15+AA15</f>
        <v>60</v>
      </c>
      <c r="AC15" s="380"/>
      <c r="AE15" s="210"/>
      <c r="AF15" s="210"/>
      <c r="AG15" s="210"/>
      <c r="AH15" s="210"/>
      <c r="AI15" s="210"/>
      <c r="AJ15" s="210"/>
      <c r="AK15" s="210"/>
      <c r="AL15" s="336"/>
      <c r="AM15" s="336"/>
    </row>
    <row r="16" spans="1:39" s="221" customFormat="1" ht="20.45" customHeight="1">
      <c r="A16" s="932"/>
      <c r="B16" s="846"/>
      <c r="C16" s="478"/>
      <c r="D16" s="993"/>
      <c r="E16" s="480" t="s">
        <v>32</v>
      </c>
      <c r="F16" s="480">
        <v>726</v>
      </c>
      <c r="G16" s="480">
        <v>22</v>
      </c>
      <c r="H16" s="480"/>
      <c r="I16" s="480">
        <v>30</v>
      </c>
      <c r="J16" s="480"/>
      <c r="K16" s="480"/>
      <c r="L16" s="480"/>
      <c r="M16" s="480"/>
      <c r="N16" s="475">
        <f t="shared" si="1"/>
        <v>30</v>
      </c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126"/>
      <c r="AA16" s="126"/>
      <c r="AB16" s="122">
        <f>N16+AA16</f>
        <v>30</v>
      </c>
      <c r="AC16" s="380"/>
      <c r="AE16" s="336"/>
      <c r="AF16" s="336"/>
      <c r="AG16" s="336"/>
      <c r="AH16" s="336"/>
      <c r="AI16" s="336"/>
      <c r="AJ16" s="336"/>
      <c r="AK16" s="336"/>
      <c r="AL16" s="336"/>
      <c r="AM16" s="336"/>
    </row>
    <row r="17" spans="1:39" s="221" customFormat="1" ht="20.45" customHeight="1">
      <c r="A17" s="477"/>
      <c r="B17" s="847"/>
      <c r="C17" s="478"/>
      <c r="D17" s="994"/>
      <c r="E17" s="480" t="s">
        <v>32</v>
      </c>
      <c r="F17" s="480">
        <v>728</v>
      </c>
      <c r="G17" s="480">
        <v>21</v>
      </c>
      <c r="H17" s="480"/>
      <c r="I17" s="480">
        <v>30</v>
      </c>
      <c r="J17" s="480"/>
      <c r="K17" s="480"/>
      <c r="L17" s="480"/>
      <c r="M17" s="480"/>
      <c r="N17" s="475">
        <f t="shared" si="1"/>
        <v>30</v>
      </c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126"/>
      <c r="AA17" s="126"/>
      <c r="AB17" s="122">
        <f>N17+AA17</f>
        <v>30</v>
      </c>
      <c r="AC17" s="380"/>
      <c r="AE17" s="336"/>
      <c r="AF17" s="336"/>
      <c r="AG17" s="336"/>
      <c r="AH17" s="336"/>
      <c r="AI17" s="336"/>
      <c r="AJ17" s="336"/>
      <c r="AK17" s="336"/>
      <c r="AL17" s="336"/>
      <c r="AM17" s="336"/>
    </row>
    <row r="18" spans="1:39" s="221" customFormat="1" ht="36.6" customHeight="1">
      <c r="A18" s="473">
        <v>7</v>
      </c>
      <c r="B18" s="469" t="s">
        <v>102</v>
      </c>
      <c r="C18" s="500"/>
      <c r="D18" s="758" t="s">
        <v>142</v>
      </c>
      <c r="E18" s="480" t="s">
        <v>32</v>
      </c>
      <c r="F18" s="480">
        <v>599</v>
      </c>
      <c r="G18" s="480">
        <v>15</v>
      </c>
      <c r="H18" s="484"/>
      <c r="I18" s="484"/>
      <c r="J18" s="484"/>
      <c r="K18" s="469"/>
      <c r="L18" s="469"/>
      <c r="M18" s="393"/>
      <c r="N18" s="475">
        <f t="shared" si="1"/>
        <v>0</v>
      </c>
      <c r="O18" s="484">
        <v>30</v>
      </c>
      <c r="P18" s="484">
        <v>30</v>
      </c>
      <c r="Q18" s="484"/>
      <c r="R18" s="469"/>
      <c r="S18" s="469"/>
      <c r="T18" s="469"/>
      <c r="U18" s="393"/>
      <c r="V18" s="393"/>
      <c r="W18" s="393"/>
      <c r="X18" s="393"/>
      <c r="Y18" s="393"/>
      <c r="Z18" s="501"/>
      <c r="AA18" s="501">
        <f>SUM(O18:Z18)</f>
        <v>60</v>
      </c>
      <c r="AB18" s="157">
        <f t="shared" si="0"/>
        <v>60</v>
      </c>
      <c r="AC18" s="380"/>
      <c r="AD18" s="336"/>
      <c r="AE18" s="336"/>
      <c r="AF18" s="336"/>
      <c r="AG18" s="336"/>
    </row>
    <row r="19" spans="1:39" ht="25.9" customHeight="1">
      <c r="A19" s="518">
        <v>8</v>
      </c>
      <c r="B19" s="845" t="s">
        <v>102</v>
      </c>
      <c r="C19" s="382"/>
      <c r="D19" s="995" t="s">
        <v>179</v>
      </c>
      <c r="E19" s="480" t="s">
        <v>36</v>
      </c>
      <c r="F19" s="480" t="s">
        <v>177</v>
      </c>
      <c r="G19" s="480">
        <v>21</v>
      </c>
      <c r="H19" s="480">
        <v>30</v>
      </c>
      <c r="I19" s="480">
        <v>30</v>
      </c>
      <c r="J19" s="382"/>
      <c r="K19" s="480"/>
      <c r="L19" s="382"/>
      <c r="M19" s="382"/>
      <c r="N19" s="475">
        <f t="shared" si="1"/>
        <v>60</v>
      </c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157">
        <f t="shared" si="0"/>
        <v>60</v>
      </c>
      <c r="AC19" s="483"/>
      <c r="AD19" s="40"/>
      <c r="AE19" s="40"/>
      <c r="AF19" s="40"/>
      <c r="AG19" s="40"/>
    </row>
    <row r="20" spans="1:39" ht="21.6" customHeight="1">
      <c r="A20" s="518">
        <v>9</v>
      </c>
      <c r="B20" s="847"/>
      <c r="C20" s="382"/>
      <c r="D20" s="996"/>
      <c r="E20" s="480" t="s">
        <v>36</v>
      </c>
      <c r="F20" s="480" t="s">
        <v>178</v>
      </c>
      <c r="G20" s="480">
        <v>21</v>
      </c>
      <c r="H20" s="480"/>
      <c r="I20" s="480">
        <v>30</v>
      </c>
      <c r="J20" s="382"/>
      <c r="K20" s="480"/>
      <c r="L20" s="382"/>
      <c r="M20" s="382"/>
      <c r="N20" s="475">
        <f t="shared" si="1"/>
        <v>30</v>
      </c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  <c r="AA20" s="499"/>
      <c r="AB20" s="157">
        <f t="shared" si="0"/>
        <v>30</v>
      </c>
      <c r="AC20" s="483"/>
      <c r="AD20" s="40"/>
      <c r="AE20" s="40"/>
      <c r="AF20" s="40"/>
      <c r="AG20" s="40"/>
    </row>
    <row r="21" spans="1:39" s="221" customFormat="1" ht="32.450000000000003" customHeight="1" thickBot="1">
      <c r="A21" s="472">
        <v>10</v>
      </c>
      <c r="B21" s="106" t="s">
        <v>37</v>
      </c>
      <c r="C21" s="106"/>
      <c r="D21" s="759" t="s">
        <v>165</v>
      </c>
      <c r="E21" s="480" t="s">
        <v>36</v>
      </c>
      <c r="F21" s="480">
        <v>2590</v>
      </c>
      <c r="G21" s="480">
        <v>15</v>
      </c>
      <c r="H21" s="480">
        <v>20</v>
      </c>
      <c r="I21" s="211"/>
      <c r="J21" s="211"/>
      <c r="K21" s="480"/>
      <c r="L21" s="211"/>
      <c r="M21" s="211"/>
      <c r="N21" s="475">
        <f t="shared" si="1"/>
        <v>20</v>
      </c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B21" s="157">
        <f t="shared" si="0"/>
        <v>20</v>
      </c>
      <c r="AC21" s="210"/>
      <c r="AD21" s="210"/>
      <c r="AE21" s="210"/>
      <c r="AF21" s="336"/>
      <c r="AG21" s="336"/>
    </row>
    <row r="22" spans="1:39" s="221" customFormat="1" ht="45" customHeight="1" thickBot="1">
      <c r="A22" s="472">
        <v>11</v>
      </c>
      <c r="B22" s="506" t="s">
        <v>134</v>
      </c>
      <c r="D22" s="583" t="s">
        <v>180</v>
      </c>
      <c r="E22" s="509" t="s">
        <v>34</v>
      </c>
      <c r="F22" s="509" t="s">
        <v>181</v>
      </c>
      <c r="G22" s="509">
        <v>6</v>
      </c>
      <c r="H22" s="509">
        <v>14</v>
      </c>
      <c r="I22" s="509"/>
      <c r="J22" s="509"/>
      <c r="K22" s="509"/>
      <c r="L22" s="509"/>
      <c r="M22" s="509"/>
      <c r="N22" s="512">
        <v>15</v>
      </c>
      <c r="O22" s="509"/>
      <c r="P22" s="509"/>
      <c r="Q22" s="509"/>
      <c r="R22" s="509"/>
      <c r="S22" s="509"/>
      <c r="T22" s="509"/>
      <c r="U22" s="509"/>
      <c r="V22" s="509"/>
      <c r="W22" s="509"/>
      <c r="X22" s="509"/>
      <c r="Y22" s="509"/>
      <c r="Z22" s="509"/>
      <c r="AA22" s="526">
        <f>SUM(O22:Z22)</f>
        <v>0</v>
      </c>
      <c r="AB22" s="525">
        <f>N22+AA22</f>
        <v>15</v>
      </c>
      <c r="AE22" s="210"/>
      <c r="AF22" s="336"/>
      <c r="AG22" s="336"/>
    </row>
    <row r="23" spans="1:39" ht="19.5" thickBot="1">
      <c r="A23" s="221"/>
      <c r="B23" s="171" t="s">
        <v>0</v>
      </c>
      <c r="C23" s="82"/>
      <c r="D23" s="82"/>
      <c r="E23" s="82"/>
      <c r="F23" s="82"/>
      <c r="G23" s="82"/>
      <c r="H23" s="82">
        <f>SUM(H13:H22)</f>
        <v>154</v>
      </c>
      <c r="I23" s="82">
        <f>SUM(I13:I22)</f>
        <v>210</v>
      </c>
      <c r="J23" s="82">
        <f>SUM(J13:J22)</f>
        <v>0</v>
      </c>
      <c r="K23" s="82">
        <f>SUM(K13:K22)</f>
        <v>2</v>
      </c>
      <c r="L23" s="82">
        <f>SUM(L13:L22)</f>
        <v>2</v>
      </c>
      <c r="M23" s="82"/>
      <c r="N23" s="82">
        <f t="shared" si="1"/>
        <v>368</v>
      </c>
      <c r="O23" s="82">
        <f>SUM(O11:O22)</f>
        <v>30</v>
      </c>
      <c r="P23" s="82">
        <f>SUM(P11:P22)</f>
        <v>30</v>
      </c>
      <c r="Q23" s="82">
        <f>SUM(Q11:Q22)</f>
        <v>0</v>
      </c>
      <c r="R23" s="82">
        <f>SUM(R11:R22)</f>
        <v>0</v>
      </c>
      <c r="S23" s="82"/>
      <c r="T23" s="82"/>
      <c r="U23" s="82"/>
      <c r="V23" s="82"/>
      <c r="W23" s="82"/>
      <c r="X23" s="82"/>
      <c r="Y23" s="82">
        <f>SUM(Y11:Y22)</f>
        <v>80</v>
      </c>
      <c r="Z23" s="251"/>
      <c r="AA23" s="186">
        <f>SUM(O23:Z23)</f>
        <v>140</v>
      </c>
      <c r="AB23" s="127">
        <f>N23+AA23</f>
        <v>508</v>
      </c>
      <c r="AC23" s="381"/>
      <c r="AD23" s="40"/>
      <c r="AE23" s="40"/>
      <c r="AF23" s="40"/>
      <c r="AG23" s="40"/>
    </row>
    <row r="24" spans="1:39" ht="18.75">
      <c r="AB24" s="105"/>
      <c r="AD24" s="40"/>
      <c r="AE24" s="40"/>
      <c r="AF24" s="40"/>
      <c r="AG24" s="40"/>
    </row>
    <row r="25" spans="1:39" ht="18.75">
      <c r="B25" s="69" t="s">
        <v>55</v>
      </c>
      <c r="I25" s="22"/>
      <c r="AD25" s="40"/>
      <c r="AE25" s="40"/>
      <c r="AF25" s="40"/>
    </row>
    <row r="26" spans="1:39" ht="18.75">
      <c r="B26" s="69"/>
      <c r="C26" s="70"/>
      <c r="D26" s="70"/>
      <c r="E26" s="70"/>
      <c r="F26" s="70"/>
      <c r="G26" s="70"/>
      <c r="H26" s="69"/>
      <c r="I26" s="71"/>
      <c r="J26" s="39"/>
      <c r="K26" s="39"/>
      <c r="L26" s="39"/>
      <c r="M26" s="20"/>
      <c r="N26" s="20"/>
      <c r="O26" s="20"/>
      <c r="P26" s="20"/>
      <c r="Q26" s="20"/>
    </row>
    <row r="27" spans="1:39" ht="18.75">
      <c r="B27" s="69" t="s">
        <v>56</v>
      </c>
      <c r="C27" s="72"/>
      <c r="D27" s="76" t="s">
        <v>89</v>
      </c>
      <c r="E27" s="73"/>
      <c r="F27" s="72"/>
      <c r="G27" s="72"/>
      <c r="H27" s="69"/>
      <c r="I27" s="72"/>
      <c r="J27" s="33"/>
      <c r="K27" s="76" t="s">
        <v>57</v>
      </c>
      <c r="L27" s="72"/>
    </row>
    <row r="28" spans="1:39" ht="18.75">
      <c r="C28" s="74"/>
      <c r="D28" s="75"/>
      <c r="E28" s="75"/>
      <c r="F28" s="75"/>
      <c r="G28" s="33"/>
      <c r="H28" s="33"/>
      <c r="I28" s="33"/>
    </row>
    <row r="31" spans="1:39"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1:39" ht="18.75">
      <c r="F32" s="40"/>
      <c r="G32" s="40"/>
      <c r="H32" s="40"/>
      <c r="I32" s="212"/>
      <c r="J32" s="206"/>
      <c r="K32" s="206"/>
      <c r="L32" s="206"/>
      <c r="M32" s="40"/>
      <c r="N32" s="40"/>
      <c r="O32" s="40"/>
      <c r="P32" s="40"/>
      <c r="Q32" s="40"/>
      <c r="R32" s="40"/>
    </row>
    <row r="33" spans="6:18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6:18"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</sheetData>
  <mergeCells count="21">
    <mergeCell ref="B19:B20"/>
    <mergeCell ref="D19:D20"/>
    <mergeCell ref="E11:E12"/>
    <mergeCell ref="D11:D12"/>
    <mergeCell ref="B11:B12"/>
    <mergeCell ref="A11:A12"/>
    <mergeCell ref="A15:A16"/>
    <mergeCell ref="B15:B17"/>
    <mergeCell ref="D15:D17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2"/>
  <sheetViews>
    <sheetView zoomScale="60" zoomScaleNormal="60" workbookViewId="0">
      <selection activeCell="AG11" sqref="AG11"/>
    </sheetView>
  </sheetViews>
  <sheetFormatPr defaultRowHeight="15"/>
  <cols>
    <col min="1" max="1" width="4.85546875" customWidth="1"/>
    <col min="2" max="2" width="19.42578125" customWidth="1"/>
    <col min="3" max="3" width="20.28515625" customWidth="1"/>
    <col min="4" max="4" width="28.7109375" customWidth="1"/>
    <col min="5" max="5" width="6.28515625" customWidth="1"/>
    <col min="6" max="6" width="8.140625" customWidth="1"/>
    <col min="7" max="7" width="5.85546875" customWidth="1"/>
    <col min="8" max="8" width="5.7109375" customWidth="1"/>
    <col min="9" max="9" width="5.85546875" customWidth="1"/>
    <col min="10" max="10" width="6.140625" customWidth="1"/>
    <col min="11" max="11" width="5.140625" customWidth="1"/>
    <col min="12" max="12" width="4.42578125" customWidth="1"/>
    <col min="13" max="13" width="7" customWidth="1"/>
    <col min="14" max="14" width="8.140625" customWidth="1"/>
    <col min="15" max="15" width="6.140625" customWidth="1"/>
    <col min="16" max="16" width="5.42578125" customWidth="1"/>
    <col min="17" max="17" width="6.140625" customWidth="1"/>
    <col min="18" max="18" width="4.140625" bestFit="1" customWidth="1"/>
    <col min="19" max="19" width="3.710937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7" width="5.5703125" bestFit="1" customWidth="1"/>
    <col min="28" max="28" width="7" customWidth="1"/>
    <col min="29" max="29" width="8.7109375" customWidth="1"/>
    <col min="30" max="30" width="8.140625" customWidth="1"/>
    <col min="31" max="31" width="8" customWidth="1"/>
    <col min="32" max="32" width="7.7109375" customWidth="1"/>
    <col min="33" max="33" width="8.28515625" customWidth="1"/>
    <col min="34" max="34" width="8" customWidth="1"/>
    <col min="35" max="35" width="7.7109375" customWidth="1"/>
  </cols>
  <sheetData>
    <row r="2" spans="1:30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  <c r="AD2" s="221"/>
    </row>
    <row r="3" spans="1:30" ht="18.75" customHeight="1">
      <c r="A3" s="852" t="s">
        <v>223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  <c r="AC3" s="221"/>
      <c r="AD3" s="221"/>
    </row>
    <row r="4" spans="1:30" ht="21.75" customHeight="1" thickBot="1">
      <c r="A4" s="880" t="s">
        <v>244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  <c r="AC4" s="221"/>
      <c r="AD4" s="221"/>
    </row>
    <row r="5" spans="1:30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  <c r="AC5" s="221"/>
      <c r="AD5" s="221"/>
    </row>
    <row r="6" spans="1:30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221"/>
      <c r="AD6" s="221"/>
    </row>
    <row r="7" spans="1:30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  <c r="AC7" s="221"/>
      <c r="AD7" s="221"/>
    </row>
    <row r="8" spans="1:30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  <c r="AC8" s="221"/>
      <c r="AD8" s="221"/>
    </row>
    <row r="9" spans="1:30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240"/>
      <c r="AD9" s="240"/>
    </row>
    <row r="10" spans="1:30" ht="15.75" thickBot="1">
      <c r="A10" s="344">
        <v>1</v>
      </c>
      <c r="B10" s="345">
        <v>2</v>
      </c>
      <c r="C10" s="345">
        <v>3</v>
      </c>
      <c r="D10" s="346">
        <v>4</v>
      </c>
      <c r="E10" s="345">
        <v>5</v>
      </c>
      <c r="F10" s="346">
        <v>6</v>
      </c>
      <c r="G10" s="346">
        <v>7</v>
      </c>
      <c r="H10" s="346">
        <v>8</v>
      </c>
      <c r="I10" s="346">
        <v>9</v>
      </c>
      <c r="J10" s="346">
        <v>10</v>
      </c>
      <c r="K10" s="346">
        <v>11</v>
      </c>
      <c r="L10" s="346">
        <v>12</v>
      </c>
      <c r="M10" s="346">
        <v>13</v>
      </c>
      <c r="N10" s="346">
        <v>14</v>
      </c>
      <c r="O10" s="346">
        <v>15</v>
      </c>
      <c r="P10" s="346">
        <v>16</v>
      </c>
      <c r="Q10" s="346">
        <v>17</v>
      </c>
      <c r="R10" s="346">
        <v>18</v>
      </c>
      <c r="S10" s="346">
        <v>19</v>
      </c>
      <c r="T10" s="346">
        <v>20</v>
      </c>
      <c r="U10" s="346">
        <v>21</v>
      </c>
      <c r="V10" s="346">
        <v>22</v>
      </c>
      <c r="W10" s="346">
        <v>23</v>
      </c>
      <c r="X10" s="346">
        <v>24</v>
      </c>
      <c r="Y10" s="346">
        <v>25</v>
      </c>
      <c r="Z10" s="346">
        <v>26</v>
      </c>
      <c r="AA10" s="346">
        <v>27</v>
      </c>
      <c r="AB10" s="347">
        <v>28</v>
      </c>
      <c r="AC10" s="221"/>
      <c r="AD10" s="221"/>
    </row>
    <row r="11" spans="1:30" ht="34.15" customHeight="1" thickBot="1">
      <c r="A11" s="292">
        <v>1</v>
      </c>
      <c r="B11" s="556" t="s">
        <v>43</v>
      </c>
      <c r="C11" s="286" t="s">
        <v>31</v>
      </c>
      <c r="D11" s="272"/>
      <c r="E11" s="289" t="s">
        <v>32</v>
      </c>
      <c r="F11" s="557">
        <v>546</v>
      </c>
      <c r="G11" s="557">
        <v>1</v>
      </c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566"/>
      <c r="Y11" s="290">
        <v>40</v>
      </c>
      <c r="Z11" s="290"/>
      <c r="AA11" s="120">
        <f>SUM(O11:Z11)</f>
        <v>40</v>
      </c>
      <c r="AB11" s="121">
        <f>N11+AA11</f>
        <v>40</v>
      </c>
      <c r="AC11" s="221"/>
      <c r="AD11" s="221"/>
    </row>
    <row r="12" spans="1:30" ht="41.45" customHeight="1" thickBot="1">
      <c r="A12" s="291">
        <v>2</v>
      </c>
      <c r="B12" s="556" t="s">
        <v>43</v>
      </c>
      <c r="C12" s="286" t="s">
        <v>31</v>
      </c>
      <c r="D12" s="288"/>
      <c r="E12" s="289" t="s">
        <v>32</v>
      </c>
      <c r="F12" s="557">
        <v>552</v>
      </c>
      <c r="G12" s="557">
        <v>1</v>
      </c>
      <c r="H12" s="560"/>
      <c r="I12" s="557"/>
      <c r="J12" s="557"/>
      <c r="K12" s="557"/>
      <c r="L12" s="557"/>
      <c r="M12" s="557"/>
      <c r="N12" s="566"/>
      <c r="O12" s="557"/>
      <c r="P12" s="557"/>
      <c r="Q12" s="557"/>
      <c r="R12" s="557"/>
      <c r="S12" s="557"/>
      <c r="T12" s="557"/>
      <c r="U12" s="557"/>
      <c r="V12" s="560"/>
      <c r="W12" s="557"/>
      <c r="X12" s="560"/>
      <c r="Y12" s="288">
        <f>G12*40</f>
        <v>40</v>
      </c>
      <c r="Z12" s="288"/>
      <c r="AA12" s="120">
        <f>SUM(O12:Z12)</f>
        <v>40</v>
      </c>
      <c r="AB12" s="121">
        <f t="shared" ref="AB12:AB24" si="0">N12+AA12</f>
        <v>40</v>
      </c>
      <c r="AC12" s="221"/>
      <c r="AD12" s="221"/>
    </row>
    <row r="13" spans="1:30" s="549" customFormat="1" ht="41.45" customHeight="1" thickBot="1">
      <c r="A13" s="576">
        <v>3</v>
      </c>
      <c r="B13" s="841" t="s">
        <v>148</v>
      </c>
      <c r="C13" s="555"/>
      <c r="D13" s="845" t="s">
        <v>54</v>
      </c>
      <c r="E13" s="574" t="s">
        <v>34</v>
      </c>
      <c r="F13" s="574">
        <v>562</v>
      </c>
      <c r="G13" s="574">
        <v>26</v>
      </c>
      <c r="H13" s="574">
        <v>30</v>
      </c>
      <c r="I13" s="574">
        <v>30</v>
      </c>
      <c r="J13" s="557"/>
      <c r="K13" s="557"/>
      <c r="L13" s="557"/>
      <c r="M13" s="557"/>
      <c r="N13" s="566">
        <f>SUM(H13:M13)</f>
        <v>60</v>
      </c>
      <c r="O13" s="557"/>
      <c r="P13" s="557"/>
      <c r="Q13" s="557"/>
      <c r="R13" s="557"/>
      <c r="S13" s="557"/>
      <c r="T13" s="557"/>
      <c r="U13" s="557"/>
      <c r="V13" s="560"/>
      <c r="W13" s="557"/>
      <c r="X13" s="560"/>
      <c r="Y13" s="557"/>
      <c r="Z13" s="557"/>
      <c r="AA13" s="120"/>
      <c r="AB13" s="121">
        <f t="shared" si="0"/>
        <v>60</v>
      </c>
      <c r="AC13" s="221"/>
      <c r="AD13" s="221"/>
    </row>
    <row r="14" spans="1:30" s="549" customFormat="1" ht="41.45" customHeight="1" thickBot="1">
      <c r="A14" s="576">
        <v>4</v>
      </c>
      <c r="B14" s="849"/>
      <c r="C14" s="555"/>
      <c r="D14" s="847"/>
      <c r="E14" s="574" t="s">
        <v>34</v>
      </c>
      <c r="F14" s="574">
        <v>564</v>
      </c>
      <c r="G14" s="574">
        <v>26</v>
      </c>
      <c r="H14" s="574"/>
      <c r="I14" s="574">
        <v>30</v>
      </c>
      <c r="J14" s="557"/>
      <c r="K14" s="557"/>
      <c r="L14" s="557"/>
      <c r="M14" s="557"/>
      <c r="N14" s="566">
        <f>SUM(H14:M14)</f>
        <v>30</v>
      </c>
      <c r="O14" s="557"/>
      <c r="P14" s="557"/>
      <c r="Q14" s="557"/>
      <c r="R14" s="557"/>
      <c r="S14" s="557"/>
      <c r="T14" s="557"/>
      <c r="U14" s="557"/>
      <c r="V14" s="560"/>
      <c r="W14" s="557"/>
      <c r="X14" s="560"/>
      <c r="Y14" s="557"/>
      <c r="Z14" s="557"/>
      <c r="AA14" s="120"/>
      <c r="AB14" s="121">
        <f t="shared" si="0"/>
        <v>30</v>
      </c>
      <c r="AC14" s="221"/>
      <c r="AD14" s="221"/>
    </row>
    <row r="15" spans="1:30" s="221" customFormat="1" ht="57" customHeight="1" thickBot="1">
      <c r="A15" s="576">
        <v>5</v>
      </c>
      <c r="B15" s="552" t="s">
        <v>148</v>
      </c>
      <c r="C15" s="557"/>
      <c r="D15" s="553" t="s">
        <v>54</v>
      </c>
      <c r="E15" s="574" t="s">
        <v>34</v>
      </c>
      <c r="F15" s="574">
        <v>592</v>
      </c>
      <c r="G15" s="574">
        <v>29</v>
      </c>
      <c r="H15" s="574">
        <v>30</v>
      </c>
      <c r="I15" s="574">
        <v>30</v>
      </c>
      <c r="J15" s="560"/>
      <c r="K15" s="557"/>
      <c r="L15" s="557">
        <v>0</v>
      </c>
      <c r="M15" s="566"/>
      <c r="N15" s="566">
        <f t="shared" ref="N15:N23" si="1">SUM(H15:M15)</f>
        <v>60</v>
      </c>
      <c r="O15" s="557"/>
      <c r="P15" s="557"/>
      <c r="Q15" s="557"/>
      <c r="R15" s="557"/>
      <c r="S15" s="557"/>
      <c r="T15" s="557"/>
      <c r="U15" s="557"/>
      <c r="V15" s="560"/>
      <c r="W15" s="557"/>
      <c r="X15" s="560"/>
      <c r="Y15" s="557"/>
      <c r="Z15" s="557"/>
      <c r="AA15" s="120">
        <f t="shared" ref="AA15:AA21" si="2">SUM(O15:Z15)</f>
        <v>0</v>
      </c>
      <c r="AB15" s="121">
        <f t="shared" si="0"/>
        <v>60</v>
      </c>
      <c r="AC15" s="109"/>
    </row>
    <row r="16" spans="1:30" s="221" customFormat="1" ht="25.9" customHeight="1" thickBot="1">
      <c r="A16" s="420">
        <v>6</v>
      </c>
      <c r="B16" s="841" t="s">
        <v>81</v>
      </c>
      <c r="C16" s="422"/>
      <c r="D16" s="949" t="s">
        <v>201</v>
      </c>
      <c r="E16" s="743" t="s">
        <v>34</v>
      </c>
      <c r="F16" s="743">
        <v>562</v>
      </c>
      <c r="G16" s="743">
        <v>26</v>
      </c>
      <c r="H16" s="743">
        <v>30</v>
      </c>
      <c r="I16" s="743">
        <v>30</v>
      </c>
      <c r="J16" s="557"/>
      <c r="K16" s="557"/>
      <c r="L16" s="102"/>
      <c r="M16" s="430"/>
      <c r="N16" s="566">
        <f t="shared" si="1"/>
        <v>60</v>
      </c>
      <c r="O16" s="102"/>
      <c r="P16" s="102"/>
      <c r="Q16" s="100"/>
      <c r="R16" s="102"/>
      <c r="S16" s="102"/>
      <c r="T16" s="102"/>
      <c r="U16" s="430"/>
      <c r="V16" s="430"/>
      <c r="W16" s="430"/>
      <c r="X16" s="430"/>
      <c r="Y16" s="430"/>
      <c r="Z16" s="430"/>
      <c r="AA16" s="120">
        <f t="shared" si="2"/>
        <v>0</v>
      </c>
      <c r="AB16" s="121">
        <f t="shared" si="0"/>
        <v>60</v>
      </c>
      <c r="AC16" s="109"/>
    </row>
    <row r="17" spans="1:30" s="221" customFormat="1" ht="25.15" customHeight="1" thickBot="1">
      <c r="A17" s="420">
        <v>7</v>
      </c>
      <c r="B17" s="848"/>
      <c r="C17" s="111"/>
      <c r="D17" s="949"/>
      <c r="E17" s="743" t="s">
        <v>34</v>
      </c>
      <c r="F17" s="743">
        <v>564</v>
      </c>
      <c r="G17" s="743">
        <v>26</v>
      </c>
      <c r="H17" s="743"/>
      <c r="I17" s="743">
        <v>30</v>
      </c>
      <c r="J17" s="557"/>
      <c r="K17" s="557"/>
      <c r="L17" s="557"/>
      <c r="M17" s="566"/>
      <c r="N17" s="566">
        <f t="shared" si="1"/>
        <v>30</v>
      </c>
      <c r="O17" s="557"/>
      <c r="P17" s="557"/>
      <c r="Q17" s="560"/>
      <c r="R17" s="557"/>
      <c r="S17" s="84"/>
      <c r="T17" s="84"/>
      <c r="U17" s="84"/>
      <c r="V17" s="84"/>
      <c r="W17" s="84"/>
      <c r="X17" s="84"/>
      <c r="Y17" s="421"/>
      <c r="Z17" s="420"/>
      <c r="AA17" s="120">
        <f t="shared" si="2"/>
        <v>0</v>
      </c>
      <c r="AB17" s="121">
        <f t="shared" si="0"/>
        <v>30</v>
      </c>
      <c r="AC17" s="109"/>
    </row>
    <row r="18" spans="1:30" s="221" customFormat="1" ht="24" customHeight="1" thickBot="1">
      <c r="A18" s="557">
        <v>8</v>
      </c>
      <c r="B18" s="841" t="s">
        <v>148</v>
      </c>
      <c r="C18" s="1001"/>
      <c r="D18" s="905" t="s">
        <v>147</v>
      </c>
      <c r="E18" s="574" t="s">
        <v>32</v>
      </c>
      <c r="F18" s="574">
        <v>580</v>
      </c>
      <c r="G18" s="574">
        <v>25</v>
      </c>
      <c r="H18" s="574">
        <v>30</v>
      </c>
      <c r="I18" s="574">
        <v>15</v>
      </c>
      <c r="J18" s="560"/>
      <c r="K18" s="557"/>
      <c r="L18" s="102"/>
      <c r="M18" s="566"/>
      <c r="N18" s="566">
        <f t="shared" si="1"/>
        <v>45</v>
      </c>
      <c r="O18" s="102"/>
      <c r="P18" s="102"/>
      <c r="Q18" s="100"/>
      <c r="R18" s="102"/>
      <c r="S18" s="102"/>
      <c r="T18" s="102"/>
      <c r="U18" s="430"/>
      <c r="V18" s="430"/>
      <c r="W18" s="430"/>
      <c r="X18" s="430"/>
      <c r="Y18" s="430"/>
      <c r="Z18" s="430"/>
      <c r="AA18" s="120">
        <f t="shared" si="2"/>
        <v>0</v>
      </c>
      <c r="AB18" s="121">
        <f t="shared" si="0"/>
        <v>45</v>
      </c>
      <c r="AC18" s="109"/>
    </row>
    <row r="19" spans="1:30" s="221" customFormat="1" ht="24" customHeight="1" thickBot="1">
      <c r="A19" s="557">
        <v>9</v>
      </c>
      <c r="B19" s="842"/>
      <c r="C19" s="1002"/>
      <c r="D19" s="874"/>
      <c r="E19" s="574" t="s">
        <v>32</v>
      </c>
      <c r="F19" s="574">
        <v>582</v>
      </c>
      <c r="G19" s="574">
        <v>25</v>
      </c>
      <c r="H19" s="574"/>
      <c r="I19" s="574">
        <v>15</v>
      </c>
      <c r="J19" s="302"/>
      <c r="K19" s="553"/>
      <c r="L19" s="302"/>
      <c r="M19" s="512"/>
      <c r="N19" s="512">
        <f t="shared" si="1"/>
        <v>15</v>
      </c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249"/>
      <c r="Z19" s="249"/>
      <c r="AA19" s="120">
        <f t="shared" si="2"/>
        <v>0</v>
      </c>
      <c r="AB19" s="121">
        <f t="shared" si="0"/>
        <v>15</v>
      </c>
      <c r="AC19" s="109"/>
    </row>
    <row r="20" spans="1:30" s="221" customFormat="1" ht="52.15" customHeight="1" thickBot="1">
      <c r="A20" s="572">
        <v>10</v>
      </c>
      <c r="B20" s="551" t="s">
        <v>90</v>
      </c>
      <c r="C20" s="276"/>
      <c r="D20" s="573" t="s">
        <v>144</v>
      </c>
      <c r="E20" s="574" t="s">
        <v>32</v>
      </c>
      <c r="F20" s="574">
        <v>594</v>
      </c>
      <c r="G20" s="574">
        <v>25</v>
      </c>
      <c r="H20" s="106"/>
      <c r="I20" s="574"/>
      <c r="J20" s="574"/>
      <c r="K20" s="574"/>
      <c r="L20" s="574"/>
      <c r="M20" s="574"/>
      <c r="N20" s="512">
        <f t="shared" si="1"/>
        <v>0</v>
      </c>
      <c r="O20" s="574">
        <v>30</v>
      </c>
      <c r="P20" s="574">
        <v>30</v>
      </c>
      <c r="Q20" s="574"/>
      <c r="R20" s="574"/>
      <c r="S20" s="574"/>
      <c r="T20" s="623"/>
      <c r="U20" s="557"/>
      <c r="V20" s="557"/>
      <c r="W20" s="557"/>
      <c r="X20" s="557"/>
      <c r="Y20" s="557"/>
      <c r="Z20" s="557"/>
      <c r="AA20" s="120">
        <f t="shared" si="2"/>
        <v>60</v>
      </c>
      <c r="AB20" s="121">
        <f t="shared" si="0"/>
        <v>60</v>
      </c>
    </row>
    <row r="21" spans="1:30" s="221" customFormat="1" ht="61.5" customHeight="1" thickBot="1">
      <c r="A21" s="572">
        <v>11</v>
      </c>
      <c r="B21" s="551" t="s">
        <v>90</v>
      </c>
      <c r="C21" s="276"/>
      <c r="D21" s="573" t="s">
        <v>194</v>
      </c>
      <c r="E21" s="574" t="s">
        <v>36</v>
      </c>
      <c r="F21" s="574">
        <v>596</v>
      </c>
      <c r="G21" s="574">
        <v>25</v>
      </c>
      <c r="H21" s="106"/>
      <c r="I21" s="574"/>
      <c r="J21" s="574"/>
      <c r="K21" s="574"/>
      <c r="L21" s="574"/>
      <c r="M21" s="574"/>
      <c r="N21" s="512">
        <f t="shared" si="1"/>
        <v>0</v>
      </c>
      <c r="O21" s="574">
        <v>30</v>
      </c>
      <c r="P21" s="574">
        <v>30</v>
      </c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120">
        <f t="shared" si="2"/>
        <v>60</v>
      </c>
      <c r="AB21" s="121">
        <f t="shared" si="0"/>
        <v>60</v>
      </c>
      <c r="AC21" s="215"/>
    </row>
    <row r="22" spans="1:30" s="221" customFormat="1" ht="30.6" customHeight="1" thickBot="1">
      <c r="A22" s="599">
        <v>12</v>
      </c>
      <c r="B22" s="841" t="s">
        <v>141</v>
      </c>
      <c r="C22" s="384"/>
      <c r="D22" s="845" t="s">
        <v>203</v>
      </c>
      <c r="E22" s="599" t="s">
        <v>36</v>
      </c>
      <c r="F22" s="599">
        <v>718</v>
      </c>
      <c r="G22" s="599">
        <v>30</v>
      </c>
      <c r="H22" s="599">
        <v>30</v>
      </c>
      <c r="I22" s="599">
        <v>15</v>
      </c>
      <c r="J22" s="599">
        <v>15</v>
      </c>
      <c r="K22" s="557"/>
      <c r="L22" s="557"/>
      <c r="M22" s="566"/>
      <c r="N22" s="512">
        <f t="shared" si="1"/>
        <v>60</v>
      </c>
      <c r="O22" s="557"/>
      <c r="P22" s="557"/>
      <c r="Q22" s="557"/>
      <c r="R22" s="557"/>
      <c r="S22" s="384"/>
      <c r="T22" s="557"/>
      <c r="U22" s="557"/>
      <c r="V22" s="566"/>
      <c r="W22" s="557"/>
      <c r="X22" s="566"/>
      <c r="Y22" s="557"/>
      <c r="Z22" s="557"/>
      <c r="AA22" s="120"/>
      <c r="AB22" s="121">
        <f t="shared" si="0"/>
        <v>60</v>
      </c>
      <c r="AC22" s="247"/>
    </row>
    <row r="23" spans="1:30" s="221" customFormat="1" ht="33.6" customHeight="1" thickBot="1">
      <c r="A23" s="214">
        <v>13</v>
      </c>
      <c r="B23" s="1000"/>
      <c r="C23" s="415"/>
      <c r="D23" s="999"/>
      <c r="E23" s="599" t="s">
        <v>36</v>
      </c>
      <c r="F23" s="599">
        <v>718</v>
      </c>
      <c r="G23" s="599">
        <v>30</v>
      </c>
      <c r="H23" s="599"/>
      <c r="I23" s="599"/>
      <c r="J23" s="599">
        <v>15</v>
      </c>
      <c r="K23" s="574"/>
      <c r="L23" s="126"/>
      <c r="M23" s="574"/>
      <c r="N23" s="512">
        <f t="shared" si="1"/>
        <v>15</v>
      </c>
      <c r="O23" s="574"/>
      <c r="P23" s="574"/>
      <c r="Q23" s="572"/>
      <c r="R23" s="574"/>
      <c r="S23" s="574"/>
      <c r="T23" s="574"/>
      <c r="U23" s="574"/>
      <c r="V23" s="574"/>
      <c r="W23" s="574"/>
      <c r="X23" s="574"/>
      <c r="Y23" s="574"/>
      <c r="Z23" s="574"/>
      <c r="AA23" s="226"/>
      <c r="AB23" s="121">
        <f t="shared" si="0"/>
        <v>15</v>
      </c>
      <c r="AC23" s="246"/>
      <c r="AD23" s="331"/>
    </row>
    <row r="24" spans="1:30" s="221" customFormat="1" ht="19.5" thickBot="1">
      <c r="B24" s="274" t="s">
        <v>0</v>
      </c>
      <c r="C24" s="625"/>
      <c r="D24" s="275"/>
      <c r="E24" s="85"/>
      <c r="F24" s="85"/>
      <c r="G24" s="82"/>
      <c r="H24" s="82">
        <f>SUM(H13:H23)</f>
        <v>150</v>
      </c>
      <c r="I24" s="82">
        <f>SUM(I13:I23)</f>
        <v>195</v>
      </c>
      <c r="J24" s="82">
        <f>SUM(J13:J23)</f>
        <v>30</v>
      </c>
      <c r="K24" s="82">
        <f>SUM(K13:K23)</f>
        <v>0</v>
      </c>
      <c r="L24" s="82">
        <f>SUM(L13:L23)</f>
        <v>0</v>
      </c>
      <c r="M24" s="82"/>
      <c r="N24" s="82">
        <f>SUM(H24:M24)</f>
        <v>375</v>
      </c>
      <c r="O24" s="82">
        <f>SUM(O11:O23)</f>
        <v>60</v>
      </c>
      <c r="P24" s="82">
        <f>SUM(P11:P23)</f>
        <v>60</v>
      </c>
      <c r="Q24" s="82"/>
      <c r="R24" s="82">
        <f>SUM(R11:R23)</f>
        <v>0</v>
      </c>
      <c r="S24" s="82"/>
      <c r="T24" s="82"/>
      <c r="U24" s="82"/>
      <c r="V24" s="82"/>
      <c r="W24" s="82"/>
      <c r="X24" s="82"/>
      <c r="Y24" s="82">
        <f>SUM(Y11:Y23)</f>
        <v>80</v>
      </c>
      <c r="Z24" s="82"/>
      <c r="AA24" s="278">
        <f>SUM(O24:Z24)</f>
        <v>200</v>
      </c>
      <c r="AB24" s="127">
        <f t="shared" si="0"/>
        <v>575</v>
      </c>
    </row>
    <row r="25" spans="1:30" s="221" customFormat="1" ht="15.75">
      <c r="E25" s="626"/>
      <c r="F25" s="626"/>
    </row>
    <row r="26" spans="1:30" ht="18.75">
      <c r="B26" s="69" t="s">
        <v>55</v>
      </c>
      <c r="C26" s="70"/>
      <c r="D26" s="744"/>
      <c r="E26" s="70"/>
      <c r="F26" s="70"/>
      <c r="G26" s="70"/>
      <c r="H26" s="69"/>
      <c r="I26" s="71"/>
      <c r="J26" s="39"/>
      <c r="K26" s="39"/>
      <c r="L26" s="39"/>
      <c r="M26" s="20"/>
      <c r="N26" s="20"/>
      <c r="O26" s="20"/>
      <c r="P26" s="20"/>
      <c r="Q26" s="20"/>
    </row>
    <row r="27" spans="1:30" ht="18.75">
      <c r="B27" s="69"/>
      <c r="C27" s="72"/>
      <c r="D27" s="72"/>
      <c r="E27" s="73"/>
      <c r="F27" s="72"/>
      <c r="G27" s="72"/>
      <c r="H27" s="69"/>
      <c r="I27" s="72"/>
      <c r="J27" s="33"/>
      <c r="K27" s="33"/>
      <c r="L27" s="33"/>
      <c r="S27" s="40"/>
      <c r="T27" s="40"/>
      <c r="U27" s="40"/>
      <c r="V27" s="40"/>
      <c r="W27" s="40"/>
      <c r="X27" s="40"/>
      <c r="Y27" s="40"/>
    </row>
    <row r="28" spans="1:30" ht="18.75">
      <c r="B28" s="69" t="s">
        <v>56</v>
      </c>
      <c r="C28" s="74"/>
      <c r="D28" s="158" t="s">
        <v>243</v>
      </c>
      <c r="E28" s="75"/>
      <c r="F28" s="75"/>
      <c r="G28" s="33"/>
      <c r="H28" s="33"/>
      <c r="I28" s="33"/>
      <c r="J28" s="33"/>
      <c r="K28" s="76"/>
      <c r="L28" s="72"/>
      <c r="S28" s="40"/>
      <c r="T28" s="209"/>
      <c r="U28" s="282"/>
      <c r="V28" s="283"/>
      <c r="W28" s="282"/>
      <c r="X28" s="284"/>
      <c r="Y28" s="40"/>
    </row>
    <row r="29" spans="1:30" ht="18.75">
      <c r="S29" s="40"/>
      <c r="T29" s="209"/>
      <c r="U29" s="209"/>
      <c r="V29" s="210"/>
      <c r="W29" s="209"/>
      <c r="X29" s="284"/>
      <c r="Y29" s="40"/>
    </row>
    <row r="30" spans="1:30" ht="18.75">
      <c r="S30" s="40"/>
      <c r="T30" s="209"/>
      <c r="U30" s="209"/>
      <c r="V30" s="210"/>
      <c r="W30" s="209"/>
      <c r="X30" s="282"/>
      <c r="Y30" s="40"/>
    </row>
    <row r="31" spans="1:30">
      <c r="S31" s="40"/>
      <c r="T31" s="40"/>
      <c r="U31" s="40"/>
      <c r="V31" s="40"/>
      <c r="W31" s="40"/>
      <c r="X31" s="40"/>
      <c r="Y31" s="40"/>
    </row>
    <row r="32" spans="1:30">
      <c r="S32" s="40"/>
      <c r="T32" s="40"/>
      <c r="U32" s="40"/>
      <c r="V32" s="40"/>
      <c r="W32" s="40"/>
      <c r="X32" s="40"/>
      <c r="Y32" s="40"/>
    </row>
  </sheetData>
  <mergeCells count="21">
    <mergeCell ref="D16:D17"/>
    <mergeCell ref="B16:B17"/>
    <mergeCell ref="D13:D14"/>
    <mergeCell ref="B13:B14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D22:D23"/>
    <mergeCell ref="B22:B23"/>
    <mergeCell ref="C18:C19"/>
    <mergeCell ref="D18:D19"/>
    <mergeCell ref="B18:B1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0"/>
  <sheetViews>
    <sheetView zoomScale="55" zoomScaleNormal="55" workbookViewId="0">
      <selection activeCell="K30" sqref="K30"/>
    </sheetView>
  </sheetViews>
  <sheetFormatPr defaultRowHeight="15"/>
  <cols>
    <col min="1" max="1" width="5.140625" customWidth="1"/>
    <col min="2" max="2" width="23.5703125" customWidth="1"/>
    <col min="3" max="3" width="21" customWidth="1"/>
    <col min="4" max="4" width="24.140625" customWidth="1"/>
    <col min="5" max="5" width="5.85546875" customWidth="1"/>
    <col min="6" max="6" width="9.85546875" customWidth="1"/>
    <col min="7" max="7" width="5.28515625" customWidth="1"/>
    <col min="8" max="8" width="5.7109375" customWidth="1"/>
    <col min="9" max="9" width="5.5703125" customWidth="1"/>
    <col min="10" max="10" width="5" customWidth="1"/>
    <col min="11" max="11" width="4" customWidth="1"/>
    <col min="12" max="12" width="4.28515625" customWidth="1"/>
    <col min="13" max="13" width="6.140625" customWidth="1"/>
    <col min="14" max="14" width="6.28515625" customWidth="1"/>
    <col min="15" max="15" width="6.140625" customWidth="1"/>
    <col min="16" max="16" width="5.42578125" customWidth="1"/>
    <col min="17" max="18" width="4.140625" bestFit="1" customWidth="1"/>
    <col min="19" max="19" width="3.710937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7" width="5.5703125" bestFit="1" customWidth="1"/>
    <col min="28" max="28" width="6.42578125" customWidth="1"/>
    <col min="29" max="29" width="5.7109375" customWidth="1"/>
    <col min="30" max="30" width="7.140625" customWidth="1"/>
  </cols>
  <sheetData>
    <row r="2" spans="1:31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</row>
    <row r="3" spans="1:31" ht="18.75" customHeight="1">
      <c r="A3" s="852" t="s">
        <v>85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  <c r="AC3" s="221"/>
    </row>
    <row r="4" spans="1:31" ht="21.75" customHeight="1" thickBot="1">
      <c r="A4" s="880" t="s">
        <v>221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  <c r="AC4" s="221"/>
    </row>
    <row r="5" spans="1:31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  <c r="AC5" s="221"/>
    </row>
    <row r="6" spans="1:31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221"/>
    </row>
    <row r="7" spans="1:31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  <c r="AC7" s="221"/>
    </row>
    <row r="8" spans="1:31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  <c r="AC8" s="221"/>
    </row>
    <row r="9" spans="1:31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376"/>
      <c r="AD9" s="376"/>
      <c r="AE9" s="40"/>
    </row>
    <row r="10" spans="1:31" ht="15.75" thickBot="1">
      <c r="A10" s="314">
        <v>1</v>
      </c>
      <c r="B10" s="314">
        <v>2</v>
      </c>
      <c r="C10" s="314">
        <v>3</v>
      </c>
      <c r="D10" s="314">
        <v>4</v>
      </c>
      <c r="E10" s="314">
        <v>5</v>
      </c>
      <c r="F10" s="314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13</v>
      </c>
      <c r="N10" s="314">
        <v>14</v>
      </c>
      <c r="O10" s="314">
        <v>15</v>
      </c>
      <c r="P10" s="314">
        <v>16</v>
      </c>
      <c r="Q10" s="314">
        <v>17</v>
      </c>
      <c r="R10" s="314">
        <v>18</v>
      </c>
      <c r="S10" s="314">
        <v>19</v>
      </c>
      <c r="T10" s="314">
        <v>20</v>
      </c>
      <c r="U10" s="314">
        <v>21</v>
      </c>
      <c r="V10" s="314">
        <v>22</v>
      </c>
      <c r="W10" s="314">
        <v>23</v>
      </c>
      <c r="X10" s="314">
        <v>24</v>
      </c>
      <c r="Y10" s="314">
        <v>25</v>
      </c>
      <c r="Z10" s="314">
        <v>26</v>
      </c>
      <c r="AA10" s="314">
        <v>27</v>
      </c>
      <c r="AB10" s="315">
        <v>28</v>
      </c>
      <c r="AC10" s="221"/>
    </row>
    <row r="11" spans="1:31" ht="38.25" thickBot="1">
      <c r="A11" s="316">
        <v>1</v>
      </c>
      <c r="B11" s="465" t="s">
        <v>43</v>
      </c>
      <c r="C11" s="410" t="s">
        <v>66</v>
      </c>
      <c r="D11" s="410"/>
      <c r="E11" s="413" t="s">
        <v>32</v>
      </c>
      <c r="F11" s="410">
        <v>506</v>
      </c>
      <c r="G11" s="410">
        <v>1</v>
      </c>
      <c r="H11" s="413"/>
      <c r="I11" s="410"/>
      <c r="J11" s="410"/>
      <c r="K11" s="410"/>
      <c r="L11" s="410"/>
      <c r="M11" s="410"/>
      <c r="N11" s="414"/>
      <c r="O11" s="410"/>
      <c r="P11" s="410"/>
      <c r="Q11" s="410"/>
      <c r="R11" s="410"/>
      <c r="S11" s="410"/>
      <c r="T11" s="410"/>
      <c r="U11" s="410"/>
      <c r="V11" s="413"/>
      <c r="W11" s="410"/>
      <c r="X11" s="413"/>
      <c r="Y11" s="410">
        <f>G11*40</f>
        <v>40</v>
      </c>
      <c r="Z11" s="410"/>
      <c r="AA11" s="120">
        <f t="shared" ref="AA11:AA23" si="0">SUM(O11:Z11)</f>
        <v>40</v>
      </c>
      <c r="AB11" s="121">
        <f>N11+AA11</f>
        <v>40</v>
      </c>
      <c r="AC11" s="221"/>
    </row>
    <row r="12" spans="1:31" ht="46.15" customHeight="1" thickBot="1">
      <c r="A12" s="342">
        <v>2</v>
      </c>
      <c r="B12" s="465" t="s">
        <v>43</v>
      </c>
      <c r="C12" s="288" t="s">
        <v>31</v>
      </c>
      <c r="D12" s="288"/>
      <c r="E12" s="287" t="s">
        <v>32</v>
      </c>
      <c r="F12" s="288">
        <v>526</v>
      </c>
      <c r="G12" s="288">
        <v>1</v>
      </c>
      <c r="H12" s="287"/>
      <c r="I12" s="288"/>
      <c r="J12" s="288"/>
      <c r="K12" s="288"/>
      <c r="L12" s="288"/>
      <c r="M12" s="288"/>
      <c r="N12" s="290"/>
      <c r="O12" s="288"/>
      <c r="P12" s="288"/>
      <c r="Q12" s="288"/>
      <c r="R12" s="288"/>
      <c r="S12" s="288"/>
      <c r="T12" s="288"/>
      <c r="U12" s="288"/>
      <c r="V12" s="287"/>
      <c r="W12" s="288"/>
      <c r="X12" s="287"/>
      <c r="Y12" s="288">
        <f>G12*40</f>
        <v>40</v>
      </c>
      <c r="Z12" s="288"/>
      <c r="AA12" s="120">
        <f t="shared" si="0"/>
        <v>40</v>
      </c>
      <c r="AB12" s="121">
        <f>N12+AA12</f>
        <v>40</v>
      </c>
      <c r="AC12" s="247"/>
    </row>
    <row r="13" spans="1:31" s="221" customFormat="1" ht="26.45" customHeight="1" thickBot="1">
      <c r="A13" s="342">
        <v>3</v>
      </c>
      <c r="B13" s="841" t="s">
        <v>103</v>
      </c>
      <c r="C13" s="384"/>
      <c r="D13" s="845" t="s">
        <v>106</v>
      </c>
      <c r="E13" s="599" t="s">
        <v>32</v>
      </c>
      <c r="F13" s="599">
        <v>730</v>
      </c>
      <c r="G13" s="599">
        <v>24</v>
      </c>
      <c r="H13" s="589"/>
      <c r="I13" s="589"/>
      <c r="J13" s="589"/>
      <c r="K13" s="588"/>
      <c r="L13" s="588"/>
      <c r="M13" s="593"/>
      <c r="N13" s="593"/>
      <c r="O13" s="589">
        <v>30</v>
      </c>
      <c r="P13" s="560">
        <v>15</v>
      </c>
      <c r="Q13" s="560"/>
      <c r="R13" s="557"/>
      <c r="S13" s="557"/>
      <c r="T13" s="557"/>
      <c r="U13" s="566"/>
      <c r="V13" s="566"/>
      <c r="W13" s="566"/>
      <c r="X13" s="566"/>
      <c r="Y13" s="566"/>
      <c r="Z13" s="566"/>
      <c r="AA13" s="120">
        <f t="shared" si="0"/>
        <v>45</v>
      </c>
      <c r="AB13" s="121">
        <f t="shared" ref="AB13:AB26" si="1">N13+AA13</f>
        <v>45</v>
      </c>
      <c r="AC13" s="247"/>
      <c r="AD13" s="247"/>
    </row>
    <row r="14" spans="1:31" s="221" customFormat="1" ht="21" customHeight="1" thickBot="1">
      <c r="A14" s="575">
        <v>4</v>
      </c>
      <c r="B14" s="848"/>
      <c r="C14" s="131"/>
      <c r="D14" s="846"/>
      <c r="E14" s="599" t="s">
        <v>32</v>
      </c>
      <c r="F14" s="599">
        <v>732</v>
      </c>
      <c r="G14" s="599">
        <v>25</v>
      </c>
      <c r="H14" s="589"/>
      <c r="I14" s="589"/>
      <c r="J14" s="589"/>
      <c r="K14" s="588"/>
      <c r="L14" s="588"/>
      <c r="M14" s="593"/>
      <c r="N14" s="593"/>
      <c r="O14" s="589"/>
      <c r="P14" s="560">
        <v>15</v>
      </c>
      <c r="Q14" s="560"/>
      <c r="R14" s="557"/>
      <c r="S14" s="557"/>
      <c r="T14" s="557"/>
      <c r="U14" s="566"/>
      <c r="V14" s="566"/>
      <c r="W14" s="566"/>
      <c r="X14" s="566"/>
      <c r="Y14" s="566"/>
      <c r="Z14" s="566"/>
      <c r="AA14" s="120">
        <f t="shared" si="0"/>
        <v>15</v>
      </c>
      <c r="AB14" s="121">
        <f t="shared" si="1"/>
        <v>15</v>
      </c>
      <c r="AC14" s="247"/>
      <c r="AD14" s="247"/>
    </row>
    <row r="15" spans="1:31" s="221" customFormat="1" ht="24" customHeight="1" thickBot="1">
      <c r="A15" s="567">
        <v>5</v>
      </c>
      <c r="B15" s="849"/>
      <c r="C15" s="574"/>
      <c r="D15" s="847"/>
      <c r="E15" s="599" t="s">
        <v>32</v>
      </c>
      <c r="F15" s="599">
        <v>734</v>
      </c>
      <c r="G15" s="599">
        <v>25</v>
      </c>
      <c r="H15" s="599"/>
      <c r="I15" s="599"/>
      <c r="J15" s="597"/>
      <c r="K15" s="588"/>
      <c r="L15" s="599"/>
      <c r="M15" s="599"/>
      <c r="N15" s="593"/>
      <c r="O15" s="599"/>
      <c r="P15" s="574">
        <v>15</v>
      </c>
      <c r="Q15" s="574"/>
      <c r="R15" s="574"/>
      <c r="S15" s="574"/>
      <c r="T15" s="574"/>
      <c r="U15" s="574"/>
      <c r="V15" s="574"/>
      <c r="W15" s="574"/>
      <c r="X15" s="574"/>
      <c r="Y15" s="574"/>
      <c r="Z15" s="574"/>
      <c r="AA15" s="226">
        <f t="shared" si="0"/>
        <v>15</v>
      </c>
      <c r="AB15" s="121">
        <f t="shared" si="1"/>
        <v>15</v>
      </c>
      <c r="AC15" s="486"/>
      <c r="AD15" s="247"/>
    </row>
    <row r="16" spans="1:31" s="221" customFormat="1" ht="42" customHeight="1" thickBot="1">
      <c r="A16" s="567">
        <v>6</v>
      </c>
      <c r="B16" s="551" t="s">
        <v>122</v>
      </c>
      <c r="C16" s="574"/>
      <c r="D16" s="598" t="s">
        <v>146</v>
      </c>
      <c r="E16" s="599" t="s">
        <v>34</v>
      </c>
      <c r="F16" s="599">
        <v>592</v>
      </c>
      <c r="G16" s="599">
        <v>29</v>
      </c>
      <c r="H16" s="599">
        <v>30</v>
      </c>
      <c r="I16" s="599">
        <v>30</v>
      </c>
      <c r="J16" s="597"/>
      <c r="K16" s="588"/>
      <c r="L16" s="599"/>
      <c r="M16" s="599"/>
      <c r="N16" s="593">
        <f>SUM(H16:M16)</f>
        <v>60</v>
      </c>
      <c r="O16" s="599"/>
      <c r="P16" s="574"/>
      <c r="Q16" s="574"/>
      <c r="R16" s="574"/>
      <c r="S16" s="574"/>
      <c r="T16" s="574"/>
      <c r="U16" s="574"/>
      <c r="V16" s="574"/>
      <c r="W16" s="574"/>
      <c r="X16" s="574"/>
      <c r="Y16" s="574"/>
      <c r="Z16" s="574"/>
      <c r="AA16" s="226">
        <f t="shared" si="0"/>
        <v>0</v>
      </c>
      <c r="AB16" s="121">
        <f t="shared" si="1"/>
        <v>60</v>
      </c>
      <c r="AC16" s="486"/>
      <c r="AD16" s="247"/>
    </row>
    <row r="17" spans="1:30" s="221" customFormat="1" ht="25.15" customHeight="1" thickBot="1">
      <c r="A17" s="576">
        <v>7</v>
      </c>
      <c r="B17" s="908" t="s">
        <v>81</v>
      </c>
      <c r="C17" s="627"/>
      <c r="D17" s="949" t="s">
        <v>77</v>
      </c>
      <c r="E17" s="589" t="s">
        <v>33</v>
      </c>
      <c r="F17" s="588">
        <v>66</v>
      </c>
      <c r="G17" s="588">
        <v>24</v>
      </c>
      <c r="H17" s="588">
        <v>30</v>
      </c>
      <c r="I17" s="588">
        <v>30</v>
      </c>
      <c r="J17" s="588"/>
      <c r="K17" s="588"/>
      <c r="L17" s="588"/>
      <c r="M17" s="593"/>
      <c r="N17" s="593">
        <f t="shared" ref="N17:N19" si="2">SUM(H17:M17)</f>
        <v>60</v>
      </c>
      <c r="O17" s="588"/>
      <c r="P17" s="557"/>
      <c r="Q17" s="560"/>
      <c r="R17" s="557"/>
      <c r="S17" s="84"/>
      <c r="T17" s="84"/>
      <c r="U17" s="84"/>
      <c r="V17" s="84"/>
      <c r="W17" s="84"/>
      <c r="X17" s="84"/>
      <c r="Y17" s="560"/>
      <c r="Z17" s="557"/>
      <c r="AA17" s="226">
        <f t="shared" si="0"/>
        <v>0</v>
      </c>
      <c r="AB17" s="121">
        <f t="shared" si="1"/>
        <v>60</v>
      </c>
      <c r="AC17" s="267"/>
      <c r="AD17" s="247"/>
    </row>
    <row r="18" spans="1:30" s="221" customFormat="1" ht="30.6" customHeight="1" thickBot="1">
      <c r="A18" s="576">
        <v>8</v>
      </c>
      <c r="B18" s="908"/>
      <c r="C18" s="627"/>
      <c r="D18" s="949"/>
      <c r="E18" s="589" t="s">
        <v>33</v>
      </c>
      <c r="F18" s="588">
        <v>68</v>
      </c>
      <c r="G18" s="588">
        <v>24</v>
      </c>
      <c r="H18" s="588"/>
      <c r="I18" s="588">
        <v>30</v>
      </c>
      <c r="J18" s="588"/>
      <c r="K18" s="588"/>
      <c r="L18" s="588"/>
      <c r="M18" s="593"/>
      <c r="N18" s="593">
        <f t="shared" si="2"/>
        <v>30</v>
      </c>
      <c r="O18" s="96"/>
      <c r="P18" s="557"/>
      <c r="Q18" s="560"/>
      <c r="R18" s="557"/>
      <c r="S18" s="84"/>
      <c r="T18" s="84"/>
      <c r="U18" s="84"/>
      <c r="V18" s="84"/>
      <c r="W18" s="84"/>
      <c r="X18" s="84"/>
      <c r="Y18" s="560"/>
      <c r="Z18" s="557"/>
      <c r="AA18" s="226">
        <f t="shared" si="0"/>
        <v>0</v>
      </c>
      <c r="AB18" s="121">
        <f t="shared" si="1"/>
        <v>30</v>
      </c>
      <c r="AC18" s="267"/>
      <c r="AD18" s="247"/>
    </row>
    <row r="19" spans="1:30" s="221" customFormat="1" ht="27" customHeight="1" thickBot="1">
      <c r="A19" s="576">
        <v>9</v>
      </c>
      <c r="B19" s="908"/>
      <c r="C19" s="111"/>
      <c r="D19" s="949"/>
      <c r="E19" s="589" t="s">
        <v>33</v>
      </c>
      <c r="F19" s="588">
        <v>70</v>
      </c>
      <c r="G19" s="588">
        <v>24</v>
      </c>
      <c r="H19" s="588"/>
      <c r="I19" s="588"/>
      <c r="J19" s="588"/>
      <c r="K19" s="588"/>
      <c r="L19" s="588"/>
      <c r="M19" s="593"/>
      <c r="N19" s="593">
        <f t="shared" si="2"/>
        <v>0</v>
      </c>
      <c r="O19" s="96"/>
      <c r="P19" s="557"/>
      <c r="Q19" s="560"/>
      <c r="R19" s="557"/>
      <c r="S19" s="84"/>
      <c r="T19" s="84"/>
      <c r="U19" s="84"/>
      <c r="V19" s="84"/>
      <c r="W19" s="84"/>
      <c r="X19" s="84"/>
      <c r="Y19" s="560"/>
      <c r="Z19" s="557"/>
      <c r="AA19" s="226">
        <f t="shared" si="0"/>
        <v>0</v>
      </c>
      <c r="AB19" s="121">
        <f t="shared" si="1"/>
        <v>0</v>
      </c>
      <c r="AC19" s="109"/>
      <c r="AD19" s="247"/>
    </row>
    <row r="20" spans="1:30" ht="27" customHeight="1" thickBot="1">
      <c r="A20" s="294">
        <v>10</v>
      </c>
      <c r="B20" s="841" t="s">
        <v>80</v>
      </c>
      <c r="C20" s="1006"/>
      <c r="D20" s="863" t="s">
        <v>207</v>
      </c>
      <c r="E20" s="603" t="s">
        <v>33</v>
      </c>
      <c r="F20" s="603">
        <v>460</v>
      </c>
      <c r="G20" s="602">
        <v>25</v>
      </c>
      <c r="H20" s="602">
        <v>30</v>
      </c>
      <c r="I20" s="602">
        <v>30</v>
      </c>
      <c r="J20" s="641"/>
      <c r="K20" s="597"/>
      <c r="L20" s="597"/>
      <c r="M20" s="597"/>
      <c r="N20" s="148">
        <f t="shared" ref="N20:N25" si="3">SUM(H20:M20)</f>
        <v>60</v>
      </c>
      <c r="O20" s="642"/>
      <c r="P20" s="165"/>
      <c r="Q20" s="165"/>
      <c r="R20" s="165"/>
      <c r="S20" s="202"/>
      <c r="T20" s="288"/>
      <c r="U20" s="288"/>
      <c r="V20" s="288"/>
      <c r="W20" s="288"/>
      <c r="X20" s="288"/>
      <c r="Y20" s="288"/>
      <c r="Z20" s="288"/>
      <c r="AA20" s="226">
        <f t="shared" si="0"/>
        <v>0</v>
      </c>
      <c r="AB20" s="121">
        <f t="shared" si="1"/>
        <v>60</v>
      </c>
      <c r="AC20" s="247"/>
      <c r="AD20" s="247"/>
    </row>
    <row r="21" spans="1:30" ht="19.5" thickBot="1">
      <c r="A21" s="791">
        <v>11</v>
      </c>
      <c r="B21" s="1008"/>
      <c r="C21" s="1007"/>
      <c r="D21" s="864"/>
      <c r="E21" s="382" t="s">
        <v>33</v>
      </c>
      <c r="F21" s="382">
        <v>462</v>
      </c>
      <c r="G21" s="599">
        <v>25</v>
      </c>
      <c r="H21" s="599">
        <v>0</v>
      </c>
      <c r="I21" s="599">
        <v>30</v>
      </c>
      <c r="J21" s="248"/>
      <c r="K21" s="597"/>
      <c r="L21" s="597"/>
      <c r="M21" s="597"/>
      <c r="N21" s="148">
        <f t="shared" si="3"/>
        <v>30</v>
      </c>
      <c r="O21" s="642"/>
      <c r="P21" s="165"/>
      <c r="Q21" s="165"/>
      <c r="R21" s="165"/>
      <c r="S21" s="202"/>
      <c r="T21" s="288"/>
      <c r="U21" s="288"/>
      <c r="V21" s="288"/>
      <c r="W21" s="288"/>
      <c r="X21" s="288"/>
      <c r="Y21" s="288"/>
      <c r="Z21" s="288"/>
      <c r="AA21" s="226">
        <f t="shared" si="0"/>
        <v>0</v>
      </c>
      <c r="AB21" s="121">
        <f t="shared" si="1"/>
        <v>30</v>
      </c>
      <c r="AC21" s="247"/>
      <c r="AD21" s="247"/>
    </row>
    <row r="22" spans="1:30" ht="19.5" thickBot="1">
      <c r="A22" s="791">
        <v>12</v>
      </c>
      <c r="B22" s="1009"/>
      <c r="C22" s="266"/>
      <c r="D22" s="864"/>
      <c r="E22" s="382" t="s">
        <v>33</v>
      </c>
      <c r="F22" s="382">
        <v>464</v>
      </c>
      <c r="G22" s="599">
        <v>25</v>
      </c>
      <c r="H22" s="611">
        <v>0</v>
      </c>
      <c r="I22" s="611">
        <v>30</v>
      </c>
      <c r="J22" s="591"/>
      <c r="K22" s="586"/>
      <c r="L22" s="591"/>
      <c r="M22" s="592"/>
      <c r="N22" s="149">
        <f t="shared" si="3"/>
        <v>30</v>
      </c>
      <c r="O22" s="640"/>
      <c r="P22" s="343"/>
      <c r="Q22" s="343"/>
      <c r="R22" s="343"/>
      <c r="S22" s="343"/>
      <c r="T22" s="285"/>
      <c r="U22" s="285"/>
      <c r="V22" s="285"/>
      <c r="W22" s="285"/>
      <c r="X22" s="285"/>
      <c r="Y22" s="285"/>
      <c r="Z22" s="285"/>
      <c r="AA22" s="226">
        <f t="shared" si="0"/>
        <v>0</v>
      </c>
      <c r="AB22" s="121">
        <f t="shared" si="1"/>
        <v>30</v>
      </c>
      <c r="AC22" s="247"/>
      <c r="AD22" s="247"/>
    </row>
    <row r="23" spans="1:30" s="221" customFormat="1" ht="39" customHeight="1" thickBot="1">
      <c r="A23" s="791">
        <v>13</v>
      </c>
      <c r="B23" s="817" t="s">
        <v>134</v>
      </c>
      <c r="C23" s="574"/>
      <c r="D23" s="598" t="s">
        <v>115</v>
      </c>
      <c r="E23" s="599" t="s">
        <v>34</v>
      </c>
      <c r="F23" s="599">
        <v>2588</v>
      </c>
      <c r="G23" s="599">
        <v>12</v>
      </c>
      <c r="H23" s="599"/>
      <c r="I23" s="599"/>
      <c r="J23" s="599"/>
      <c r="K23" s="588"/>
      <c r="L23" s="599"/>
      <c r="M23" s="599"/>
      <c r="N23" s="149">
        <f t="shared" si="3"/>
        <v>0</v>
      </c>
      <c r="O23" s="599">
        <v>20</v>
      </c>
      <c r="P23" s="574"/>
      <c r="Q23" s="574"/>
      <c r="R23" s="574"/>
      <c r="S23" s="574"/>
      <c r="T23" s="574"/>
      <c r="U23" s="574"/>
      <c r="V23" s="574"/>
      <c r="W23" s="574"/>
      <c r="X23" s="574"/>
      <c r="Y23" s="574"/>
      <c r="Z23" s="574"/>
      <c r="AA23" s="226">
        <f t="shared" si="0"/>
        <v>20</v>
      </c>
      <c r="AB23" s="121">
        <f t="shared" si="1"/>
        <v>20</v>
      </c>
      <c r="AC23" s="247"/>
      <c r="AD23" s="247"/>
    </row>
    <row r="24" spans="1:30" s="221" customFormat="1" ht="34.15" customHeight="1" thickBot="1">
      <c r="A24" s="791">
        <v>14</v>
      </c>
      <c r="B24" s="1004" t="s">
        <v>81</v>
      </c>
      <c r="C24" s="574"/>
      <c r="D24" s="601" t="s">
        <v>198</v>
      </c>
      <c r="E24" s="589" t="s">
        <v>33</v>
      </c>
      <c r="F24" s="588">
        <v>946</v>
      </c>
      <c r="G24" s="588">
        <v>25</v>
      </c>
      <c r="H24" s="535">
        <v>30</v>
      </c>
      <c r="I24" s="588">
        <v>30</v>
      </c>
      <c r="J24" s="588"/>
      <c r="K24" s="630"/>
      <c r="L24" s="591"/>
      <c r="M24" s="586"/>
      <c r="N24" s="149">
        <f t="shared" si="3"/>
        <v>60</v>
      </c>
      <c r="O24" s="343"/>
      <c r="P24" s="343"/>
      <c r="Q24" s="343"/>
      <c r="R24" s="343"/>
      <c r="S24" s="343"/>
      <c r="T24" s="553"/>
      <c r="U24" s="553"/>
      <c r="V24" s="553"/>
      <c r="W24" s="553"/>
      <c r="X24" s="553"/>
      <c r="Y24" s="553"/>
      <c r="Z24" s="553"/>
      <c r="AA24" s="624"/>
      <c r="AB24" s="121">
        <f t="shared" si="1"/>
        <v>60</v>
      </c>
      <c r="AC24" s="247"/>
      <c r="AD24" s="247"/>
    </row>
    <row r="25" spans="1:30" s="221" customFormat="1" ht="24.6" customHeight="1" thickBot="1">
      <c r="A25" s="791">
        <v>15</v>
      </c>
      <c r="B25" s="1005"/>
      <c r="C25" s="574"/>
      <c r="D25" s="590" t="s">
        <v>197</v>
      </c>
      <c r="E25" s="589" t="s">
        <v>33</v>
      </c>
      <c r="F25" s="588">
        <v>948</v>
      </c>
      <c r="G25" s="588">
        <v>25</v>
      </c>
      <c r="H25" s="535"/>
      <c r="I25" s="588">
        <v>30</v>
      </c>
      <c r="J25" s="588"/>
      <c r="K25" s="630"/>
      <c r="L25" s="591"/>
      <c r="M25" s="586"/>
      <c r="N25" s="149">
        <f t="shared" si="3"/>
        <v>30</v>
      </c>
      <c r="O25" s="343"/>
      <c r="P25" s="343"/>
      <c r="Q25" s="343"/>
      <c r="R25" s="343"/>
      <c r="S25" s="343"/>
      <c r="T25" s="553"/>
      <c r="U25" s="553"/>
      <c r="V25" s="553"/>
      <c r="W25" s="553"/>
      <c r="X25" s="553"/>
      <c r="Y25" s="553"/>
      <c r="Z25" s="553"/>
      <c r="AA25" s="624"/>
      <c r="AB25" s="121">
        <f t="shared" si="1"/>
        <v>30</v>
      </c>
      <c r="AC25" s="247"/>
      <c r="AD25" s="247"/>
    </row>
    <row r="26" spans="1:30" s="221" customFormat="1" ht="27.6" customHeight="1" thickBot="1">
      <c r="A26" s="211"/>
      <c r="B26" s="453" t="s">
        <v>0</v>
      </c>
      <c r="C26" s="85"/>
      <c r="D26" s="85"/>
      <c r="E26" s="86"/>
      <c r="F26" s="85"/>
      <c r="G26" s="85"/>
      <c r="H26" s="82">
        <f>SUM(H16:H25)</f>
        <v>120</v>
      </c>
      <c r="I26" s="82">
        <f>SUM(I16:I25)</f>
        <v>240</v>
      </c>
      <c r="J26" s="87"/>
      <c r="K26" s="82">
        <f>SUM(K16:K25)</f>
        <v>0</v>
      </c>
      <c r="L26" s="87"/>
      <c r="M26" s="82"/>
      <c r="N26" s="82">
        <f>SUM(H26:M26)</f>
        <v>360</v>
      </c>
      <c r="O26" s="82">
        <f>SUM(O11:O25)</f>
        <v>50</v>
      </c>
      <c r="P26" s="151">
        <f>SUM(P11:P25)</f>
        <v>45</v>
      </c>
      <c r="Q26" s="87"/>
      <c r="R26" s="87">
        <f>SUM(R11:R25)</f>
        <v>0</v>
      </c>
      <c r="S26" s="82"/>
      <c r="T26" s="82"/>
      <c r="U26" s="82"/>
      <c r="V26" s="82"/>
      <c r="W26" s="82"/>
      <c r="X26" s="87"/>
      <c r="Y26" s="82">
        <f>SUM(Y11:Y25)</f>
        <v>80</v>
      </c>
      <c r="Z26" s="82"/>
      <c r="AA26" s="628">
        <f>SUM(O26:Z26)</f>
        <v>175</v>
      </c>
      <c r="AB26" s="127">
        <f t="shared" si="1"/>
        <v>535</v>
      </c>
      <c r="AC26" s="247"/>
      <c r="AD26" s="247"/>
    </row>
    <row r="27" spans="1:30">
      <c r="AA27" s="33"/>
      <c r="AB27" s="33"/>
    </row>
    <row r="28" spans="1:30" ht="18" customHeight="1">
      <c r="B28" s="69" t="s">
        <v>55</v>
      </c>
      <c r="C28" s="70"/>
      <c r="D28" s="796"/>
      <c r="E28" s="70"/>
      <c r="F28" s="70"/>
      <c r="G28" s="70"/>
      <c r="H28" s="69"/>
      <c r="I28" s="71"/>
      <c r="J28" s="39"/>
      <c r="K28" s="39"/>
      <c r="L28" s="39"/>
      <c r="M28" s="33"/>
      <c r="N28" s="33"/>
    </row>
    <row r="29" spans="1:30" ht="18.75">
      <c r="B29" s="69"/>
      <c r="C29" s="72"/>
      <c r="D29" s="72"/>
      <c r="E29" s="73"/>
      <c r="F29" s="72"/>
      <c r="G29" s="72"/>
      <c r="H29" s="69"/>
      <c r="I29" s="72"/>
      <c r="J29" s="33"/>
      <c r="K29" s="33"/>
      <c r="L29" s="33"/>
      <c r="M29" s="20"/>
      <c r="N29" s="20"/>
      <c r="S29" s="33"/>
      <c r="T29" s="33"/>
      <c r="U29" s="33"/>
      <c r="V29" s="33"/>
      <c r="W29" s="33"/>
      <c r="X29" s="33"/>
      <c r="Y29" s="33"/>
      <c r="Z29" s="33"/>
    </row>
    <row r="30" spans="1:30" ht="18.75">
      <c r="B30" s="69" t="s">
        <v>56</v>
      </c>
      <c r="C30" s="959" t="s">
        <v>88</v>
      </c>
      <c r="D30" s="959"/>
      <c r="E30" s="959"/>
      <c r="F30" s="959"/>
      <c r="G30" s="959"/>
      <c r="H30" s="959"/>
      <c r="I30" s="33"/>
      <c r="J30" s="33"/>
      <c r="K30" s="76"/>
      <c r="L30" s="72"/>
      <c r="O30" s="33"/>
      <c r="P30" s="33"/>
      <c r="Q30" s="33"/>
      <c r="R30" s="33"/>
    </row>
    <row r="31" spans="1:30">
      <c r="D31" s="64"/>
      <c r="E31" s="64"/>
      <c r="F31" s="64"/>
      <c r="G31" s="64"/>
      <c r="H31" s="64"/>
      <c r="O31" s="20"/>
      <c r="P31" s="20"/>
      <c r="Q31" s="20"/>
    </row>
    <row r="34" spans="3:16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3:16" ht="18.75">
      <c r="C35" s="40"/>
      <c r="D35" s="1003"/>
      <c r="E35" s="175"/>
      <c r="F35" s="1003"/>
      <c r="G35" s="206"/>
      <c r="H35" s="206"/>
      <c r="I35" s="206"/>
      <c r="J35" s="206"/>
      <c r="K35" s="206"/>
      <c r="L35" s="206"/>
      <c r="M35" s="212"/>
      <c r="N35" s="40"/>
      <c r="O35" s="40"/>
      <c r="P35" s="40"/>
    </row>
    <row r="36" spans="3:16" ht="18.75">
      <c r="C36" s="40"/>
      <c r="D36" s="1003"/>
      <c r="E36" s="380"/>
      <c r="F36" s="1003"/>
      <c r="G36" s="206"/>
      <c r="H36" s="206"/>
      <c r="I36" s="206"/>
      <c r="J36" s="206"/>
      <c r="K36" s="206"/>
      <c r="L36" s="712"/>
      <c r="M36" s="212"/>
      <c r="N36" s="40"/>
      <c r="O36" s="40"/>
      <c r="P36" s="40"/>
    </row>
    <row r="37" spans="3:16" ht="18.75">
      <c r="C37" s="40"/>
      <c r="D37" s="1003"/>
      <c r="E37" s="726"/>
      <c r="F37" s="1003"/>
      <c r="G37" s="206"/>
      <c r="H37" s="206"/>
      <c r="I37" s="206"/>
      <c r="J37" s="206"/>
      <c r="K37" s="206"/>
      <c r="L37" s="712"/>
      <c r="M37" s="712"/>
      <c r="N37" s="40"/>
      <c r="O37" s="40"/>
      <c r="P37" s="40"/>
    </row>
    <row r="38" spans="3:16" ht="18.75">
      <c r="C38" s="40"/>
      <c r="D38" s="1003"/>
      <c r="E38" s="175"/>
      <c r="F38" s="1003"/>
      <c r="G38" s="206"/>
      <c r="H38" s="206"/>
      <c r="I38" s="672"/>
      <c r="J38" s="206"/>
      <c r="K38" s="206"/>
      <c r="L38" s="727"/>
      <c r="M38" s="212"/>
      <c r="N38" s="40"/>
      <c r="O38" s="40"/>
      <c r="P38" s="40"/>
    </row>
    <row r="39" spans="3:16" ht="18.75">
      <c r="C39" s="40"/>
      <c r="D39" s="1003"/>
      <c r="E39" s="380"/>
      <c r="F39" s="1003"/>
      <c r="G39" s="206"/>
      <c r="H39" s="206"/>
      <c r="I39" s="672"/>
      <c r="J39" s="206"/>
      <c r="K39" s="206"/>
      <c r="L39" s="727"/>
      <c r="M39" s="212"/>
      <c r="N39" s="40"/>
      <c r="O39" s="40"/>
      <c r="P39" s="40"/>
    </row>
    <row r="40" spans="3:16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</sheetData>
  <mergeCells count="25">
    <mergeCell ref="F35:F37"/>
    <mergeCell ref="D38:D39"/>
    <mergeCell ref="F38:F39"/>
    <mergeCell ref="B13:B15"/>
    <mergeCell ref="D13:D15"/>
    <mergeCell ref="D17:D19"/>
    <mergeCell ref="B17:B19"/>
    <mergeCell ref="B24:B25"/>
    <mergeCell ref="C30:H30"/>
    <mergeCell ref="D35:D37"/>
    <mergeCell ref="C20:C21"/>
    <mergeCell ref="D20:D22"/>
    <mergeCell ref="B20:B2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29"/>
  <sheetViews>
    <sheetView view="pageBreakPreview" zoomScale="60" zoomScaleNormal="100" workbookViewId="0">
      <selection activeCell="P25" sqref="P25"/>
    </sheetView>
  </sheetViews>
  <sheetFormatPr defaultRowHeight="15"/>
  <cols>
    <col min="1" max="1" width="8.140625" customWidth="1"/>
    <col min="2" max="2" width="17.7109375" customWidth="1"/>
    <col min="3" max="3" width="21" customWidth="1"/>
    <col min="4" max="4" width="29.42578125" customWidth="1"/>
    <col min="5" max="5" width="6.85546875" customWidth="1"/>
    <col min="6" max="6" width="16.42578125" customWidth="1"/>
    <col min="7" max="7" width="7.28515625" customWidth="1"/>
    <col min="8" max="8" width="7.140625" customWidth="1"/>
    <col min="10" max="10" width="6.28515625" customWidth="1"/>
    <col min="12" max="12" width="6.140625" customWidth="1"/>
    <col min="13" max="14" width="7.28515625" customWidth="1"/>
    <col min="16" max="16" width="8.28515625" customWidth="1"/>
    <col min="17" max="17" width="6.7109375" customWidth="1"/>
    <col min="18" max="18" width="5.42578125" customWidth="1"/>
    <col min="19" max="19" width="6.28515625" customWidth="1"/>
    <col min="20" max="20" width="5.28515625" customWidth="1"/>
    <col min="21" max="21" width="7.28515625" customWidth="1"/>
    <col min="26" max="26" width="5.7109375" customWidth="1"/>
    <col min="28" max="28" width="8.42578125" customWidth="1"/>
    <col min="29" max="29" width="6.85546875" customWidth="1"/>
  </cols>
  <sheetData>
    <row r="1" spans="1:30" ht="22.5">
      <c r="A1" s="1025" t="s">
        <v>167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  <c r="AC1" s="221"/>
    </row>
    <row r="2" spans="1:30" ht="23.25" thickBot="1">
      <c r="A2" s="1025" t="s">
        <v>223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  <c r="N2" s="1025"/>
      <c r="O2" s="1025"/>
      <c r="P2" s="1025"/>
      <c r="Q2" s="1025"/>
      <c r="R2" s="1025"/>
      <c r="S2" s="1025"/>
      <c r="T2" s="1025"/>
      <c r="U2" s="1025"/>
      <c r="V2" s="1025"/>
      <c r="W2" s="1025"/>
      <c r="X2" s="1025"/>
      <c r="Y2" s="1025"/>
      <c r="Z2" s="1025"/>
      <c r="AA2" s="1025"/>
      <c r="AB2" s="1025"/>
      <c r="AC2" s="221"/>
    </row>
    <row r="3" spans="1:30" ht="36.75" thickBot="1">
      <c r="A3" s="1026" t="s">
        <v>224</v>
      </c>
      <c r="B3" s="1027"/>
      <c r="C3" s="1027"/>
      <c r="D3" s="1027"/>
      <c r="E3" s="1027"/>
      <c r="F3" s="1027"/>
      <c r="G3" s="1027"/>
      <c r="H3" s="1027"/>
      <c r="I3" s="1027"/>
      <c r="J3" s="1027"/>
      <c r="K3" s="1027"/>
      <c r="L3" s="1027"/>
      <c r="M3" s="1027"/>
      <c r="N3" s="1027"/>
      <c r="O3" s="1027"/>
      <c r="P3" s="1027"/>
      <c r="Q3" s="1027"/>
      <c r="R3" s="1027"/>
      <c r="S3" s="1027"/>
      <c r="T3" s="1027"/>
      <c r="U3" s="1027"/>
      <c r="V3" s="1027"/>
      <c r="W3" s="1027"/>
      <c r="X3" s="1027"/>
      <c r="Y3" s="1027"/>
      <c r="Z3" s="1027"/>
      <c r="AA3" s="1027"/>
      <c r="AB3" s="1028"/>
      <c r="AC3" s="221"/>
    </row>
    <row r="4" spans="1:30">
      <c r="A4" s="1029" t="s">
        <v>14</v>
      </c>
      <c r="B4" s="1032" t="s">
        <v>15</v>
      </c>
      <c r="C4" s="1032" t="s">
        <v>16</v>
      </c>
      <c r="D4" s="1032" t="s">
        <v>17</v>
      </c>
      <c r="E4" s="1029" t="s">
        <v>18</v>
      </c>
      <c r="F4" s="1029" t="s">
        <v>19</v>
      </c>
      <c r="G4" s="1029" t="s">
        <v>20</v>
      </c>
      <c r="H4" s="1010" t="s">
        <v>12</v>
      </c>
      <c r="I4" s="1011"/>
      <c r="J4" s="1011"/>
      <c r="K4" s="1011"/>
      <c r="L4" s="1011"/>
      <c r="M4" s="1011"/>
      <c r="N4" s="1012"/>
      <c r="O4" s="1019" t="s">
        <v>13</v>
      </c>
      <c r="P4" s="1011"/>
      <c r="Q4" s="1011"/>
      <c r="R4" s="1011"/>
      <c r="S4" s="1011"/>
      <c r="T4" s="1011"/>
      <c r="U4" s="1011"/>
      <c r="V4" s="1011"/>
      <c r="W4" s="1011"/>
      <c r="X4" s="1011"/>
      <c r="Y4" s="1011"/>
      <c r="Z4" s="1011"/>
      <c r="AA4" s="1011"/>
      <c r="AB4" s="1020"/>
      <c r="AC4" s="221"/>
    </row>
    <row r="5" spans="1:30">
      <c r="A5" s="1030"/>
      <c r="B5" s="1033"/>
      <c r="C5" s="1033"/>
      <c r="D5" s="1033"/>
      <c r="E5" s="1030"/>
      <c r="F5" s="1030"/>
      <c r="G5" s="1030"/>
      <c r="H5" s="1013"/>
      <c r="I5" s="1014"/>
      <c r="J5" s="1014"/>
      <c r="K5" s="1014"/>
      <c r="L5" s="1014"/>
      <c r="M5" s="1014"/>
      <c r="N5" s="1015"/>
      <c r="O5" s="1021"/>
      <c r="P5" s="1014"/>
      <c r="Q5" s="1014"/>
      <c r="R5" s="1014"/>
      <c r="S5" s="1014"/>
      <c r="T5" s="1014"/>
      <c r="U5" s="1014"/>
      <c r="V5" s="1014"/>
      <c r="W5" s="1014"/>
      <c r="X5" s="1014"/>
      <c r="Y5" s="1014"/>
      <c r="Z5" s="1014"/>
      <c r="AA5" s="1014"/>
      <c r="AB5" s="1022"/>
      <c r="AC5" s="221"/>
    </row>
    <row r="6" spans="1:30">
      <c r="A6" s="1030"/>
      <c r="B6" s="1033"/>
      <c r="C6" s="1033"/>
      <c r="D6" s="1033"/>
      <c r="E6" s="1030"/>
      <c r="F6" s="1030"/>
      <c r="G6" s="1030"/>
      <c r="H6" s="1013"/>
      <c r="I6" s="1014"/>
      <c r="J6" s="1014"/>
      <c r="K6" s="1014"/>
      <c r="L6" s="1014"/>
      <c r="M6" s="1014"/>
      <c r="N6" s="1015"/>
      <c r="O6" s="1021"/>
      <c r="P6" s="1014"/>
      <c r="Q6" s="1014"/>
      <c r="R6" s="1014"/>
      <c r="S6" s="1014"/>
      <c r="T6" s="1014"/>
      <c r="U6" s="1014"/>
      <c r="V6" s="1014"/>
      <c r="W6" s="1014"/>
      <c r="X6" s="1014"/>
      <c r="Y6" s="1014"/>
      <c r="Z6" s="1014"/>
      <c r="AA6" s="1014"/>
      <c r="AB6" s="1022"/>
      <c r="AC6" s="221"/>
    </row>
    <row r="7" spans="1:30" ht="15.75" thickBot="1">
      <c r="A7" s="1030"/>
      <c r="B7" s="1033"/>
      <c r="C7" s="1033"/>
      <c r="D7" s="1033"/>
      <c r="E7" s="1030"/>
      <c r="F7" s="1030"/>
      <c r="G7" s="1030"/>
      <c r="H7" s="1016"/>
      <c r="I7" s="1017"/>
      <c r="J7" s="1017"/>
      <c r="K7" s="1017"/>
      <c r="L7" s="1017"/>
      <c r="M7" s="1017"/>
      <c r="N7" s="1018"/>
      <c r="O7" s="1023"/>
      <c r="P7" s="1017"/>
      <c r="Q7" s="1017"/>
      <c r="R7" s="1017"/>
      <c r="S7" s="1017"/>
      <c r="T7" s="1017"/>
      <c r="U7" s="1017"/>
      <c r="V7" s="1017"/>
      <c r="W7" s="1017"/>
      <c r="X7" s="1017"/>
      <c r="Y7" s="1017"/>
      <c r="Z7" s="1017"/>
      <c r="AA7" s="1017"/>
      <c r="AB7" s="1024"/>
      <c r="AC7" s="221"/>
    </row>
    <row r="8" spans="1:30" ht="118.9" customHeight="1" thickBot="1">
      <c r="A8" s="1031"/>
      <c r="B8" s="1034"/>
      <c r="C8" s="1034"/>
      <c r="D8" s="1034"/>
      <c r="E8" s="1031"/>
      <c r="F8" s="1031"/>
      <c r="G8" s="1031"/>
      <c r="H8" s="350" t="s">
        <v>21</v>
      </c>
      <c r="I8" s="350" t="s">
        <v>22</v>
      </c>
      <c r="J8" s="350" t="s">
        <v>23</v>
      </c>
      <c r="K8" s="350" t="s">
        <v>24</v>
      </c>
      <c r="L8" s="350" t="s">
        <v>25</v>
      </c>
      <c r="M8" s="350" t="s">
        <v>6</v>
      </c>
      <c r="N8" s="350" t="s">
        <v>26</v>
      </c>
      <c r="O8" s="350" t="s">
        <v>21</v>
      </c>
      <c r="P8" s="350" t="s">
        <v>22</v>
      </c>
      <c r="Q8" s="350" t="s">
        <v>27</v>
      </c>
      <c r="R8" s="350" t="s">
        <v>28</v>
      </c>
      <c r="S8" s="350" t="s">
        <v>25</v>
      </c>
      <c r="T8" s="350" t="s">
        <v>6</v>
      </c>
      <c r="U8" s="350" t="s">
        <v>29</v>
      </c>
      <c r="V8" s="350" t="s">
        <v>7</v>
      </c>
      <c r="W8" s="350" t="s">
        <v>183</v>
      </c>
      <c r="X8" s="350" t="s">
        <v>9</v>
      </c>
      <c r="Y8" s="350" t="s">
        <v>10</v>
      </c>
      <c r="Z8" s="350" t="s">
        <v>11</v>
      </c>
      <c r="AA8" s="350" t="s">
        <v>26</v>
      </c>
      <c r="AB8" s="351" t="s">
        <v>0</v>
      </c>
      <c r="AC8" s="728"/>
      <c r="AD8" s="40"/>
    </row>
    <row r="9" spans="1:30" ht="16.5" thickBot="1">
      <c r="A9" s="352">
        <v>1</v>
      </c>
      <c r="B9" s="352">
        <v>2</v>
      </c>
      <c r="C9" s="352">
        <v>3</v>
      </c>
      <c r="D9" s="352">
        <v>4</v>
      </c>
      <c r="E9" s="352">
        <v>5</v>
      </c>
      <c r="F9" s="352">
        <v>6</v>
      </c>
      <c r="G9" s="352">
        <v>7</v>
      </c>
      <c r="H9" s="352">
        <v>8</v>
      </c>
      <c r="I9" s="352">
        <v>9</v>
      </c>
      <c r="J9" s="352">
        <v>10</v>
      </c>
      <c r="K9" s="352">
        <v>11</v>
      </c>
      <c r="L9" s="352">
        <v>12</v>
      </c>
      <c r="M9" s="352">
        <v>13</v>
      </c>
      <c r="N9" s="352">
        <v>14</v>
      </c>
      <c r="O9" s="352">
        <v>15</v>
      </c>
      <c r="P9" s="352">
        <v>16</v>
      </c>
      <c r="Q9" s="352">
        <v>17</v>
      </c>
      <c r="R9" s="352">
        <v>18</v>
      </c>
      <c r="S9" s="352">
        <v>19</v>
      </c>
      <c r="T9" s="352">
        <v>20</v>
      </c>
      <c r="U9" s="352">
        <v>21</v>
      </c>
      <c r="V9" s="352">
        <v>22</v>
      </c>
      <c r="W9" s="352">
        <v>23</v>
      </c>
      <c r="X9" s="352">
        <v>24</v>
      </c>
      <c r="Y9" s="352">
        <v>25</v>
      </c>
      <c r="Z9" s="352">
        <v>26</v>
      </c>
      <c r="AA9" s="352">
        <v>27</v>
      </c>
      <c r="AB9" s="353">
        <v>28</v>
      </c>
      <c r="AC9" s="221"/>
    </row>
    <row r="10" spans="1:30" ht="52.15" customHeight="1" thickBot="1">
      <c r="A10" s="301">
        <v>1</v>
      </c>
      <c r="B10" s="288" t="s">
        <v>96</v>
      </c>
      <c r="C10" s="288" t="s">
        <v>97</v>
      </c>
      <c r="D10" s="287"/>
      <c r="E10" s="288" t="s">
        <v>32</v>
      </c>
      <c r="F10" s="287">
        <v>526</v>
      </c>
      <c r="G10" s="287">
        <v>1</v>
      </c>
      <c r="H10" s="297"/>
      <c r="I10" s="297"/>
      <c r="J10" s="288"/>
      <c r="K10" s="288"/>
      <c r="L10" s="297"/>
      <c r="M10" s="297"/>
      <c r="N10" s="116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>
        <v>40</v>
      </c>
      <c r="Z10" s="297"/>
      <c r="AA10" s="128">
        <f>SUM(O10:Z10)</f>
        <v>40</v>
      </c>
      <c r="AB10" s="121">
        <f>N10+AA10</f>
        <v>40</v>
      </c>
      <c r="AC10" s="247"/>
    </row>
    <row r="11" spans="1:30" ht="37.9" customHeight="1" thickBot="1">
      <c r="A11" s="301">
        <v>2</v>
      </c>
      <c r="B11" s="288" t="s">
        <v>96</v>
      </c>
      <c r="C11" s="288" t="s">
        <v>31</v>
      </c>
      <c r="D11" s="287"/>
      <c r="E11" s="288" t="s">
        <v>32</v>
      </c>
      <c r="F11" s="287">
        <v>570</v>
      </c>
      <c r="G11" s="287">
        <v>1</v>
      </c>
      <c r="H11" s="297"/>
      <c r="I11" s="297"/>
      <c r="J11" s="288"/>
      <c r="K11" s="288"/>
      <c r="L11" s="297"/>
      <c r="M11" s="297"/>
      <c r="N11" s="116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>
        <v>40</v>
      </c>
      <c r="Z11" s="297"/>
      <c r="AA11" s="128">
        <f>SUM(O11:Z11)</f>
        <v>40</v>
      </c>
      <c r="AB11" s="121">
        <f t="shared" ref="AB11:AB23" si="0">N11+AA11</f>
        <v>40</v>
      </c>
      <c r="AC11" s="247"/>
    </row>
    <row r="12" spans="1:30" ht="47.45" customHeight="1" thickBot="1">
      <c r="A12" s="558">
        <v>3</v>
      </c>
      <c r="B12" s="557" t="s">
        <v>102</v>
      </c>
      <c r="C12" s="566"/>
      <c r="D12" s="557" t="s">
        <v>93</v>
      </c>
      <c r="E12" s="574" t="s">
        <v>34</v>
      </c>
      <c r="F12" s="574">
        <v>595</v>
      </c>
      <c r="G12" s="574">
        <v>13</v>
      </c>
      <c r="H12" s="574">
        <v>45</v>
      </c>
      <c r="I12" s="560">
        <v>30</v>
      </c>
      <c r="J12" s="560"/>
      <c r="K12" s="557"/>
      <c r="L12" s="557"/>
      <c r="M12" s="560"/>
      <c r="N12" s="116">
        <f t="shared" ref="N12:N21" si="1">SUM(H12:M12)</f>
        <v>75</v>
      </c>
      <c r="O12" s="418"/>
      <c r="P12" s="418"/>
      <c r="Q12" s="418"/>
      <c r="R12" s="418"/>
      <c r="S12" s="202"/>
      <c r="T12" s="557"/>
      <c r="U12" s="557"/>
      <c r="V12" s="418"/>
      <c r="W12" s="557"/>
      <c r="X12" s="418"/>
      <c r="Y12" s="557"/>
      <c r="Z12" s="560"/>
      <c r="AA12" s="128"/>
      <c r="AB12" s="121">
        <f t="shared" si="0"/>
        <v>75</v>
      </c>
      <c r="AC12" s="247"/>
    </row>
    <row r="13" spans="1:30" ht="38.25" thickBot="1">
      <c r="A13" s="558">
        <v>4</v>
      </c>
      <c r="B13" s="557" t="s">
        <v>102</v>
      </c>
      <c r="C13" s="566"/>
      <c r="D13" s="557" t="s">
        <v>93</v>
      </c>
      <c r="E13" s="574" t="s">
        <v>34</v>
      </c>
      <c r="F13" s="574">
        <v>565</v>
      </c>
      <c r="G13" s="574">
        <v>21</v>
      </c>
      <c r="H13" s="574">
        <v>30</v>
      </c>
      <c r="I13" s="574">
        <v>30</v>
      </c>
      <c r="J13" s="574">
        <v>0</v>
      </c>
      <c r="K13" s="557"/>
      <c r="L13" s="557"/>
      <c r="M13" s="566"/>
      <c r="N13" s="116">
        <f t="shared" si="1"/>
        <v>60</v>
      </c>
      <c r="O13" s="418"/>
      <c r="P13" s="418"/>
      <c r="Q13" s="418"/>
      <c r="R13" s="418"/>
      <c r="S13" s="202"/>
      <c r="T13" s="557"/>
      <c r="U13" s="557"/>
      <c r="V13" s="418"/>
      <c r="W13" s="557"/>
      <c r="X13" s="418"/>
      <c r="Y13" s="557"/>
      <c r="Z13" s="560"/>
      <c r="AA13" s="128"/>
      <c r="AB13" s="121">
        <f t="shared" si="0"/>
        <v>60</v>
      </c>
      <c r="AC13" s="247"/>
    </row>
    <row r="14" spans="1:30" s="549" customFormat="1" ht="38.25" thickBot="1">
      <c r="A14" s="732">
        <v>5</v>
      </c>
      <c r="B14" s="730" t="s">
        <v>46</v>
      </c>
      <c r="C14" s="580"/>
      <c r="D14" s="731" t="s">
        <v>98</v>
      </c>
      <c r="E14" s="737" t="s">
        <v>32</v>
      </c>
      <c r="F14" s="524">
        <v>527</v>
      </c>
      <c r="G14" s="734">
        <v>2</v>
      </c>
      <c r="H14" s="737">
        <v>30</v>
      </c>
      <c r="I14" s="202">
        <v>30</v>
      </c>
      <c r="J14" s="731"/>
      <c r="K14" s="731">
        <v>1</v>
      </c>
      <c r="L14" s="731">
        <v>1</v>
      </c>
      <c r="M14" s="736"/>
      <c r="N14" s="116">
        <f t="shared" si="1"/>
        <v>62</v>
      </c>
      <c r="O14" s="738"/>
      <c r="P14" s="738"/>
      <c r="Q14" s="738"/>
      <c r="R14" s="738"/>
      <c r="S14" s="202"/>
      <c r="T14" s="731"/>
      <c r="U14" s="731"/>
      <c r="V14" s="738"/>
      <c r="W14" s="731"/>
      <c r="X14" s="738"/>
      <c r="Y14" s="731"/>
      <c r="Z14" s="733"/>
      <c r="AA14" s="128"/>
      <c r="AB14" s="121"/>
      <c r="AC14" s="247"/>
    </row>
    <row r="15" spans="1:30" s="221" customFormat="1" ht="55.9" customHeight="1" thickBot="1">
      <c r="A15" s="735">
        <v>6</v>
      </c>
      <c r="B15" s="553" t="s">
        <v>46</v>
      </c>
      <c r="C15" s="580"/>
      <c r="D15" s="557" t="s">
        <v>98</v>
      </c>
      <c r="E15" s="511" t="s">
        <v>32</v>
      </c>
      <c r="F15" s="524">
        <v>526</v>
      </c>
      <c r="G15" s="397">
        <v>7</v>
      </c>
      <c r="H15" s="511">
        <v>30</v>
      </c>
      <c r="I15" s="202">
        <v>30</v>
      </c>
      <c r="J15" s="507"/>
      <c r="K15" s="202">
        <v>1</v>
      </c>
      <c r="L15" s="511">
        <v>2</v>
      </c>
      <c r="M15" s="510"/>
      <c r="N15" s="116">
        <f t="shared" si="1"/>
        <v>63</v>
      </c>
      <c r="O15" s="464"/>
      <c r="P15" s="464"/>
      <c r="Q15" s="464"/>
      <c r="R15" s="464"/>
      <c r="S15" s="464"/>
      <c r="T15" s="464"/>
      <c r="U15" s="464"/>
      <c r="V15" s="464"/>
      <c r="W15" s="462"/>
      <c r="X15" s="462"/>
      <c r="Y15" s="462"/>
      <c r="Z15" s="462"/>
      <c r="AA15" s="128"/>
      <c r="AB15" s="121">
        <f t="shared" si="0"/>
        <v>63</v>
      </c>
      <c r="AC15" s="247"/>
    </row>
    <row r="16" spans="1:30" s="221" customFormat="1" ht="19.5" thickBot="1">
      <c r="A16" s="932">
        <v>7</v>
      </c>
      <c r="B16" s="860" t="s">
        <v>43</v>
      </c>
      <c r="C16" s="860" t="s">
        <v>31</v>
      </c>
      <c r="D16" s="860" t="s">
        <v>149</v>
      </c>
      <c r="E16" s="180" t="s">
        <v>32</v>
      </c>
      <c r="F16" s="511">
        <v>570</v>
      </c>
      <c r="G16" s="511">
        <v>15</v>
      </c>
      <c r="H16" s="511">
        <v>30</v>
      </c>
      <c r="I16" s="202">
        <v>30</v>
      </c>
      <c r="J16" s="507"/>
      <c r="K16" s="202">
        <v>1</v>
      </c>
      <c r="L16" s="202">
        <v>7</v>
      </c>
      <c r="M16" s="507"/>
      <c r="N16" s="116">
        <f t="shared" si="1"/>
        <v>68</v>
      </c>
      <c r="O16" s="418"/>
      <c r="P16" s="418"/>
      <c r="Q16" s="418"/>
      <c r="R16" s="418"/>
      <c r="S16" s="202"/>
      <c r="T16" s="457"/>
      <c r="U16" s="457"/>
      <c r="V16" s="418"/>
      <c r="W16" s="457"/>
      <c r="X16" s="418"/>
      <c r="Y16" s="457"/>
      <c r="Z16" s="457"/>
      <c r="AA16" s="128"/>
      <c r="AB16" s="121">
        <f t="shared" si="0"/>
        <v>68</v>
      </c>
      <c r="AC16" s="247"/>
    </row>
    <row r="17" spans="1:29" s="221" customFormat="1" ht="19.5" thickBot="1">
      <c r="A17" s="932"/>
      <c r="B17" s="860"/>
      <c r="C17" s="860"/>
      <c r="D17" s="860"/>
      <c r="E17" s="180" t="s">
        <v>32</v>
      </c>
      <c r="F17" s="511">
        <v>552</v>
      </c>
      <c r="G17" s="511">
        <v>5</v>
      </c>
      <c r="H17" s="511">
        <v>0</v>
      </c>
      <c r="I17" s="202"/>
      <c r="J17" s="507"/>
      <c r="K17" s="202"/>
      <c r="L17" s="202"/>
      <c r="M17" s="507"/>
      <c r="N17" s="116">
        <f t="shared" si="1"/>
        <v>0</v>
      </c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8"/>
      <c r="Z17" s="458"/>
      <c r="AA17" s="128"/>
      <c r="AB17" s="121">
        <f t="shared" si="0"/>
        <v>0</v>
      </c>
      <c r="AC17" s="247"/>
    </row>
    <row r="18" spans="1:29" s="221" customFormat="1" ht="19.5" thickBot="1">
      <c r="A18" s="932"/>
      <c r="B18" s="860"/>
      <c r="C18" s="860"/>
      <c r="D18" s="860"/>
      <c r="E18" s="180" t="s">
        <v>32</v>
      </c>
      <c r="F18" s="511">
        <v>546</v>
      </c>
      <c r="G18" s="511">
        <v>16</v>
      </c>
      <c r="H18" s="511">
        <v>0</v>
      </c>
      <c r="I18" s="508">
        <v>30</v>
      </c>
      <c r="J18" s="508"/>
      <c r="K18" s="508">
        <v>1</v>
      </c>
      <c r="L18" s="508">
        <v>6</v>
      </c>
      <c r="M18" s="508"/>
      <c r="N18" s="116">
        <f t="shared" si="1"/>
        <v>37</v>
      </c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8"/>
      <c r="AA18" s="128"/>
      <c r="AB18" s="121">
        <f t="shared" si="0"/>
        <v>37</v>
      </c>
      <c r="AC18" s="247"/>
    </row>
    <row r="19" spans="1:29" s="221" customFormat="1" ht="23.45" customHeight="1" thickBot="1">
      <c r="A19" s="932"/>
      <c r="B19" s="860"/>
      <c r="C19" s="860"/>
      <c r="D19" s="860"/>
      <c r="E19" s="180" t="s">
        <v>32</v>
      </c>
      <c r="F19" s="511">
        <v>568</v>
      </c>
      <c r="G19" s="511">
        <v>3</v>
      </c>
      <c r="H19" s="511">
        <v>0</v>
      </c>
      <c r="I19" s="508"/>
      <c r="J19" s="508"/>
      <c r="K19" s="508"/>
      <c r="L19" s="508"/>
      <c r="M19" s="508"/>
      <c r="N19" s="116">
        <f t="shared" si="1"/>
        <v>0</v>
      </c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  <c r="AA19" s="128"/>
      <c r="AB19" s="121">
        <f t="shared" si="0"/>
        <v>0</v>
      </c>
      <c r="AC19" s="247"/>
    </row>
    <row r="20" spans="1:29" ht="46.15" customHeight="1" thickBot="1">
      <c r="A20" s="932">
        <v>8</v>
      </c>
      <c r="B20" s="860" t="s">
        <v>102</v>
      </c>
      <c r="C20" s="553"/>
      <c r="D20" s="553" t="s">
        <v>99</v>
      </c>
      <c r="E20" s="574" t="s">
        <v>33</v>
      </c>
      <c r="F20" s="574">
        <v>590</v>
      </c>
      <c r="G20" s="574">
        <v>25</v>
      </c>
      <c r="H20" s="194"/>
      <c r="I20" s="563"/>
      <c r="J20" s="563"/>
      <c r="K20" s="553"/>
      <c r="L20" s="553"/>
      <c r="M20" s="512"/>
      <c r="N20" s="116">
        <f t="shared" si="1"/>
        <v>0</v>
      </c>
      <c r="O20" s="194">
        <v>30</v>
      </c>
      <c r="P20" s="563">
        <v>30</v>
      </c>
      <c r="Q20" s="563"/>
      <c r="R20" s="553"/>
      <c r="S20" s="397"/>
      <c r="T20" s="397"/>
      <c r="U20" s="397"/>
      <c r="V20" s="397"/>
      <c r="W20" s="397"/>
      <c r="X20" s="397"/>
      <c r="Y20" s="397"/>
      <c r="Z20" s="397"/>
      <c r="AA20" s="152">
        <f>SUM(O20:Z20)</f>
        <v>60</v>
      </c>
      <c r="AB20" s="121">
        <f t="shared" si="0"/>
        <v>60</v>
      </c>
      <c r="AC20" s="247"/>
    </row>
    <row r="21" spans="1:29" ht="45" customHeight="1" thickBot="1">
      <c r="A21" s="932"/>
      <c r="B21" s="860"/>
      <c r="C21" s="575"/>
      <c r="D21" s="553" t="s">
        <v>99</v>
      </c>
      <c r="E21" s="574" t="s">
        <v>33</v>
      </c>
      <c r="F21" s="574">
        <v>593</v>
      </c>
      <c r="G21" s="574">
        <v>15</v>
      </c>
      <c r="H21" s="557"/>
      <c r="I21" s="557"/>
      <c r="J21" s="557"/>
      <c r="K21" s="557"/>
      <c r="L21" s="557"/>
      <c r="M21" s="557"/>
      <c r="N21" s="116">
        <f t="shared" si="1"/>
        <v>0</v>
      </c>
      <c r="O21" s="202">
        <v>30</v>
      </c>
      <c r="P21" s="560">
        <v>30</v>
      </c>
      <c r="Q21" s="560"/>
      <c r="R21" s="557"/>
      <c r="S21" s="574"/>
      <c r="T21" s="574"/>
      <c r="U21" s="574"/>
      <c r="V21" s="574"/>
      <c r="W21" s="574"/>
      <c r="X21" s="574"/>
      <c r="Y21" s="574"/>
      <c r="Z21" s="574"/>
      <c r="AA21" s="128">
        <f>SUM(O21:Z21)</f>
        <v>60</v>
      </c>
      <c r="AB21" s="121">
        <f t="shared" si="0"/>
        <v>60</v>
      </c>
      <c r="AC21" s="247"/>
    </row>
    <row r="22" spans="1:29" ht="54" customHeight="1" thickBot="1">
      <c r="A22" s="742">
        <v>9</v>
      </c>
      <c r="B22" s="553" t="s">
        <v>43</v>
      </c>
      <c r="C22" s="553" t="s">
        <v>31</v>
      </c>
      <c r="D22" s="527"/>
      <c r="E22" s="563" t="s">
        <v>32</v>
      </c>
      <c r="F22" s="553" t="s">
        <v>182</v>
      </c>
      <c r="G22" s="563">
        <v>45</v>
      </c>
      <c r="H22" s="563"/>
      <c r="I22" s="553"/>
      <c r="J22" s="563"/>
      <c r="K22" s="563"/>
      <c r="L22" s="553"/>
      <c r="M22" s="512"/>
      <c r="N22" s="512"/>
      <c r="O22" s="553"/>
      <c r="P22" s="553"/>
      <c r="Q22" s="553"/>
      <c r="R22" s="553"/>
      <c r="S22" s="553"/>
      <c r="T22" s="553"/>
      <c r="U22" s="553"/>
      <c r="V22" s="553"/>
      <c r="W22" s="553">
        <v>45</v>
      </c>
      <c r="X22" s="553"/>
      <c r="Y22" s="553"/>
      <c r="Z22" s="512"/>
      <c r="AA22" s="152">
        <f>SUM(O22:Z22)</f>
        <v>45</v>
      </c>
      <c r="AB22" s="127">
        <f t="shared" si="0"/>
        <v>45</v>
      </c>
      <c r="AC22" s="247"/>
    </row>
    <row r="23" spans="1:29" ht="25.5" customHeight="1" thickBot="1">
      <c r="A23" s="221"/>
      <c r="B23" s="171" t="s">
        <v>0</v>
      </c>
      <c r="C23" s="82"/>
      <c r="D23" s="82"/>
      <c r="E23" s="168"/>
      <c r="F23" s="172"/>
      <c r="G23" s="173"/>
      <c r="H23" s="174">
        <f>SUM(H12:H22)</f>
        <v>165</v>
      </c>
      <c r="I23" s="173">
        <f>SUM(I12:I22)</f>
        <v>180</v>
      </c>
      <c r="J23" s="173">
        <f>SUM(J12:J22)</f>
        <v>0</v>
      </c>
      <c r="K23" s="173">
        <f>SUM(K12:K22)</f>
        <v>4</v>
      </c>
      <c r="L23" s="173">
        <f>SUM(L12:L22)</f>
        <v>16</v>
      </c>
      <c r="M23" s="173"/>
      <c r="N23" s="259">
        <f>SUM(H23:M23)</f>
        <v>365</v>
      </c>
      <c r="O23" s="82">
        <f>SUM(O10:O22)</f>
        <v>60</v>
      </c>
      <c r="P23" s="113">
        <f>SUM(P10:P22)</f>
        <v>60</v>
      </c>
      <c r="Q23" s="113"/>
      <c r="R23" s="82">
        <f>SUM(R10:R22)</f>
        <v>0</v>
      </c>
      <c r="S23" s="113"/>
      <c r="T23" s="113"/>
      <c r="U23" s="113"/>
      <c r="V23" s="113">
        <f>SUM(V10:V22)</f>
        <v>0</v>
      </c>
      <c r="W23" s="113">
        <f>SUM(W10:W22)</f>
        <v>45</v>
      </c>
      <c r="X23" s="113"/>
      <c r="Y23" s="113">
        <f>SUM(Y10:Y22)</f>
        <v>80</v>
      </c>
      <c r="Z23" s="113"/>
      <c r="AA23" s="150">
        <f>SUM(O23:Z23)</f>
        <v>245</v>
      </c>
      <c r="AB23" s="127">
        <f t="shared" si="0"/>
        <v>610</v>
      </c>
      <c r="AC23" s="221"/>
    </row>
    <row r="24" spans="1:29" ht="18.75">
      <c r="B24" s="40"/>
      <c r="C24" s="175"/>
      <c r="D24" s="175"/>
      <c r="E24" s="176"/>
      <c r="F24" s="175"/>
      <c r="G24" s="175"/>
      <c r="H24" s="175"/>
      <c r="I24" s="175"/>
      <c r="J24" s="175"/>
      <c r="K24" s="175"/>
      <c r="L24" s="175"/>
      <c r="M24" s="175"/>
      <c r="N24" s="177"/>
      <c r="O24" s="175"/>
      <c r="P24" s="175"/>
      <c r="Q24" s="175"/>
      <c r="R24" s="175"/>
      <c r="S24" s="178"/>
      <c r="T24" s="175"/>
      <c r="U24" s="175"/>
      <c r="V24" s="175"/>
      <c r="W24" s="175"/>
      <c r="X24" s="175"/>
      <c r="Y24" s="175"/>
      <c r="Z24" s="175"/>
      <c r="AA24" s="177"/>
      <c r="AB24" s="177"/>
    </row>
    <row r="25" spans="1:29" ht="18.75">
      <c r="B25" s="163" t="s">
        <v>55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33"/>
      <c r="N25" s="33"/>
      <c r="O25" s="33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9" ht="18.75">
      <c r="B26" s="163"/>
      <c r="C26" s="162"/>
      <c r="D26" s="162"/>
      <c r="E26" s="161"/>
      <c r="F26" s="162"/>
      <c r="G26" s="162"/>
      <c r="H26" s="163"/>
      <c r="I26" s="33"/>
      <c r="J26" s="33"/>
      <c r="K26" s="163" t="s">
        <v>100</v>
      </c>
    </row>
    <row r="27" spans="1:29" ht="18.75">
      <c r="B27" s="1035" t="s">
        <v>101</v>
      </c>
      <c r="C27" s="1035"/>
      <c r="D27" s="1035"/>
      <c r="E27" s="1035"/>
      <c r="F27" s="1035"/>
      <c r="G27" s="1035"/>
      <c r="H27" s="1035"/>
      <c r="I27" s="1035"/>
      <c r="J27" s="1035"/>
      <c r="K27" s="1035"/>
      <c r="L27" s="1035"/>
      <c r="M27" s="1035"/>
      <c r="N27" s="1035"/>
      <c r="O27" s="1035"/>
      <c r="P27" s="33"/>
      <c r="Q27" s="33"/>
      <c r="R27" s="33"/>
      <c r="S27" s="33"/>
      <c r="T27" s="33"/>
      <c r="U27" s="33"/>
    </row>
    <row r="28" spans="1:29" ht="18.7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56"/>
      <c r="Q28" s="256"/>
      <c r="R28" s="256"/>
      <c r="S28" s="256"/>
      <c r="T28" s="256"/>
      <c r="U28" s="62"/>
      <c r="V28" s="40"/>
    </row>
    <row r="29" spans="1:29" ht="18.75">
      <c r="P29" s="162"/>
      <c r="R29" s="71"/>
      <c r="S29" s="33"/>
    </row>
  </sheetData>
  <mergeCells count="19">
    <mergeCell ref="B27:O27"/>
    <mergeCell ref="B16:B19"/>
    <mergeCell ref="C16:C19"/>
    <mergeCell ref="D16:D19"/>
    <mergeCell ref="A16:A19"/>
    <mergeCell ref="A20:A21"/>
    <mergeCell ref="B20:B21"/>
    <mergeCell ref="H4:N7"/>
    <mergeCell ref="O4:AB7"/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F39"/>
  <sheetViews>
    <sheetView zoomScale="55" zoomScaleNormal="55" workbookViewId="0">
      <selection activeCell="J34" sqref="J34"/>
    </sheetView>
  </sheetViews>
  <sheetFormatPr defaultColWidth="9.140625" defaultRowHeight="15"/>
  <cols>
    <col min="1" max="1" width="6.85546875" style="221" customWidth="1"/>
    <col min="2" max="2" width="22.7109375" style="221" customWidth="1"/>
    <col min="3" max="3" width="12.28515625" style="221" customWidth="1"/>
    <col min="4" max="4" width="37.7109375" style="221" bestFit="1" customWidth="1"/>
    <col min="5" max="5" width="9.140625" style="221"/>
    <col min="6" max="6" width="10.85546875" style="221" customWidth="1"/>
    <col min="7" max="7" width="9.140625" style="221"/>
    <col min="8" max="8" width="5.7109375" style="221" customWidth="1"/>
    <col min="9" max="9" width="6.85546875" style="221" customWidth="1"/>
    <col min="10" max="11" width="6.28515625" style="221" customWidth="1"/>
    <col min="12" max="12" width="4.85546875" style="221" customWidth="1"/>
    <col min="13" max="13" width="4.7109375" style="221" customWidth="1"/>
    <col min="14" max="14" width="6.28515625" style="221" customWidth="1"/>
    <col min="15" max="15" width="6.7109375" style="221" customWidth="1"/>
    <col min="16" max="16" width="6.42578125" style="221" customWidth="1"/>
    <col min="17" max="17" width="6.28515625" style="221" customWidth="1"/>
    <col min="18" max="18" width="5.7109375" style="221" customWidth="1"/>
    <col min="19" max="19" width="6.7109375" style="221" customWidth="1"/>
    <col min="20" max="20" width="5.28515625" style="221" customWidth="1"/>
    <col min="21" max="21" width="7.28515625" style="221" customWidth="1"/>
    <col min="22" max="22" width="7.42578125" style="221" customWidth="1"/>
    <col min="23" max="23" width="5.85546875" style="221" customWidth="1"/>
    <col min="24" max="24" width="7.140625" style="221" customWidth="1"/>
    <col min="25" max="25" width="9.140625" style="221"/>
    <col min="26" max="26" width="4.85546875" style="221" customWidth="1"/>
    <col min="27" max="27" width="6.85546875" style="221" customWidth="1"/>
    <col min="28" max="28" width="8.28515625" style="221" customWidth="1"/>
    <col min="29" max="16384" width="9.140625" style="221"/>
  </cols>
  <sheetData>
    <row r="1" spans="1:32" ht="22.5">
      <c r="A1" s="1025" t="s">
        <v>167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</row>
    <row r="2" spans="1:32" ht="22.5">
      <c r="A2" s="1045" t="s">
        <v>248</v>
      </c>
      <c r="B2" s="1045"/>
      <c r="C2" s="1045"/>
      <c r="D2" s="1045"/>
      <c r="E2" s="1045"/>
      <c r="F2" s="1045"/>
      <c r="G2" s="1045"/>
      <c r="H2" s="1045"/>
      <c r="I2" s="1045"/>
      <c r="J2" s="1045"/>
      <c r="K2" s="1045"/>
      <c r="L2" s="1045"/>
      <c r="M2" s="1045"/>
      <c r="N2" s="1045"/>
      <c r="O2" s="1045"/>
      <c r="P2" s="1045"/>
      <c r="Q2" s="1045"/>
      <c r="R2" s="1045"/>
      <c r="S2" s="1045"/>
      <c r="T2" s="1045"/>
      <c r="U2" s="1045"/>
      <c r="V2" s="1045"/>
      <c r="W2" s="1045"/>
      <c r="X2" s="1045"/>
      <c r="Y2" s="1045"/>
      <c r="Z2" s="1045"/>
      <c r="AA2" s="1045"/>
      <c r="AB2" s="1045"/>
    </row>
    <row r="3" spans="1:32" ht="48" customHeight="1" thickBot="1">
      <c r="A3" s="1046" t="s">
        <v>249</v>
      </c>
      <c r="B3" s="1046"/>
      <c r="C3" s="1046"/>
      <c r="D3" s="1046"/>
      <c r="E3" s="1046"/>
      <c r="F3" s="1046"/>
      <c r="G3" s="1046"/>
      <c r="H3" s="1046"/>
      <c r="I3" s="1046"/>
      <c r="J3" s="1046"/>
      <c r="K3" s="1046"/>
      <c r="L3" s="1046"/>
      <c r="M3" s="1046"/>
      <c r="N3" s="1046"/>
      <c r="O3" s="1046"/>
      <c r="P3" s="1046"/>
      <c r="Q3" s="1046"/>
      <c r="R3" s="1046"/>
      <c r="S3" s="1046"/>
      <c r="T3" s="1046"/>
      <c r="U3" s="1046"/>
      <c r="V3" s="1046"/>
      <c r="W3" s="1046"/>
      <c r="X3" s="1046"/>
      <c r="Y3" s="1046"/>
      <c r="Z3" s="1046"/>
      <c r="AA3" s="1046"/>
      <c r="AB3" s="1046"/>
    </row>
    <row r="4" spans="1:32">
      <c r="A4" s="1047" t="s">
        <v>14</v>
      </c>
      <c r="B4" s="1050" t="s">
        <v>15</v>
      </c>
      <c r="C4" s="1050" t="s">
        <v>16</v>
      </c>
      <c r="D4" s="1050" t="s">
        <v>17</v>
      </c>
      <c r="E4" s="1047" t="s">
        <v>18</v>
      </c>
      <c r="F4" s="1047" t="s">
        <v>19</v>
      </c>
      <c r="G4" s="1047" t="s">
        <v>20</v>
      </c>
      <c r="H4" s="1053" t="s">
        <v>12</v>
      </c>
      <c r="I4" s="1054"/>
      <c r="J4" s="1054"/>
      <c r="K4" s="1054"/>
      <c r="L4" s="1054"/>
      <c r="M4" s="1054"/>
      <c r="N4" s="1055"/>
      <c r="O4" s="1062" t="s">
        <v>13</v>
      </c>
      <c r="P4" s="1054"/>
      <c r="Q4" s="1054"/>
      <c r="R4" s="1054"/>
      <c r="S4" s="1054"/>
      <c r="T4" s="1054"/>
      <c r="U4" s="1054"/>
      <c r="V4" s="1054"/>
      <c r="W4" s="1054"/>
      <c r="X4" s="1054"/>
      <c r="Y4" s="1054"/>
      <c r="Z4" s="1054"/>
      <c r="AA4" s="1054"/>
      <c r="AB4" s="1063"/>
    </row>
    <row r="5" spans="1:32">
      <c r="A5" s="1048"/>
      <c r="B5" s="1051"/>
      <c r="C5" s="1051"/>
      <c r="D5" s="1051"/>
      <c r="E5" s="1048"/>
      <c r="F5" s="1048"/>
      <c r="G5" s="1048"/>
      <c r="H5" s="1056"/>
      <c r="I5" s="1057"/>
      <c r="J5" s="1057"/>
      <c r="K5" s="1057"/>
      <c r="L5" s="1057"/>
      <c r="M5" s="1057"/>
      <c r="N5" s="1058"/>
      <c r="O5" s="1064"/>
      <c r="P5" s="1057"/>
      <c r="Q5" s="1057"/>
      <c r="R5" s="1057"/>
      <c r="S5" s="1057"/>
      <c r="T5" s="1057"/>
      <c r="U5" s="1057"/>
      <c r="V5" s="1057"/>
      <c r="W5" s="1057"/>
      <c r="X5" s="1057"/>
      <c r="Y5" s="1057"/>
      <c r="Z5" s="1057"/>
      <c r="AA5" s="1057"/>
      <c r="AB5" s="1065"/>
      <c r="AD5" s="336"/>
      <c r="AE5" s="336"/>
      <c r="AF5" s="336"/>
    </row>
    <row r="6" spans="1:32">
      <c r="A6" s="1048"/>
      <c r="B6" s="1051"/>
      <c r="C6" s="1051"/>
      <c r="D6" s="1051"/>
      <c r="E6" s="1048"/>
      <c r="F6" s="1048"/>
      <c r="G6" s="1048"/>
      <c r="H6" s="1056"/>
      <c r="I6" s="1057"/>
      <c r="J6" s="1057"/>
      <c r="K6" s="1057"/>
      <c r="L6" s="1057"/>
      <c r="M6" s="1057"/>
      <c r="N6" s="1058"/>
      <c r="O6" s="1064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065"/>
      <c r="AD6" s="336"/>
      <c r="AE6" s="336"/>
      <c r="AF6" s="336"/>
    </row>
    <row r="7" spans="1:32" ht="15.75" thickBot="1">
      <c r="A7" s="1048"/>
      <c r="B7" s="1051"/>
      <c r="C7" s="1051"/>
      <c r="D7" s="1051"/>
      <c r="E7" s="1048"/>
      <c r="F7" s="1048"/>
      <c r="G7" s="1048"/>
      <c r="H7" s="1059"/>
      <c r="I7" s="1060"/>
      <c r="J7" s="1060"/>
      <c r="K7" s="1060"/>
      <c r="L7" s="1060"/>
      <c r="M7" s="1060"/>
      <c r="N7" s="1061"/>
      <c r="O7" s="1066"/>
      <c r="P7" s="1060"/>
      <c r="Q7" s="1060"/>
      <c r="R7" s="1060"/>
      <c r="S7" s="1060"/>
      <c r="T7" s="1060"/>
      <c r="U7" s="1060"/>
      <c r="V7" s="1060"/>
      <c r="W7" s="1060"/>
      <c r="X7" s="1060"/>
      <c r="Y7" s="1060"/>
      <c r="Z7" s="1060"/>
      <c r="AA7" s="1060"/>
      <c r="AB7" s="1067"/>
      <c r="AC7" s="331"/>
      <c r="AD7" s="336"/>
      <c r="AE7" s="336"/>
      <c r="AF7" s="336"/>
    </row>
    <row r="8" spans="1:32" ht="120.6" customHeight="1" thickBot="1">
      <c r="A8" s="1049"/>
      <c r="B8" s="1052"/>
      <c r="C8" s="1052"/>
      <c r="D8" s="1052"/>
      <c r="E8" s="1049"/>
      <c r="F8" s="1049"/>
      <c r="G8" s="1049"/>
      <c r="H8" s="362" t="s">
        <v>21</v>
      </c>
      <c r="I8" s="362" t="s">
        <v>22</v>
      </c>
      <c r="J8" s="362" t="s">
        <v>23</v>
      </c>
      <c r="K8" s="362" t="s">
        <v>24</v>
      </c>
      <c r="L8" s="362" t="s">
        <v>25</v>
      </c>
      <c r="M8" s="362" t="s">
        <v>6</v>
      </c>
      <c r="N8" s="362" t="s">
        <v>26</v>
      </c>
      <c r="O8" s="362" t="s">
        <v>21</v>
      </c>
      <c r="P8" s="362" t="s">
        <v>22</v>
      </c>
      <c r="Q8" s="362" t="s">
        <v>27</v>
      </c>
      <c r="R8" s="362" t="s">
        <v>28</v>
      </c>
      <c r="S8" s="362" t="s">
        <v>25</v>
      </c>
      <c r="T8" s="362" t="s">
        <v>6</v>
      </c>
      <c r="U8" s="362" t="s">
        <v>29</v>
      </c>
      <c r="V8" s="362" t="s">
        <v>7</v>
      </c>
      <c r="W8" s="362" t="s">
        <v>8</v>
      </c>
      <c r="X8" s="362" t="s">
        <v>9</v>
      </c>
      <c r="Y8" s="362" t="s">
        <v>10</v>
      </c>
      <c r="Z8" s="362" t="s">
        <v>11</v>
      </c>
      <c r="AA8" s="362" t="s">
        <v>26</v>
      </c>
      <c r="AB8" s="363" t="s">
        <v>0</v>
      </c>
      <c r="AC8" s="394"/>
      <c r="AD8" s="394"/>
      <c r="AE8" s="336"/>
      <c r="AF8" s="336"/>
    </row>
    <row r="9" spans="1:32" ht="15.75">
      <c r="A9" s="364">
        <v>1</v>
      </c>
      <c r="B9" s="293">
        <v>2</v>
      </c>
      <c r="C9" s="293">
        <v>3</v>
      </c>
      <c r="D9" s="293">
        <v>4</v>
      </c>
      <c r="E9" s="365">
        <v>5</v>
      </c>
      <c r="F9" s="365">
        <v>6</v>
      </c>
      <c r="G9" s="365">
        <v>7</v>
      </c>
      <c r="H9" s="365">
        <v>8</v>
      </c>
      <c r="I9" s="365">
        <v>9</v>
      </c>
      <c r="J9" s="365">
        <v>10</v>
      </c>
      <c r="K9" s="365">
        <v>11</v>
      </c>
      <c r="L9" s="365">
        <v>12</v>
      </c>
      <c r="M9" s="365">
        <v>13</v>
      </c>
      <c r="N9" s="365">
        <v>14</v>
      </c>
      <c r="O9" s="293">
        <v>15</v>
      </c>
      <c r="P9" s="293">
        <v>16</v>
      </c>
      <c r="Q9" s="293">
        <v>17</v>
      </c>
      <c r="R9" s="293">
        <v>18</v>
      </c>
      <c r="S9" s="293">
        <v>19</v>
      </c>
      <c r="T9" s="293">
        <v>20</v>
      </c>
      <c r="U9" s="293">
        <v>21</v>
      </c>
      <c r="V9" s="293">
        <v>22</v>
      </c>
      <c r="W9" s="293">
        <v>23</v>
      </c>
      <c r="X9" s="293">
        <v>24</v>
      </c>
      <c r="Y9" s="293">
        <v>25</v>
      </c>
      <c r="Z9" s="293">
        <v>26</v>
      </c>
      <c r="AA9" s="225">
        <v>27</v>
      </c>
      <c r="AB9" s="366"/>
      <c r="AC9" s="331"/>
    </row>
    <row r="10" spans="1:32" ht="18.75">
      <c r="A10" s="502">
        <v>1</v>
      </c>
      <c r="B10" s="845" t="s">
        <v>80</v>
      </c>
      <c r="C10" s="715"/>
      <c r="D10" s="1036" t="s">
        <v>76</v>
      </c>
      <c r="E10" s="180" t="s">
        <v>33</v>
      </c>
      <c r="F10" s="180">
        <v>466</v>
      </c>
      <c r="G10" s="180">
        <v>25</v>
      </c>
      <c r="H10" s="180">
        <v>30</v>
      </c>
      <c r="I10" s="180">
        <v>30</v>
      </c>
      <c r="J10" s="180"/>
      <c r="K10" s="698"/>
      <c r="L10" s="273"/>
      <c r="M10" s="273"/>
      <c r="N10" s="273">
        <f t="shared" ref="N10:N15" si="0">SUM(H10:M10)</f>
        <v>60</v>
      </c>
      <c r="O10" s="503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  <c r="AA10" s="505"/>
      <c r="AB10" s="367">
        <f>N10+AA10</f>
        <v>60</v>
      </c>
      <c r="AC10" s="331"/>
    </row>
    <row r="11" spans="1:32" ht="18.75">
      <c r="A11" s="368">
        <v>2</v>
      </c>
      <c r="B11" s="846"/>
      <c r="C11" s="715"/>
      <c r="D11" s="1037"/>
      <c r="E11" s="180" t="s">
        <v>33</v>
      </c>
      <c r="F11" s="180">
        <v>468</v>
      </c>
      <c r="G11" s="180">
        <v>25</v>
      </c>
      <c r="H11" s="180">
        <v>0</v>
      </c>
      <c r="I11" s="180">
        <v>30</v>
      </c>
      <c r="J11" s="180"/>
      <c r="K11" s="698"/>
      <c r="L11" s="273"/>
      <c r="M11" s="273"/>
      <c r="N11" s="273">
        <f t="shared" si="0"/>
        <v>30</v>
      </c>
      <c r="O11" s="503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  <c r="AA11" s="505"/>
      <c r="AB11" s="367">
        <f>N11+AA11</f>
        <v>30</v>
      </c>
      <c r="AC11" s="331"/>
    </row>
    <row r="12" spans="1:32" ht="18.75">
      <c r="A12" s="368">
        <v>3</v>
      </c>
      <c r="B12" s="847"/>
      <c r="C12" s="512"/>
      <c r="D12" s="1037"/>
      <c r="E12" s="180" t="s">
        <v>33</v>
      </c>
      <c r="F12" s="180">
        <v>470</v>
      </c>
      <c r="G12" s="180">
        <v>25</v>
      </c>
      <c r="H12" s="180">
        <v>0</v>
      </c>
      <c r="I12" s="180">
        <v>30</v>
      </c>
      <c r="J12" s="180"/>
      <c r="K12" s="180"/>
      <c r="L12" s="684"/>
      <c r="M12" s="96"/>
      <c r="N12" s="273">
        <f t="shared" si="0"/>
        <v>30</v>
      </c>
      <c r="O12" s="78"/>
      <c r="P12" s="685"/>
      <c r="Q12" s="685"/>
      <c r="R12" s="685"/>
      <c r="S12" s="685"/>
      <c r="T12" s="685"/>
      <c r="U12" s="384"/>
      <c r="V12" s="708"/>
      <c r="W12" s="684"/>
      <c r="X12" s="708"/>
      <c r="Y12" s="684"/>
      <c r="Z12" s="684"/>
      <c r="AA12" s="128"/>
      <c r="AB12" s="367">
        <f>N12+AA12</f>
        <v>30</v>
      </c>
      <c r="AC12" s="331"/>
    </row>
    <row r="13" spans="1:32" ht="18.75">
      <c r="A13" s="368">
        <v>4</v>
      </c>
      <c r="B13" s="845" t="s">
        <v>80</v>
      </c>
      <c r="C13" s="1042"/>
      <c r="D13" s="902" t="s">
        <v>76</v>
      </c>
      <c r="E13" s="180" t="s">
        <v>33</v>
      </c>
      <c r="F13" s="180">
        <v>638</v>
      </c>
      <c r="G13" s="180">
        <v>25</v>
      </c>
      <c r="H13" s="180">
        <v>30</v>
      </c>
      <c r="I13" s="180">
        <v>30</v>
      </c>
      <c r="J13" s="684"/>
      <c r="K13" s="684"/>
      <c r="L13" s="684"/>
      <c r="M13" s="96"/>
      <c r="N13" s="273">
        <f t="shared" si="0"/>
        <v>60</v>
      </c>
      <c r="O13" s="369"/>
      <c r="P13" s="684"/>
      <c r="Q13" s="684"/>
      <c r="R13" s="684"/>
      <c r="S13" s="684"/>
      <c r="T13" s="684"/>
      <c r="U13" s="684"/>
      <c r="V13" s="202"/>
      <c r="W13" s="684"/>
      <c r="X13" s="202"/>
      <c r="Y13" s="684"/>
      <c r="Z13" s="684"/>
      <c r="AA13" s="128"/>
      <c r="AB13" s="367">
        <f>N13+AA13</f>
        <v>60</v>
      </c>
      <c r="AC13" s="331"/>
    </row>
    <row r="14" spans="1:32" ht="18.75">
      <c r="A14" s="370">
        <v>5</v>
      </c>
      <c r="B14" s="846"/>
      <c r="C14" s="1043"/>
      <c r="D14" s="872"/>
      <c r="E14" s="180" t="s">
        <v>33</v>
      </c>
      <c r="F14" s="180">
        <v>640</v>
      </c>
      <c r="G14" s="180">
        <v>25</v>
      </c>
      <c r="H14" s="180"/>
      <c r="I14" s="180">
        <v>30</v>
      </c>
      <c r="J14" s="684"/>
      <c r="K14" s="684"/>
      <c r="L14" s="684"/>
      <c r="M14" s="106"/>
      <c r="N14" s="273">
        <f t="shared" si="0"/>
        <v>30</v>
      </c>
      <c r="O14" s="106"/>
      <c r="P14" s="685"/>
      <c r="Q14" s="685"/>
      <c r="R14" s="685"/>
      <c r="S14" s="685"/>
      <c r="T14" s="684"/>
      <c r="U14" s="684"/>
      <c r="V14" s="202"/>
      <c r="W14" s="684"/>
      <c r="X14" s="202"/>
      <c r="Y14" s="684"/>
      <c r="Z14" s="684"/>
      <c r="AA14" s="128"/>
      <c r="AB14" s="367">
        <f>N14+AA14</f>
        <v>30</v>
      </c>
      <c r="AC14" s="331"/>
    </row>
    <row r="15" spans="1:32" ht="18.75">
      <c r="A15" s="370">
        <v>6</v>
      </c>
      <c r="B15" s="847"/>
      <c r="C15" s="1044"/>
      <c r="D15" s="873"/>
      <c r="E15" s="180" t="s">
        <v>33</v>
      </c>
      <c r="F15" s="180">
        <v>642</v>
      </c>
      <c r="G15" s="180">
        <v>25</v>
      </c>
      <c r="H15" s="180"/>
      <c r="I15" s="180">
        <v>30</v>
      </c>
      <c r="J15" s="684"/>
      <c r="K15" s="684"/>
      <c r="L15" s="684"/>
      <c r="M15" s="106"/>
      <c r="N15" s="273">
        <f t="shared" si="0"/>
        <v>30</v>
      </c>
      <c r="O15" s="106"/>
      <c r="P15" s="685"/>
      <c r="Q15" s="685"/>
      <c r="R15" s="685"/>
      <c r="S15" s="685"/>
      <c r="T15" s="684"/>
      <c r="U15" s="684"/>
      <c r="V15" s="202"/>
      <c r="W15" s="684"/>
      <c r="X15" s="202"/>
      <c r="Y15" s="684"/>
      <c r="Z15" s="684"/>
      <c r="AA15" s="128"/>
      <c r="AB15" s="122">
        <f t="shared" ref="AB15:AB26" si="1">N15+AA15</f>
        <v>30</v>
      </c>
      <c r="AC15" s="331"/>
    </row>
    <row r="16" spans="1:32" ht="22.9" customHeight="1">
      <c r="A16" s="370">
        <v>7</v>
      </c>
      <c r="B16" s="905" t="s">
        <v>102</v>
      </c>
      <c r="C16" s="211"/>
      <c r="D16" s="679" t="s">
        <v>211</v>
      </c>
      <c r="E16" s="180" t="s">
        <v>36</v>
      </c>
      <c r="F16" s="180">
        <v>572</v>
      </c>
      <c r="G16" s="180">
        <v>24</v>
      </c>
      <c r="H16" s="211"/>
      <c r="I16" s="211"/>
      <c r="J16" s="180"/>
      <c r="K16" s="180"/>
      <c r="L16" s="180"/>
      <c r="M16" s="180">
        <f>IF(AH16=0,0,IF(AA16=1,1,0))</f>
        <v>0</v>
      </c>
      <c r="N16" s="684">
        <f>IF(AI16=0,0,IF(AA16=1,ROUND(G16/3,0),0))</f>
        <v>0</v>
      </c>
      <c r="O16" s="180">
        <v>30</v>
      </c>
      <c r="P16" s="180">
        <v>30</v>
      </c>
      <c r="Q16" s="211"/>
      <c r="R16" s="685"/>
      <c r="S16" s="685"/>
      <c r="T16" s="684"/>
      <c r="U16" s="684"/>
      <c r="V16" s="202"/>
      <c r="W16" s="684"/>
      <c r="X16" s="202"/>
      <c r="Y16" s="684"/>
      <c r="Z16" s="684"/>
      <c r="AA16" s="128">
        <f>SUM(O16:Z16)</f>
        <v>60</v>
      </c>
      <c r="AB16" s="122">
        <f t="shared" si="1"/>
        <v>60</v>
      </c>
      <c r="AC16" s="331"/>
    </row>
    <row r="17" spans="1:29" ht="18.75">
      <c r="A17" s="370">
        <v>8</v>
      </c>
      <c r="B17" s="874"/>
      <c r="C17" s="211"/>
      <c r="D17" s="679" t="s">
        <v>192</v>
      </c>
      <c r="E17" s="180" t="s">
        <v>36</v>
      </c>
      <c r="F17" s="180">
        <v>574</v>
      </c>
      <c r="G17" s="180">
        <v>23</v>
      </c>
      <c r="H17" s="211"/>
      <c r="I17" s="211"/>
      <c r="J17" s="180"/>
      <c r="K17" s="180"/>
      <c r="L17" s="180"/>
      <c r="M17" s="180">
        <f>IF(AH17=0,0,IF(AA17=1,1,0))</f>
        <v>0</v>
      </c>
      <c r="N17" s="684">
        <f>IF(AI17=0,0,IF(AA17=1,ROUND(G17/3,0),0))</f>
        <v>0</v>
      </c>
      <c r="O17" s="180"/>
      <c r="P17" s="180">
        <v>30</v>
      </c>
      <c r="Q17" s="211"/>
      <c r="R17" s="685"/>
      <c r="S17" s="685"/>
      <c r="T17" s="684"/>
      <c r="U17" s="684"/>
      <c r="V17" s="202"/>
      <c r="W17" s="684"/>
      <c r="X17" s="202"/>
      <c r="Y17" s="684"/>
      <c r="Z17" s="684"/>
      <c r="AA17" s="128">
        <f>SUM(O17:Z17)</f>
        <v>30</v>
      </c>
      <c r="AB17" s="122">
        <f t="shared" si="1"/>
        <v>30</v>
      </c>
      <c r="AC17" s="331"/>
    </row>
    <row r="18" spans="1:29" ht="18.75">
      <c r="A18" s="370">
        <v>9</v>
      </c>
      <c r="B18" s="875"/>
      <c r="C18" s="211"/>
      <c r="D18" s="679" t="s">
        <v>192</v>
      </c>
      <c r="E18" s="180" t="s">
        <v>36</v>
      </c>
      <c r="F18" s="180">
        <v>576</v>
      </c>
      <c r="G18" s="180">
        <v>23</v>
      </c>
      <c r="H18" s="211"/>
      <c r="I18" s="211"/>
      <c r="J18" s="180"/>
      <c r="K18" s="180"/>
      <c r="L18" s="180"/>
      <c r="M18" s="180">
        <f>IF(AH18=0,0,IF(AA18=1,1,0))</f>
        <v>0</v>
      </c>
      <c r="N18" s="684">
        <f>IF(AI18=0,0,IF(AA18=1,ROUND(G18/3,0),0))</f>
        <v>0</v>
      </c>
      <c r="O18" s="180"/>
      <c r="P18" s="180">
        <v>30</v>
      </c>
      <c r="Q18" s="211"/>
      <c r="R18" s="685"/>
      <c r="S18" s="685"/>
      <c r="T18" s="684"/>
      <c r="U18" s="684"/>
      <c r="V18" s="202"/>
      <c r="W18" s="684"/>
      <c r="X18" s="202"/>
      <c r="Y18" s="684"/>
      <c r="Z18" s="684"/>
      <c r="AA18" s="128">
        <f>SUM(O18:Z18)</f>
        <v>30</v>
      </c>
      <c r="AB18" s="122">
        <f t="shared" si="1"/>
        <v>30</v>
      </c>
      <c r="AC18" s="331"/>
    </row>
    <row r="19" spans="1:29" ht="43.15" customHeight="1">
      <c r="A19" s="155">
        <v>10</v>
      </c>
      <c r="B19" s="684" t="s">
        <v>134</v>
      </c>
      <c r="C19" s="702"/>
      <c r="D19" s="716" t="s">
        <v>91</v>
      </c>
      <c r="E19" s="702" t="s">
        <v>33</v>
      </c>
      <c r="F19" s="702">
        <v>2840</v>
      </c>
      <c r="G19" s="702">
        <v>25</v>
      </c>
      <c r="H19" s="684"/>
      <c r="I19" s="702"/>
      <c r="J19" s="702"/>
      <c r="K19" s="702"/>
      <c r="L19" s="702"/>
      <c r="M19" s="702"/>
      <c r="N19" s="695"/>
      <c r="O19" s="684">
        <v>14</v>
      </c>
      <c r="P19" s="684"/>
      <c r="Q19" s="685"/>
      <c r="R19" s="684"/>
      <c r="S19" s="684"/>
      <c r="T19" s="684"/>
      <c r="U19" s="695"/>
      <c r="V19" s="695"/>
      <c r="W19" s="695"/>
      <c r="X19" s="695"/>
      <c r="Y19" s="695"/>
      <c r="Z19" s="695"/>
      <c r="AA19" s="120">
        <f>SUM(O19:Z19)</f>
        <v>14</v>
      </c>
      <c r="AB19" s="122">
        <f t="shared" si="1"/>
        <v>14</v>
      </c>
      <c r="AC19" s="331"/>
    </row>
    <row r="20" spans="1:29" ht="36" customHeight="1">
      <c r="A20" s="155">
        <v>11</v>
      </c>
      <c r="B20" s="845" t="s">
        <v>134</v>
      </c>
      <c r="C20" s="711"/>
      <c r="D20" s="905" t="s">
        <v>91</v>
      </c>
      <c r="E20" s="685" t="s">
        <v>33</v>
      </c>
      <c r="F20" s="685">
        <v>2466</v>
      </c>
      <c r="G20" s="685">
        <v>25</v>
      </c>
      <c r="H20" s="702"/>
      <c r="I20" s="702"/>
      <c r="J20" s="684"/>
      <c r="K20" s="702"/>
      <c r="L20" s="708"/>
      <c r="M20" s="708"/>
      <c r="N20" s="273"/>
      <c r="O20" s="708">
        <v>14</v>
      </c>
      <c r="P20" s="702"/>
      <c r="Q20" s="708"/>
      <c r="R20" s="708"/>
      <c r="S20" s="202"/>
      <c r="T20" s="684"/>
      <c r="U20" s="684"/>
      <c r="V20" s="202"/>
      <c r="W20" s="684"/>
      <c r="X20" s="684"/>
      <c r="Y20" s="684"/>
      <c r="Z20" s="684"/>
      <c r="AA20" s="120">
        <f>SUM(O20:Z20)</f>
        <v>14</v>
      </c>
      <c r="AB20" s="122">
        <f t="shared" si="1"/>
        <v>14</v>
      </c>
      <c r="AC20" s="331"/>
    </row>
    <row r="21" spans="1:29" ht="31.15" customHeight="1">
      <c r="A21" s="155">
        <v>12</v>
      </c>
      <c r="B21" s="847"/>
      <c r="C21" s="415"/>
      <c r="D21" s="875"/>
      <c r="E21" s="685" t="s">
        <v>33</v>
      </c>
      <c r="F21" s="685">
        <v>2038</v>
      </c>
      <c r="G21" s="685">
        <v>20</v>
      </c>
      <c r="H21" s="702"/>
      <c r="I21" s="702"/>
      <c r="J21" s="684"/>
      <c r="K21" s="702"/>
      <c r="L21" s="685"/>
      <c r="M21" s="685"/>
      <c r="N21" s="273"/>
      <c r="O21" s="685"/>
      <c r="P21" s="708"/>
      <c r="Q21" s="685"/>
      <c r="R21" s="685"/>
      <c r="S21" s="684"/>
      <c r="T21" s="684"/>
      <c r="U21" s="684"/>
      <c r="V21" s="684"/>
      <c r="W21" s="684"/>
      <c r="X21" s="685"/>
      <c r="Y21" s="684"/>
      <c r="Z21" s="684"/>
      <c r="AA21" s="120">
        <f t="shared" ref="AA21:AA22" si="2">SUM(O21:Z21)</f>
        <v>0</v>
      </c>
      <c r="AB21" s="122">
        <f t="shared" si="1"/>
        <v>0</v>
      </c>
      <c r="AC21" s="331"/>
    </row>
    <row r="22" spans="1:29" ht="31.15" customHeight="1">
      <c r="A22" s="771">
        <v>13</v>
      </c>
      <c r="B22" s="766" t="s">
        <v>134</v>
      </c>
      <c r="C22" s="496"/>
      <c r="D22" s="679" t="s">
        <v>192</v>
      </c>
      <c r="E22" s="772" t="s">
        <v>34</v>
      </c>
      <c r="F22" s="772">
        <v>2588</v>
      </c>
      <c r="G22" s="772">
        <v>12</v>
      </c>
      <c r="H22" s="768"/>
      <c r="I22" s="768"/>
      <c r="J22" s="765"/>
      <c r="K22" s="768"/>
      <c r="L22" s="770"/>
      <c r="M22" s="770"/>
      <c r="N22" s="273"/>
      <c r="O22" s="770">
        <v>20</v>
      </c>
      <c r="P22" s="767"/>
      <c r="Q22" s="770"/>
      <c r="R22" s="770"/>
      <c r="S22" s="765"/>
      <c r="T22" s="765"/>
      <c r="U22" s="765"/>
      <c r="V22" s="765"/>
      <c r="W22" s="765"/>
      <c r="X22" s="770"/>
      <c r="Y22" s="765"/>
      <c r="Z22" s="765"/>
      <c r="AA22" s="120">
        <f t="shared" si="2"/>
        <v>20</v>
      </c>
      <c r="AB22" s="122">
        <f t="shared" si="1"/>
        <v>20</v>
      </c>
      <c r="AC22" s="331"/>
    </row>
    <row r="23" spans="1:29" ht="37.5">
      <c r="A23" s="155">
        <v>14</v>
      </c>
      <c r="B23" s="687" t="s">
        <v>102</v>
      </c>
      <c r="C23" s="492"/>
      <c r="D23" s="714" t="s">
        <v>48</v>
      </c>
      <c r="E23" s="702" t="s">
        <v>34</v>
      </c>
      <c r="F23" s="702">
        <v>592</v>
      </c>
      <c r="G23" s="702">
        <v>29</v>
      </c>
      <c r="H23" s="492"/>
      <c r="I23" s="492"/>
      <c r="J23" s="492"/>
      <c r="K23" s="492"/>
      <c r="L23" s="492"/>
      <c r="M23" s="492"/>
      <c r="N23" s="273"/>
      <c r="O23" s="492"/>
      <c r="P23" s="492"/>
      <c r="Q23" s="492"/>
      <c r="R23" s="492"/>
      <c r="S23" s="688"/>
      <c r="T23" s="688"/>
      <c r="U23" s="688"/>
      <c r="V23" s="688">
        <v>80</v>
      </c>
      <c r="W23" s="688"/>
      <c r="X23" s="688"/>
      <c r="Y23" s="688"/>
      <c r="Z23" s="688"/>
      <c r="AA23" s="501">
        <f>SUM(O23:Z23)</f>
        <v>80</v>
      </c>
      <c r="AB23" s="122">
        <f t="shared" si="1"/>
        <v>80</v>
      </c>
      <c r="AC23" s="331"/>
    </row>
    <row r="24" spans="1:29" ht="26.45" customHeight="1">
      <c r="A24" s="155">
        <v>15</v>
      </c>
      <c r="B24" s="845" t="s">
        <v>81</v>
      </c>
      <c r="C24" s="702"/>
      <c r="D24" s="1039" t="s">
        <v>76</v>
      </c>
      <c r="E24" s="198" t="s">
        <v>33</v>
      </c>
      <c r="F24" s="696">
        <v>942</v>
      </c>
      <c r="G24" s="696">
        <v>25</v>
      </c>
      <c r="H24" s="702">
        <v>30</v>
      </c>
      <c r="I24" s="702">
        <v>30</v>
      </c>
      <c r="J24" s="702"/>
      <c r="K24" s="702"/>
      <c r="L24" s="702"/>
      <c r="M24" s="702"/>
      <c r="N24" s="273">
        <f>SUM(H24:M24)</f>
        <v>60</v>
      </c>
      <c r="O24" s="684"/>
      <c r="P24" s="684"/>
      <c r="Q24" s="685"/>
      <c r="R24" s="684"/>
      <c r="S24" s="684"/>
      <c r="T24" s="684"/>
      <c r="U24" s="695"/>
      <c r="V24" s="695"/>
      <c r="W24" s="695"/>
      <c r="X24" s="695"/>
      <c r="Y24" s="695"/>
      <c r="Z24" s="695"/>
      <c r="AA24" s="120"/>
      <c r="AB24" s="122">
        <f t="shared" si="1"/>
        <v>60</v>
      </c>
      <c r="AC24" s="331"/>
    </row>
    <row r="25" spans="1:29" ht="23.45" customHeight="1" thickBot="1">
      <c r="A25" s="700">
        <v>16</v>
      </c>
      <c r="B25" s="846"/>
      <c r="C25" s="787"/>
      <c r="D25" s="1040"/>
      <c r="E25" s="784" t="s">
        <v>33</v>
      </c>
      <c r="F25" s="789">
        <v>944</v>
      </c>
      <c r="G25" s="789">
        <v>25</v>
      </c>
      <c r="H25" s="787">
        <v>0</v>
      </c>
      <c r="I25" s="787">
        <v>30</v>
      </c>
      <c r="J25" s="787"/>
      <c r="K25" s="787"/>
      <c r="L25" s="787"/>
      <c r="M25" s="787"/>
      <c r="N25" s="818">
        <f>SUM(H25:M25)</f>
        <v>30</v>
      </c>
      <c r="O25" s="343"/>
      <c r="P25" s="343"/>
      <c r="Q25" s="343"/>
      <c r="R25" s="343"/>
      <c r="S25" s="194"/>
      <c r="T25" s="779"/>
      <c r="U25" s="779"/>
      <c r="V25" s="779"/>
      <c r="W25" s="779"/>
      <c r="X25" s="779"/>
      <c r="Y25" s="779"/>
      <c r="Z25" s="779"/>
      <c r="AA25" s="152"/>
      <c r="AB25" s="182">
        <f t="shared" si="1"/>
        <v>30</v>
      </c>
      <c r="AC25" s="331"/>
    </row>
    <row r="26" spans="1:29" ht="19.5" thickBot="1">
      <c r="A26" s="208"/>
      <c r="B26" s="114" t="s">
        <v>0</v>
      </c>
      <c r="C26" s="85"/>
      <c r="D26" s="86"/>
      <c r="E26" s="86"/>
      <c r="F26" s="85"/>
      <c r="G26" s="85"/>
      <c r="H26" s="166">
        <f>SUM(H10:H25)</f>
        <v>90</v>
      </c>
      <c r="I26" s="82">
        <f>SUM(I10:I25)</f>
        <v>240</v>
      </c>
      <c r="J26" s="82">
        <f>SUM(J10:J25)</f>
        <v>0</v>
      </c>
      <c r="K26" s="82">
        <f>SUM(K10:K25)</f>
        <v>0</v>
      </c>
      <c r="L26" s="112"/>
      <c r="M26" s="82"/>
      <c r="N26" s="87">
        <f>SUM(H26:M26)</f>
        <v>330</v>
      </c>
      <c r="O26" s="167">
        <f>SUM(O16:O25)</f>
        <v>78</v>
      </c>
      <c r="P26" s="82">
        <f>SUM(P16:P25)</f>
        <v>90</v>
      </c>
      <c r="Q26" s="82"/>
      <c r="R26" s="82">
        <f>SUM(R16:R25)</f>
        <v>0</v>
      </c>
      <c r="S26" s="82"/>
      <c r="T26" s="82"/>
      <c r="U26" s="82"/>
      <c r="V26" s="168">
        <f>SUM(V16:V25)</f>
        <v>80</v>
      </c>
      <c r="W26" s="82"/>
      <c r="X26" s="168"/>
      <c r="Y26" s="82"/>
      <c r="Z26" s="167"/>
      <c r="AA26" s="819">
        <f>SUM(O26:Z26)</f>
        <v>248</v>
      </c>
      <c r="AB26" s="392">
        <f t="shared" si="1"/>
        <v>578</v>
      </c>
      <c r="AC26" s="331"/>
    </row>
    <row r="27" spans="1:29" ht="18.7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729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</row>
    <row r="28" spans="1:29" ht="18.75">
      <c r="B28" s="1041" t="s">
        <v>55</v>
      </c>
      <c r="C28" s="1041"/>
      <c r="D28" s="1041"/>
      <c r="E28" s="1041"/>
      <c r="F28" s="1041"/>
      <c r="G28" s="1041"/>
      <c r="H28" s="1041"/>
      <c r="I28" s="1041"/>
      <c r="J28" s="1041"/>
      <c r="K28" s="1041"/>
      <c r="L28" s="1041"/>
    </row>
    <row r="29" spans="1:29" ht="18.75">
      <c r="B29" s="252"/>
      <c r="C29" s="271"/>
      <c r="D29" s="271"/>
      <c r="E29" s="308"/>
      <c r="F29" s="271"/>
      <c r="G29" s="271"/>
      <c r="H29" s="252"/>
      <c r="I29" s="271"/>
      <c r="J29" s="271"/>
      <c r="K29" s="271"/>
      <c r="L29" s="271"/>
      <c r="M29" s="271"/>
      <c r="N29" s="271"/>
      <c r="O29" s="271"/>
      <c r="P29" s="271"/>
      <c r="Q29" s="271"/>
      <c r="R29" s="271"/>
    </row>
    <row r="30" spans="1:29" ht="18" customHeight="1">
      <c r="B30" s="1041" t="s">
        <v>92</v>
      </c>
      <c r="C30" s="1041"/>
      <c r="D30" s="1041"/>
      <c r="E30" s="1041"/>
      <c r="F30" s="1041"/>
      <c r="G30" s="1041"/>
      <c r="H30" s="1041"/>
      <c r="I30" s="1041"/>
      <c r="J30" s="1041"/>
      <c r="K30" s="1041"/>
      <c r="L30" s="1041"/>
      <c r="M30" s="1041"/>
      <c r="N30" s="1041"/>
      <c r="O30" s="1041"/>
      <c r="P30" s="1038"/>
      <c r="Q30" s="1038"/>
      <c r="R30" s="1038"/>
      <c r="S30" s="1038"/>
      <c r="T30" s="1038"/>
    </row>
    <row r="32" spans="1:29">
      <c r="I32" s="336"/>
      <c r="J32" s="336"/>
      <c r="K32" s="336"/>
      <c r="L32" s="336"/>
      <c r="M32" s="336"/>
      <c r="N32" s="336"/>
      <c r="O32" s="336"/>
      <c r="P32" s="336"/>
      <c r="Q32" s="336"/>
    </row>
    <row r="33" spans="9:17" ht="18.75">
      <c r="I33" s="336"/>
      <c r="J33" s="210"/>
      <c r="K33" s="210"/>
      <c r="L33" s="210"/>
      <c r="M33" s="210"/>
      <c r="N33" s="210"/>
      <c r="O33" s="210"/>
      <c r="P33" s="336"/>
      <c r="Q33" s="336"/>
    </row>
    <row r="34" spans="9:17" ht="18.75">
      <c r="I34" s="336"/>
      <c r="J34" s="210"/>
      <c r="K34" s="210"/>
      <c r="L34" s="210"/>
      <c r="M34" s="210"/>
      <c r="N34" s="210"/>
      <c r="O34" s="210"/>
      <c r="P34" s="336"/>
      <c r="Q34" s="336"/>
    </row>
    <row r="35" spans="9:17" ht="18.75">
      <c r="I35" s="336"/>
      <c r="J35" s="210"/>
      <c r="K35" s="210"/>
      <c r="L35" s="210"/>
      <c r="M35" s="210"/>
      <c r="N35" s="210"/>
      <c r="O35" s="210"/>
      <c r="P35" s="336"/>
      <c r="Q35" s="336"/>
    </row>
    <row r="36" spans="9:17" ht="18.75">
      <c r="I36" s="336"/>
      <c r="J36" s="210"/>
      <c r="K36" s="210"/>
      <c r="L36" s="210"/>
      <c r="M36" s="210"/>
      <c r="N36" s="210"/>
      <c r="O36" s="210"/>
      <c r="P36" s="336"/>
      <c r="Q36" s="336"/>
    </row>
    <row r="37" spans="9:17" ht="18.75">
      <c r="I37" s="336"/>
      <c r="J37" s="210"/>
      <c r="K37" s="210"/>
      <c r="L37" s="210"/>
      <c r="M37" s="210"/>
      <c r="N37" s="210"/>
      <c r="O37" s="210"/>
      <c r="P37" s="336"/>
      <c r="Q37" s="336"/>
    </row>
    <row r="38" spans="9:17" ht="18.75">
      <c r="I38" s="336"/>
      <c r="J38" s="210"/>
      <c r="K38" s="210"/>
      <c r="L38" s="210"/>
      <c r="M38" s="210"/>
      <c r="N38" s="210"/>
      <c r="O38" s="210"/>
      <c r="P38" s="336"/>
      <c r="Q38" s="336"/>
    </row>
    <row r="39" spans="9:17">
      <c r="I39" s="336"/>
      <c r="J39" s="336"/>
      <c r="K39" s="336"/>
      <c r="L39" s="336"/>
      <c r="M39" s="336"/>
      <c r="N39" s="336"/>
      <c r="O39" s="336"/>
      <c r="P39" s="336"/>
      <c r="Q39" s="336"/>
    </row>
  </sheetData>
  <mergeCells count="25"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H4:N7"/>
    <mergeCell ref="O4:AB7"/>
    <mergeCell ref="D10:D12"/>
    <mergeCell ref="B10:B12"/>
    <mergeCell ref="P30:T30"/>
    <mergeCell ref="B24:B25"/>
    <mergeCell ref="D24:D25"/>
    <mergeCell ref="B30:O30"/>
    <mergeCell ref="B28:L28"/>
    <mergeCell ref="B16:B18"/>
    <mergeCell ref="D20:D21"/>
    <mergeCell ref="B20:B21"/>
    <mergeCell ref="B13:B15"/>
    <mergeCell ref="C13:C15"/>
    <mergeCell ref="D13:D1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3"/>
  <sheetViews>
    <sheetView view="pageBreakPreview" topLeftCell="A15" zoomScale="60" zoomScaleNormal="100" workbookViewId="0">
      <selection activeCell="Q37" sqref="Q37"/>
    </sheetView>
  </sheetViews>
  <sheetFormatPr defaultColWidth="9.140625" defaultRowHeight="15"/>
  <cols>
    <col min="1" max="1" width="3.5703125" style="33" customWidth="1"/>
    <col min="2" max="2" width="21.28515625" style="33" customWidth="1"/>
    <col min="3" max="3" width="13.140625" style="33" customWidth="1"/>
    <col min="4" max="4" width="30.28515625" style="33" customWidth="1"/>
    <col min="5" max="5" width="6.7109375" style="33" customWidth="1"/>
    <col min="6" max="6" width="10.5703125" style="33" customWidth="1"/>
    <col min="7" max="7" width="9.5703125" style="33" customWidth="1"/>
    <col min="8" max="8" width="5.7109375" style="33" customWidth="1"/>
    <col min="9" max="9" width="6.28515625" style="33" customWidth="1"/>
    <col min="10" max="10" width="5" style="33" customWidth="1"/>
    <col min="11" max="11" width="5.140625" style="33" customWidth="1"/>
    <col min="12" max="12" width="4.7109375" style="33" customWidth="1"/>
    <col min="13" max="13" width="5" style="33" customWidth="1"/>
    <col min="14" max="14" width="6.42578125" style="33" customWidth="1"/>
    <col min="15" max="15" width="6.140625" style="33" customWidth="1"/>
    <col min="16" max="16" width="5.5703125" style="33" customWidth="1"/>
    <col min="17" max="18" width="4.140625" style="33" bestFit="1" customWidth="1"/>
    <col min="19" max="19" width="3.85546875" style="33" bestFit="1" customWidth="1"/>
    <col min="20" max="20" width="3.140625" style="33" customWidth="1"/>
    <col min="21" max="21" width="3.42578125" style="33" customWidth="1"/>
    <col min="22" max="22" width="5.7109375" style="33" customWidth="1"/>
    <col min="23" max="23" width="3.7109375" style="33" customWidth="1"/>
    <col min="24" max="24" width="3.85546875" style="33" customWidth="1"/>
    <col min="25" max="25" width="5" style="33" customWidth="1"/>
    <col min="26" max="26" width="4.7109375" style="33" customWidth="1"/>
    <col min="27" max="28" width="5.5703125" style="33" bestFit="1" customWidth="1"/>
    <col min="29" max="16384" width="9.140625" style="33"/>
  </cols>
  <sheetData>
    <row r="2" spans="1:29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98"/>
    </row>
    <row r="3" spans="1:29" ht="18.75" customHeight="1">
      <c r="A3" s="852" t="s">
        <v>213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  <c r="AC3" s="98"/>
    </row>
    <row r="4" spans="1:29" ht="21.75" customHeight="1" thickBot="1">
      <c r="A4" s="853" t="s">
        <v>246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  <c r="AC4" s="98"/>
    </row>
    <row r="5" spans="1:29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  <c r="AC5" s="98"/>
    </row>
    <row r="6" spans="1:29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98"/>
    </row>
    <row r="7" spans="1:29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  <c r="AC7" s="98"/>
    </row>
    <row r="8" spans="1:29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  <c r="AC8" s="98"/>
    </row>
    <row r="9" spans="1:29" ht="118.5" customHeight="1" thickBot="1">
      <c r="A9" s="856"/>
      <c r="B9" s="858"/>
      <c r="C9" s="858"/>
      <c r="D9" s="858"/>
      <c r="E9" s="855"/>
      <c r="F9" s="855"/>
      <c r="G9" s="855"/>
      <c r="H9" s="354" t="s">
        <v>21</v>
      </c>
      <c r="I9" s="354" t="s">
        <v>22</v>
      </c>
      <c r="J9" s="354" t="s">
        <v>23</v>
      </c>
      <c r="K9" s="354" t="s">
        <v>24</v>
      </c>
      <c r="L9" s="354" t="s">
        <v>25</v>
      </c>
      <c r="M9" s="354" t="s">
        <v>6</v>
      </c>
      <c r="N9" s="354" t="s">
        <v>26</v>
      </c>
      <c r="O9" s="354" t="s">
        <v>21</v>
      </c>
      <c r="P9" s="354" t="s">
        <v>22</v>
      </c>
      <c r="Q9" s="354" t="s">
        <v>27</v>
      </c>
      <c r="R9" s="354" t="s">
        <v>28</v>
      </c>
      <c r="S9" s="354" t="s">
        <v>25</v>
      </c>
      <c r="T9" s="354" t="s">
        <v>6</v>
      </c>
      <c r="U9" s="354" t="s">
        <v>29</v>
      </c>
      <c r="V9" s="354" t="s">
        <v>7</v>
      </c>
      <c r="W9" s="354" t="s">
        <v>8</v>
      </c>
      <c r="X9" s="354" t="s">
        <v>9</v>
      </c>
      <c r="Y9" s="354" t="s">
        <v>10</v>
      </c>
      <c r="Z9" s="354" t="s">
        <v>11</v>
      </c>
      <c r="AA9" s="354" t="s">
        <v>26</v>
      </c>
      <c r="AB9" s="355" t="s">
        <v>0</v>
      </c>
      <c r="AC9" s="356"/>
    </row>
    <row r="10" spans="1:29" ht="15.75" thickBot="1">
      <c r="A10" s="357">
        <v>1</v>
      </c>
      <c r="B10" s="358">
        <v>2</v>
      </c>
      <c r="C10" s="346">
        <v>3</v>
      </c>
      <c r="D10" s="346">
        <v>4</v>
      </c>
      <c r="E10" s="346">
        <v>5</v>
      </c>
      <c r="F10" s="346">
        <v>6</v>
      </c>
      <c r="G10" s="346">
        <v>7</v>
      </c>
      <c r="H10" s="346">
        <v>8</v>
      </c>
      <c r="I10" s="346">
        <v>9</v>
      </c>
      <c r="J10" s="346">
        <v>10</v>
      </c>
      <c r="K10" s="346">
        <v>11</v>
      </c>
      <c r="L10" s="346">
        <v>12</v>
      </c>
      <c r="M10" s="346">
        <v>13</v>
      </c>
      <c r="N10" s="346">
        <v>14</v>
      </c>
      <c r="O10" s="346">
        <v>15</v>
      </c>
      <c r="P10" s="346">
        <v>16</v>
      </c>
      <c r="Q10" s="346">
        <v>17</v>
      </c>
      <c r="R10" s="346">
        <v>18</v>
      </c>
      <c r="S10" s="346">
        <v>19</v>
      </c>
      <c r="T10" s="346">
        <v>20</v>
      </c>
      <c r="U10" s="346">
        <v>21</v>
      </c>
      <c r="V10" s="346">
        <v>22</v>
      </c>
      <c r="W10" s="346">
        <v>23</v>
      </c>
      <c r="X10" s="346">
        <v>24</v>
      </c>
      <c r="Y10" s="346">
        <v>25</v>
      </c>
      <c r="Z10" s="346">
        <v>26</v>
      </c>
      <c r="AA10" s="346">
        <v>27</v>
      </c>
      <c r="AB10" s="347">
        <v>28</v>
      </c>
      <c r="AC10" s="215"/>
    </row>
    <row r="11" spans="1:29" ht="34.9" customHeight="1" thickBot="1">
      <c r="A11" s="294">
        <v>1</v>
      </c>
      <c r="B11" s="465" t="s">
        <v>75</v>
      </c>
      <c r="C11" s="118"/>
      <c r="D11" s="295" t="s">
        <v>79</v>
      </c>
      <c r="E11" s="574" t="s">
        <v>33</v>
      </c>
      <c r="F11" s="574">
        <v>627</v>
      </c>
      <c r="G11" s="574">
        <v>30</v>
      </c>
      <c r="H11" s="574">
        <v>30</v>
      </c>
      <c r="I11" s="574">
        <v>30</v>
      </c>
      <c r="J11" s="557"/>
      <c r="K11" s="560"/>
      <c r="L11" s="560"/>
      <c r="M11" s="557"/>
      <c r="N11" s="566">
        <f>SUM(H11:M11)</f>
        <v>60</v>
      </c>
      <c r="O11" s="287"/>
      <c r="P11" s="287"/>
      <c r="Q11" s="287"/>
      <c r="R11" s="288"/>
      <c r="S11" s="288"/>
      <c r="T11" s="288"/>
      <c r="U11" s="290"/>
      <c r="V11" s="290"/>
      <c r="W11" s="290"/>
      <c r="X11" s="290"/>
      <c r="Y11" s="290"/>
      <c r="Z11" s="290"/>
      <c r="AA11" s="120"/>
      <c r="AB11" s="121">
        <f t="shared" ref="AB11:AB26" si="0">N11+AA11</f>
        <v>60</v>
      </c>
      <c r="AC11" s="205"/>
    </row>
    <row r="12" spans="1:29" ht="36" customHeight="1">
      <c r="A12" s="291">
        <v>2</v>
      </c>
      <c r="B12" s="465" t="s">
        <v>75</v>
      </c>
      <c r="C12" s="297"/>
      <c r="D12" s="295" t="s">
        <v>79</v>
      </c>
      <c r="E12" s="574" t="s">
        <v>33</v>
      </c>
      <c r="F12" s="574">
        <v>629</v>
      </c>
      <c r="G12" s="574">
        <v>30</v>
      </c>
      <c r="H12" s="574">
        <v>0</v>
      </c>
      <c r="I12" s="574"/>
      <c r="J12" s="557"/>
      <c r="K12" s="560"/>
      <c r="L12" s="560"/>
      <c r="M12" s="557"/>
      <c r="N12" s="566">
        <f>SUM(H12:M12)</f>
        <v>0</v>
      </c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121">
        <f t="shared" si="0"/>
        <v>0</v>
      </c>
      <c r="AC12" s="215"/>
    </row>
    <row r="13" spans="1:29" s="98" customFormat="1" ht="36.6" customHeight="1">
      <c r="A13" s="575">
        <v>3</v>
      </c>
      <c r="B13" s="552" t="s">
        <v>102</v>
      </c>
      <c r="C13" s="384"/>
      <c r="D13" s="563" t="s">
        <v>53</v>
      </c>
      <c r="E13" s="574" t="s">
        <v>36</v>
      </c>
      <c r="F13" s="574">
        <v>567</v>
      </c>
      <c r="G13" s="574">
        <v>15</v>
      </c>
      <c r="H13" s="574"/>
      <c r="I13" s="574"/>
      <c r="J13" s="560"/>
      <c r="K13" s="557"/>
      <c r="L13" s="557"/>
      <c r="M13" s="566"/>
      <c r="N13" s="566">
        <f t="shared" ref="N13:N24" si="1">SUM(H13:M13)</f>
        <v>0</v>
      </c>
      <c r="O13" s="560">
        <v>30</v>
      </c>
      <c r="P13" s="560">
        <v>30</v>
      </c>
      <c r="Q13" s="560"/>
      <c r="R13" s="557"/>
      <c r="S13" s="557"/>
      <c r="T13" s="557"/>
      <c r="U13" s="566"/>
      <c r="V13" s="566"/>
      <c r="W13" s="566"/>
      <c r="X13" s="560"/>
      <c r="Y13" s="560"/>
      <c r="Z13" s="560"/>
      <c r="AA13" s="120">
        <f>SUM(O13:Z13)</f>
        <v>60</v>
      </c>
      <c r="AB13" s="122">
        <f t="shared" si="0"/>
        <v>60</v>
      </c>
      <c r="AC13" s="205"/>
    </row>
    <row r="14" spans="1:29" s="98" customFormat="1" ht="21.6" customHeight="1">
      <c r="A14" s="940">
        <v>4</v>
      </c>
      <c r="B14" s="841" t="s">
        <v>103</v>
      </c>
      <c r="C14" s="384"/>
      <c r="D14" s="903" t="s">
        <v>106</v>
      </c>
      <c r="E14" s="180" t="s">
        <v>32</v>
      </c>
      <c r="F14" s="180">
        <v>736</v>
      </c>
      <c r="G14" s="180">
        <v>25</v>
      </c>
      <c r="H14" s="25"/>
      <c r="I14" s="25"/>
      <c r="J14" s="25"/>
      <c r="K14" s="26"/>
      <c r="L14" s="26"/>
      <c r="M14" s="41"/>
      <c r="N14" s="566">
        <f t="shared" si="1"/>
        <v>0</v>
      </c>
      <c r="O14" s="560">
        <v>30</v>
      </c>
      <c r="P14" s="560">
        <v>15</v>
      </c>
      <c r="Q14" s="560"/>
      <c r="R14" s="557"/>
      <c r="S14" s="557"/>
      <c r="T14" s="557"/>
      <c r="U14" s="566"/>
      <c r="V14" s="566"/>
      <c r="W14" s="566"/>
      <c r="X14" s="566"/>
      <c r="Y14" s="566"/>
      <c r="Z14" s="566"/>
      <c r="AA14" s="120">
        <f t="shared" ref="AA14:AA26" si="2">SUM(O14:Z14)</f>
        <v>45</v>
      </c>
      <c r="AB14" s="122">
        <f t="shared" si="0"/>
        <v>45</v>
      </c>
      <c r="AC14" s="205"/>
    </row>
    <row r="15" spans="1:29" s="98" customFormat="1" ht="23.45" customHeight="1">
      <c r="A15" s="940"/>
      <c r="B15" s="848"/>
      <c r="C15" s="384"/>
      <c r="D15" s="1068"/>
      <c r="E15" s="180" t="s">
        <v>32</v>
      </c>
      <c r="F15" s="180">
        <v>740</v>
      </c>
      <c r="G15" s="180">
        <v>23</v>
      </c>
      <c r="H15" s="25"/>
      <c r="I15" s="25"/>
      <c r="J15" s="25"/>
      <c r="K15" s="26"/>
      <c r="L15" s="26"/>
      <c r="M15" s="41"/>
      <c r="N15" s="566">
        <f t="shared" si="1"/>
        <v>0</v>
      </c>
      <c r="O15" s="560"/>
      <c r="P15" s="560">
        <v>15</v>
      </c>
      <c r="Q15" s="560"/>
      <c r="R15" s="557"/>
      <c r="S15" s="557"/>
      <c r="T15" s="557"/>
      <c r="U15" s="566"/>
      <c r="V15" s="566"/>
      <c r="W15" s="566"/>
      <c r="X15" s="566"/>
      <c r="Y15" s="566"/>
      <c r="Z15" s="566"/>
      <c r="AA15" s="120">
        <f t="shared" si="2"/>
        <v>15</v>
      </c>
      <c r="AB15" s="122">
        <f t="shared" si="0"/>
        <v>15</v>
      </c>
      <c r="AC15" s="205"/>
    </row>
    <row r="16" spans="1:29" s="98" customFormat="1" ht="20.45" customHeight="1">
      <c r="A16" s="904"/>
      <c r="B16" s="849"/>
      <c r="C16" s="384"/>
      <c r="D16" s="879"/>
      <c r="E16" s="180" t="s">
        <v>32</v>
      </c>
      <c r="F16" s="180">
        <v>742</v>
      </c>
      <c r="G16" s="180">
        <v>24</v>
      </c>
      <c r="H16" s="550"/>
      <c r="I16" s="550"/>
      <c r="J16" s="550"/>
      <c r="K16" s="582"/>
      <c r="L16" s="582"/>
      <c r="M16" s="144"/>
      <c r="N16" s="566">
        <f t="shared" si="1"/>
        <v>0</v>
      </c>
      <c r="O16" s="560"/>
      <c r="P16" s="560">
        <v>15</v>
      </c>
      <c r="Q16" s="560"/>
      <c r="R16" s="557"/>
      <c r="S16" s="557"/>
      <c r="T16" s="557"/>
      <c r="U16" s="566"/>
      <c r="V16" s="566"/>
      <c r="W16" s="566"/>
      <c r="X16" s="566"/>
      <c r="Y16" s="566"/>
      <c r="Z16" s="566"/>
      <c r="AA16" s="120">
        <f t="shared" si="2"/>
        <v>15</v>
      </c>
      <c r="AB16" s="122">
        <f t="shared" si="0"/>
        <v>15</v>
      </c>
      <c r="AC16" s="205"/>
    </row>
    <row r="17" spans="1:30" s="98" customFormat="1" ht="48" customHeight="1">
      <c r="A17" s="339">
        <v>5</v>
      </c>
      <c r="B17" s="707" t="s">
        <v>134</v>
      </c>
      <c r="C17" s="492"/>
      <c r="D17" s="687" t="s">
        <v>61</v>
      </c>
      <c r="E17" s="702" t="s">
        <v>34</v>
      </c>
      <c r="F17" s="702" t="s">
        <v>181</v>
      </c>
      <c r="G17" s="702">
        <v>6</v>
      </c>
      <c r="H17" s="702">
        <v>20</v>
      </c>
      <c r="I17" s="685"/>
      <c r="J17" s="688"/>
      <c r="K17" s="688"/>
      <c r="L17" s="688"/>
      <c r="M17" s="688"/>
      <c r="N17" s="384">
        <f>SUM(H17:M17)</f>
        <v>20</v>
      </c>
      <c r="O17" s="688"/>
      <c r="P17" s="688"/>
      <c r="Q17" s="688"/>
      <c r="R17" s="688"/>
      <c r="S17" s="688"/>
      <c r="T17" s="688"/>
      <c r="U17" s="688"/>
      <c r="V17" s="688"/>
      <c r="W17" s="688"/>
      <c r="X17" s="695"/>
      <c r="Y17" s="695"/>
      <c r="Z17" s="695"/>
      <c r="AA17" s="120"/>
      <c r="AB17" s="122">
        <f t="shared" si="0"/>
        <v>20</v>
      </c>
      <c r="AC17" s="205"/>
    </row>
    <row r="18" spans="1:30" s="98" customFormat="1" ht="40.9" customHeight="1">
      <c r="A18" s="214">
        <v>6</v>
      </c>
      <c r="B18" s="465" t="s">
        <v>134</v>
      </c>
      <c r="C18" s="384"/>
      <c r="D18" s="567" t="s">
        <v>53</v>
      </c>
      <c r="E18" s="574" t="s">
        <v>171</v>
      </c>
      <c r="F18" s="574" t="s">
        <v>195</v>
      </c>
      <c r="G18" s="574">
        <v>6</v>
      </c>
      <c r="H18" s="574">
        <v>14</v>
      </c>
      <c r="I18" s="560"/>
      <c r="J18" s="560"/>
      <c r="K18" s="557"/>
      <c r="L18" s="557"/>
      <c r="M18" s="566"/>
      <c r="N18" s="566">
        <f t="shared" si="1"/>
        <v>14</v>
      </c>
      <c r="O18" s="560"/>
      <c r="P18" s="560"/>
      <c r="Q18" s="560"/>
      <c r="R18" s="557"/>
      <c r="S18" s="557"/>
      <c r="T18" s="582"/>
      <c r="U18" s="144"/>
      <c r="V18" s="144"/>
      <c r="W18" s="144"/>
      <c r="X18" s="144"/>
      <c r="Y18" s="144"/>
      <c r="Z18" s="144"/>
      <c r="AA18" s="120">
        <f t="shared" si="2"/>
        <v>0</v>
      </c>
      <c r="AB18" s="122">
        <f t="shared" si="0"/>
        <v>14</v>
      </c>
      <c r="AC18" s="205"/>
    </row>
    <row r="19" spans="1:30" s="98" customFormat="1" ht="34.15" customHeight="1">
      <c r="A19" s="214">
        <v>7</v>
      </c>
      <c r="B19" s="465" t="s">
        <v>102</v>
      </c>
      <c r="C19" s="384"/>
      <c r="D19" s="557" t="s">
        <v>61</v>
      </c>
      <c r="E19" s="574" t="s">
        <v>36</v>
      </c>
      <c r="F19" s="574">
        <v>575</v>
      </c>
      <c r="G19" s="574">
        <v>20</v>
      </c>
      <c r="H19" s="574">
        <v>30</v>
      </c>
      <c r="I19" s="574">
        <v>30</v>
      </c>
      <c r="J19" s="560"/>
      <c r="K19" s="557"/>
      <c r="L19" s="557"/>
      <c r="M19" s="566"/>
      <c r="N19" s="566">
        <f t="shared" si="1"/>
        <v>60</v>
      </c>
      <c r="O19" s="560"/>
      <c r="P19" s="560"/>
      <c r="Q19" s="560"/>
      <c r="R19" s="557"/>
      <c r="S19" s="557"/>
      <c r="T19" s="582"/>
      <c r="U19" s="144"/>
      <c r="V19" s="144"/>
      <c r="W19" s="144"/>
      <c r="X19" s="144"/>
      <c r="Y19" s="144"/>
      <c r="Z19" s="144"/>
      <c r="AA19" s="120">
        <f t="shared" si="2"/>
        <v>0</v>
      </c>
      <c r="AB19" s="122">
        <f t="shared" si="0"/>
        <v>60</v>
      </c>
      <c r="AC19" s="205"/>
      <c r="AD19" s="629"/>
    </row>
    <row r="20" spans="1:30" s="98" customFormat="1" ht="36" customHeight="1">
      <c r="A20" s="567">
        <v>8</v>
      </c>
      <c r="B20" s="639" t="s">
        <v>102</v>
      </c>
      <c r="C20" s="384"/>
      <c r="D20" s="588" t="s">
        <v>196</v>
      </c>
      <c r="E20" s="599" t="s">
        <v>34</v>
      </c>
      <c r="F20" s="599">
        <v>595</v>
      </c>
      <c r="G20" s="599">
        <v>13</v>
      </c>
      <c r="H20" s="599">
        <v>45</v>
      </c>
      <c r="I20" s="599">
        <v>30</v>
      </c>
      <c r="J20" s="599"/>
      <c r="K20" s="599"/>
      <c r="L20" s="638"/>
      <c r="M20" s="276"/>
      <c r="N20" s="593">
        <f t="shared" si="1"/>
        <v>75</v>
      </c>
      <c r="O20" s="202"/>
      <c r="P20" s="202"/>
      <c r="Q20" s="202"/>
      <c r="R20" s="202"/>
      <c r="S20" s="202"/>
      <c r="T20" s="557"/>
      <c r="U20" s="557"/>
      <c r="V20" s="557"/>
      <c r="W20" s="557"/>
      <c r="X20" s="557"/>
      <c r="Y20" s="557"/>
      <c r="Z20" s="566"/>
      <c r="AA20" s="120">
        <f t="shared" si="2"/>
        <v>0</v>
      </c>
      <c r="AB20" s="122">
        <f t="shared" si="0"/>
        <v>75</v>
      </c>
      <c r="AC20" s="205"/>
    </row>
    <row r="21" spans="1:30" s="98" customFormat="1" ht="50.45" customHeight="1">
      <c r="A21" s="752">
        <v>9</v>
      </c>
      <c r="B21" s="755" t="s">
        <v>75</v>
      </c>
      <c r="C21" s="745"/>
      <c r="D21" s="745" t="s">
        <v>106</v>
      </c>
      <c r="E21" s="750" t="s">
        <v>36</v>
      </c>
      <c r="F21" s="750">
        <v>521</v>
      </c>
      <c r="G21" s="750">
        <v>22</v>
      </c>
      <c r="H21" s="750"/>
      <c r="I21" s="751"/>
      <c r="J21" s="751"/>
      <c r="K21" s="751"/>
      <c r="L21" s="751"/>
      <c r="M21" s="751"/>
      <c r="N21" s="512"/>
      <c r="O21" s="747">
        <v>30</v>
      </c>
      <c r="P21" s="747">
        <v>15</v>
      </c>
      <c r="Q21" s="748"/>
      <c r="R21" s="747"/>
      <c r="S21" s="747"/>
      <c r="T21" s="512"/>
      <c r="U21" s="512"/>
      <c r="V21" s="146"/>
      <c r="W21" s="146"/>
      <c r="X21" s="146"/>
      <c r="Y21" s="146"/>
      <c r="Z21" s="181"/>
      <c r="AA21" s="120">
        <f t="shared" si="2"/>
        <v>45</v>
      </c>
      <c r="AB21" s="122">
        <f t="shared" si="0"/>
        <v>45</v>
      </c>
      <c r="AC21" s="183"/>
    </row>
    <row r="22" spans="1:30" s="98" customFormat="1" ht="54" customHeight="1">
      <c r="A22" s="696">
        <v>10</v>
      </c>
      <c r="B22" s="639" t="s">
        <v>102</v>
      </c>
      <c r="C22" s="442"/>
      <c r="D22" s="747" t="s">
        <v>106</v>
      </c>
      <c r="E22" s="599" t="s">
        <v>32</v>
      </c>
      <c r="F22" s="599">
        <v>599</v>
      </c>
      <c r="G22" s="599">
        <v>15</v>
      </c>
      <c r="H22" s="599"/>
      <c r="I22" s="599"/>
      <c r="J22" s="599"/>
      <c r="K22" s="557"/>
      <c r="L22" s="557"/>
      <c r="M22" s="566"/>
      <c r="N22" s="593">
        <f t="shared" si="1"/>
        <v>0</v>
      </c>
      <c r="O22" s="560">
        <v>30</v>
      </c>
      <c r="P22" s="560">
        <v>15</v>
      </c>
      <c r="Q22" s="560"/>
      <c r="R22" s="557"/>
      <c r="S22" s="557"/>
      <c r="T22" s="557"/>
      <c r="U22" s="566"/>
      <c r="V22" s="566"/>
      <c r="W22" s="566"/>
      <c r="X22" s="566"/>
      <c r="Y22" s="566"/>
      <c r="Z22" s="566"/>
      <c r="AA22" s="120">
        <f t="shared" si="2"/>
        <v>45</v>
      </c>
      <c r="AB22" s="122">
        <f t="shared" si="0"/>
        <v>45</v>
      </c>
      <c r="AC22" s="109"/>
    </row>
    <row r="23" spans="1:30" s="98" customFormat="1" ht="33.6" customHeight="1">
      <c r="A23" s="696">
        <v>11</v>
      </c>
      <c r="B23" s="1069" t="s">
        <v>202</v>
      </c>
      <c r="C23" s="604"/>
      <c r="D23" s="845" t="s">
        <v>106</v>
      </c>
      <c r="E23" s="589" t="s">
        <v>36</v>
      </c>
      <c r="F23" s="589">
        <v>795</v>
      </c>
      <c r="G23" s="589">
        <v>7</v>
      </c>
      <c r="H23" s="589">
        <v>30</v>
      </c>
      <c r="I23" s="589">
        <v>15</v>
      </c>
      <c r="J23" s="611"/>
      <c r="K23" s="586"/>
      <c r="L23" s="586"/>
      <c r="M23" s="512"/>
      <c r="N23" s="593">
        <f t="shared" si="1"/>
        <v>45</v>
      </c>
      <c r="O23" s="591"/>
      <c r="P23" s="591"/>
      <c r="Q23" s="591"/>
      <c r="R23" s="586"/>
      <c r="S23" s="586"/>
      <c r="T23" s="586"/>
      <c r="U23" s="512"/>
      <c r="V23" s="512"/>
      <c r="W23" s="512"/>
      <c r="X23" s="512"/>
      <c r="Y23" s="512"/>
      <c r="Z23" s="512"/>
      <c r="AA23" s="120">
        <f t="shared" si="2"/>
        <v>0</v>
      </c>
      <c r="AB23" s="122">
        <f t="shared" si="0"/>
        <v>45</v>
      </c>
      <c r="AC23" s="109"/>
    </row>
    <row r="24" spans="1:30" s="98" customFormat="1" ht="28.9" customHeight="1">
      <c r="A24" s="339">
        <v>12</v>
      </c>
      <c r="B24" s="1070"/>
      <c r="C24" s="604"/>
      <c r="D24" s="847"/>
      <c r="E24" s="589" t="s">
        <v>36</v>
      </c>
      <c r="F24" s="589">
        <v>775</v>
      </c>
      <c r="G24" s="589">
        <v>9</v>
      </c>
      <c r="H24" s="589"/>
      <c r="I24" s="589">
        <v>15</v>
      </c>
      <c r="J24" s="611"/>
      <c r="K24" s="586"/>
      <c r="L24" s="586"/>
      <c r="M24" s="512"/>
      <c r="N24" s="593">
        <f t="shared" si="1"/>
        <v>15</v>
      </c>
      <c r="O24" s="591"/>
      <c r="P24" s="591"/>
      <c r="Q24" s="591"/>
      <c r="R24" s="586"/>
      <c r="S24" s="586"/>
      <c r="T24" s="586"/>
      <c r="U24" s="512"/>
      <c r="V24" s="512"/>
      <c r="W24" s="512"/>
      <c r="X24" s="512"/>
      <c r="Y24" s="512"/>
      <c r="Z24" s="512"/>
      <c r="AA24" s="120">
        <f t="shared" si="2"/>
        <v>0</v>
      </c>
      <c r="AB24" s="122">
        <f t="shared" si="0"/>
        <v>15</v>
      </c>
      <c r="AC24" s="109"/>
    </row>
    <row r="25" spans="1:30" s="98" customFormat="1" ht="32.450000000000003" customHeight="1" thickBot="1">
      <c r="B25" s="803" t="s">
        <v>134</v>
      </c>
      <c r="C25" s="635"/>
      <c r="D25" s="745" t="s">
        <v>48</v>
      </c>
      <c r="E25" s="634" t="s">
        <v>171</v>
      </c>
      <c r="F25" s="634" t="s">
        <v>195</v>
      </c>
      <c r="G25" s="109">
        <v>21</v>
      </c>
      <c r="H25" s="631"/>
      <c r="I25" s="631"/>
      <c r="J25" s="631"/>
      <c r="K25" s="631"/>
      <c r="L25" s="631"/>
      <c r="M25" s="631"/>
      <c r="N25" s="239">
        <f t="shared" ref="N25" si="3">SUM(H25:M25)</f>
        <v>0</v>
      </c>
      <c r="O25" s="343"/>
      <c r="P25" s="343"/>
      <c r="Q25" s="343"/>
      <c r="R25" s="343"/>
      <c r="S25" s="194"/>
      <c r="T25" s="631"/>
      <c r="U25" s="631"/>
      <c r="V25" s="631">
        <v>60</v>
      </c>
      <c r="W25" s="397"/>
      <c r="X25" s="397"/>
      <c r="Y25" s="397"/>
      <c r="Z25" s="397"/>
      <c r="AA25" s="501">
        <f t="shared" si="2"/>
        <v>60</v>
      </c>
      <c r="AB25" s="122">
        <f t="shared" si="0"/>
        <v>60</v>
      </c>
      <c r="AC25" s="205"/>
    </row>
    <row r="26" spans="1:30" s="98" customFormat="1" ht="21" customHeight="1" thickBot="1">
      <c r="A26" s="359"/>
      <c r="B26" s="360" t="s">
        <v>0</v>
      </c>
      <c r="C26" s="185"/>
      <c r="D26" s="168"/>
      <c r="E26" s="168"/>
      <c r="F26" s="87"/>
      <c r="G26" s="87"/>
      <c r="H26" s="168">
        <f>SUM(H11:H25)</f>
        <v>169</v>
      </c>
      <c r="I26" s="168">
        <f>SUM(I11:I25)</f>
        <v>120</v>
      </c>
      <c r="J26" s="87"/>
      <c r="K26" s="82">
        <f>SUM(K11:K25)</f>
        <v>0</v>
      </c>
      <c r="L26" s="82"/>
      <c r="M26" s="82"/>
      <c r="N26" s="82">
        <f>SUM(H26:M26)</f>
        <v>289</v>
      </c>
      <c r="O26" s="87">
        <f>SUM(O13:O25)</f>
        <v>120</v>
      </c>
      <c r="P26" s="87">
        <f>SUM(P13:P25)</f>
        <v>105</v>
      </c>
      <c r="Q26" s="87"/>
      <c r="R26" s="87">
        <f>SUM(R13:R25)</f>
        <v>0</v>
      </c>
      <c r="S26" s="82">
        <f>SUM(S13:S25)</f>
        <v>0</v>
      </c>
      <c r="T26" s="361"/>
      <c r="U26" s="82"/>
      <c r="V26" s="82">
        <f>SUM(V13:V25)</f>
        <v>60</v>
      </c>
      <c r="W26" s="82"/>
      <c r="X26" s="113"/>
      <c r="Y26" s="113"/>
      <c r="Z26" s="82"/>
      <c r="AA26" s="186">
        <f t="shared" si="2"/>
        <v>285</v>
      </c>
      <c r="AB26" s="127">
        <f t="shared" si="0"/>
        <v>574</v>
      </c>
    </row>
    <row r="27" spans="1:30" ht="21" customHeight="1">
      <c r="A27" s="57"/>
      <c r="C27" s="108"/>
    </row>
    <row r="28" spans="1:30" ht="21" customHeight="1">
      <c r="A28" s="57"/>
      <c r="B28" s="133" t="s">
        <v>55</v>
      </c>
      <c r="C28" s="134"/>
      <c r="D28" s="135"/>
      <c r="E28" s="135"/>
      <c r="F28" s="135"/>
      <c r="G28" s="135"/>
      <c r="H28" s="133"/>
      <c r="I28" s="136"/>
      <c r="J28" s="136"/>
      <c r="K28" s="136"/>
      <c r="L28" s="136"/>
      <c r="M28" s="39"/>
      <c r="N28" s="39"/>
      <c r="O28" s="39"/>
      <c r="P28" s="39"/>
      <c r="Q28" s="39"/>
    </row>
    <row r="29" spans="1:30" ht="21" customHeight="1">
      <c r="A29" s="57"/>
      <c r="B29" s="133"/>
      <c r="C29" s="137"/>
      <c r="D29" s="138"/>
      <c r="E29" s="139"/>
      <c r="F29" s="138"/>
      <c r="G29" s="138"/>
      <c r="H29" s="133"/>
      <c r="I29" s="138"/>
      <c r="J29" s="138"/>
      <c r="K29" s="138"/>
      <c r="L29" s="138"/>
    </row>
    <row r="30" spans="1:30" ht="20.25">
      <c r="A30" s="57"/>
      <c r="B30" s="133" t="s">
        <v>56</v>
      </c>
      <c r="C30" s="140"/>
      <c r="D30" s="938" t="s">
        <v>247</v>
      </c>
      <c r="E30" s="938"/>
      <c r="F30" s="938"/>
      <c r="G30" s="138"/>
      <c r="H30" s="138"/>
      <c r="I30" s="138"/>
      <c r="J30" s="138"/>
      <c r="K30" s="141"/>
      <c r="L30" s="138"/>
    </row>
    <row r="31" spans="1:30" ht="38.25" hidden="1" customHeight="1">
      <c r="C31" s="72"/>
    </row>
    <row r="32" spans="1:30" ht="15.75" hidden="1" customHeight="1">
      <c r="A32" s="32" t="s">
        <v>3</v>
      </c>
      <c r="C32" s="74"/>
    </row>
    <row r="33" spans="1:28" ht="16.5" hidden="1" customHeight="1">
      <c r="A33" s="32" t="s">
        <v>4</v>
      </c>
      <c r="B33" s="62"/>
    </row>
    <row r="34" spans="1:28" ht="16.5" hidden="1" customHeight="1">
      <c r="A34" s="44">
        <v>14</v>
      </c>
      <c r="B34" s="62"/>
    </row>
    <row r="35" spans="1:28" ht="15.75">
      <c r="A35" s="57"/>
      <c r="B35" s="62"/>
    </row>
    <row r="36" spans="1:28">
      <c r="B36" s="62"/>
    </row>
    <row r="42" spans="1:28" ht="15.75">
      <c r="AA42" s="52"/>
      <c r="AB42" s="52"/>
    </row>
    <row r="44" spans="1:28" ht="15.75">
      <c r="B44" s="45"/>
      <c r="D44" s="58"/>
      <c r="E44" s="47"/>
      <c r="F44" s="48"/>
      <c r="G44" s="49"/>
      <c r="H44" s="45"/>
      <c r="I44" s="50"/>
      <c r="J44" s="51"/>
      <c r="K44" s="51"/>
      <c r="L44" s="50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6" spans="1:28" ht="15.75">
      <c r="C46" s="46"/>
    </row>
    <row r="53" spans="1:1" ht="15.75">
      <c r="A53" s="57"/>
    </row>
  </sheetData>
  <mergeCells count="18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A14:A16"/>
    <mergeCell ref="B14:B16"/>
    <mergeCell ref="D14:D16"/>
    <mergeCell ref="D30:F30"/>
    <mergeCell ref="D23:D24"/>
    <mergeCell ref="B23:B24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28"/>
  <sheetViews>
    <sheetView tabSelected="1" zoomScale="55" zoomScaleNormal="55" workbookViewId="0">
      <selection activeCell="P20" sqref="P20"/>
    </sheetView>
  </sheetViews>
  <sheetFormatPr defaultRowHeight="15"/>
  <cols>
    <col min="2" max="2" width="27.5703125" customWidth="1"/>
    <col min="3" max="3" width="12.5703125" customWidth="1"/>
    <col min="4" max="4" width="23" customWidth="1"/>
    <col min="8" max="8" width="7.42578125" customWidth="1"/>
    <col min="9" max="9" width="7.28515625" customWidth="1"/>
    <col min="10" max="10" width="6.140625" customWidth="1"/>
    <col min="11" max="11" width="6.85546875" customWidth="1"/>
    <col min="12" max="12" width="5.85546875" customWidth="1"/>
    <col min="13" max="14" width="6.85546875" customWidth="1"/>
    <col min="15" max="15" width="5.42578125" customWidth="1"/>
    <col min="16" max="16" width="6.28515625" customWidth="1"/>
    <col min="17" max="17" width="5.28515625" customWidth="1"/>
    <col min="18" max="18" width="6.85546875" customWidth="1"/>
    <col min="19" max="19" width="4.85546875" customWidth="1"/>
    <col min="20" max="20" width="6.28515625" customWidth="1"/>
    <col min="21" max="21" width="7.140625" customWidth="1"/>
    <col min="22" max="22" width="6.42578125" customWidth="1"/>
    <col min="23" max="24" width="7.140625" customWidth="1"/>
    <col min="25" max="25" width="5.7109375" customWidth="1"/>
    <col min="26" max="26" width="6.85546875" customWidth="1"/>
    <col min="27" max="27" width="5.85546875" customWidth="1"/>
    <col min="28" max="29" width="7.28515625" customWidth="1"/>
  </cols>
  <sheetData>
    <row r="1" spans="1:31" ht="22.5">
      <c r="A1" s="852" t="s">
        <v>167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221"/>
      <c r="AD1" s="221"/>
    </row>
    <row r="2" spans="1:31" ht="22.5">
      <c r="A2" s="852" t="s">
        <v>225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  <c r="AD2" s="221"/>
    </row>
    <row r="3" spans="1:31" ht="36.75" thickBot="1">
      <c r="A3" s="1072" t="s">
        <v>251</v>
      </c>
      <c r="B3" s="1072"/>
      <c r="C3" s="1072"/>
      <c r="D3" s="1072"/>
      <c r="E3" s="1072"/>
      <c r="F3" s="1072"/>
      <c r="G3" s="1072"/>
      <c r="H3" s="1072"/>
      <c r="I3" s="1072"/>
      <c r="J3" s="1072"/>
      <c r="K3" s="1072"/>
      <c r="L3" s="1072"/>
      <c r="M3" s="1072"/>
      <c r="N3" s="1072"/>
      <c r="O3" s="1072"/>
      <c r="P3" s="1072"/>
      <c r="Q3" s="1072"/>
      <c r="R3" s="1072"/>
      <c r="S3" s="1072"/>
      <c r="T3" s="1072"/>
      <c r="U3" s="1072"/>
      <c r="V3" s="1072"/>
      <c r="W3" s="1072"/>
      <c r="X3" s="1072"/>
      <c r="Y3" s="1072"/>
      <c r="Z3" s="1072"/>
      <c r="AA3" s="1072"/>
      <c r="AB3" s="1072"/>
      <c r="AC3" s="221"/>
      <c r="AD3" s="221"/>
    </row>
    <row r="4" spans="1:31">
      <c r="A4" s="885" t="s">
        <v>14</v>
      </c>
      <c r="B4" s="883" t="s">
        <v>15</v>
      </c>
      <c r="C4" s="883" t="s">
        <v>16</v>
      </c>
      <c r="D4" s="883" t="s">
        <v>17</v>
      </c>
      <c r="E4" s="885" t="s">
        <v>18</v>
      </c>
      <c r="F4" s="885" t="s">
        <v>19</v>
      </c>
      <c r="G4" s="885" t="s">
        <v>20</v>
      </c>
      <c r="H4" s="887" t="s">
        <v>12</v>
      </c>
      <c r="I4" s="888"/>
      <c r="J4" s="888"/>
      <c r="K4" s="888"/>
      <c r="L4" s="888"/>
      <c r="M4" s="888"/>
      <c r="N4" s="889"/>
      <c r="O4" s="896" t="s">
        <v>13</v>
      </c>
      <c r="P4" s="888"/>
      <c r="Q4" s="888"/>
      <c r="R4" s="888"/>
      <c r="S4" s="888"/>
      <c r="T4" s="888"/>
      <c r="U4" s="888"/>
      <c r="V4" s="888"/>
      <c r="W4" s="888"/>
      <c r="X4" s="888"/>
      <c r="Y4" s="888"/>
      <c r="Z4" s="888"/>
      <c r="AA4" s="888"/>
      <c r="AB4" s="897"/>
      <c r="AC4" s="221"/>
      <c r="AD4" s="221"/>
    </row>
    <row r="5" spans="1:31">
      <c r="A5" s="886"/>
      <c r="B5" s="884"/>
      <c r="C5" s="884"/>
      <c r="D5" s="884"/>
      <c r="E5" s="886"/>
      <c r="F5" s="886"/>
      <c r="G5" s="886"/>
      <c r="H5" s="890"/>
      <c r="I5" s="891"/>
      <c r="J5" s="891"/>
      <c r="K5" s="891"/>
      <c r="L5" s="891"/>
      <c r="M5" s="891"/>
      <c r="N5" s="892"/>
      <c r="O5" s="898"/>
      <c r="P5" s="891"/>
      <c r="Q5" s="891"/>
      <c r="R5" s="891"/>
      <c r="S5" s="891"/>
      <c r="T5" s="891"/>
      <c r="U5" s="891"/>
      <c r="V5" s="891"/>
      <c r="W5" s="891"/>
      <c r="X5" s="891"/>
      <c r="Y5" s="891"/>
      <c r="Z5" s="891"/>
      <c r="AA5" s="891"/>
      <c r="AB5" s="899"/>
      <c r="AC5" s="221"/>
      <c r="AD5" s="221"/>
    </row>
    <row r="6" spans="1:31">
      <c r="A6" s="886"/>
      <c r="B6" s="884"/>
      <c r="C6" s="884"/>
      <c r="D6" s="884"/>
      <c r="E6" s="886"/>
      <c r="F6" s="886"/>
      <c r="G6" s="886"/>
      <c r="H6" s="890"/>
      <c r="I6" s="891"/>
      <c r="J6" s="891"/>
      <c r="K6" s="891"/>
      <c r="L6" s="891"/>
      <c r="M6" s="891"/>
      <c r="N6" s="892"/>
      <c r="O6" s="898"/>
      <c r="P6" s="891"/>
      <c r="Q6" s="891"/>
      <c r="R6" s="891"/>
      <c r="S6" s="891"/>
      <c r="T6" s="891"/>
      <c r="U6" s="891"/>
      <c r="V6" s="891"/>
      <c r="W6" s="891"/>
      <c r="X6" s="891"/>
      <c r="Y6" s="891"/>
      <c r="Z6" s="891"/>
      <c r="AA6" s="891"/>
      <c r="AB6" s="899"/>
      <c r="AC6" s="221"/>
      <c r="AD6" s="221"/>
    </row>
    <row r="7" spans="1:31" ht="15.75" thickBot="1">
      <c r="A7" s="886"/>
      <c r="B7" s="884"/>
      <c r="C7" s="884"/>
      <c r="D7" s="884"/>
      <c r="E7" s="886"/>
      <c r="F7" s="886"/>
      <c r="G7" s="886"/>
      <c r="H7" s="893"/>
      <c r="I7" s="894"/>
      <c r="J7" s="894"/>
      <c r="K7" s="894"/>
      <c r="L7" s="894"/>
      <c r="M7" s="894"/>
      <c r="N7" s="895"/>
      <c r="O7" s="900"/>
      <c r="P7" s="894"/>
      <c r="Q7" s="894"/>
      <c r="R7" s="894"/>
      <c r="S7" s="894"/>
      <c r="T7" s="894"/>
      <c r="U7" s="894"/>
      <c r="V7" s="894"/>
      <c r="W7" s="894"/>
      <c r="X7" s="894"/>
      <c r="Y7" s="894"/>
      <c r="Z7" s="894"/>
      <c r="AA7" s="894"/>
      <c r="AB7" s="901"/>
      <c r="AC7" s="221"/>
      <c r="AD7" s="221"/>
    </row>
    <row r="8" spans="1:31" ht="116.45" customHeight="1" thickBot="1">
      <c r="A8" s="983"/>
      <c r="B8" s="984"/>
      <c r="C8" s="984"/>
      <c r="D8" s="984"/>
      <c r="E8" s="983"/>
      <c r="F8" s="983"/>
      <c r="G8" s="983"/>
      <c r="H8" s="260" t="s">
        <v>21</v>
      </c>
      <c r="I8" s="260" t="s">
        <v>22</v>
      </c>
      <c r="J8" s="260" t="s">
        <v>27</v>
      </c>
      <c r="K8" s="260" t="s">
        <v>24</v>
      </c>
      <c r="L8" s="260" t="s">
        <v>25</v>
      </c>
      <c r="M8" s="260" t="s">
        <v>6</v>
      </c>
      <c r="N8" s="260" t="s">
        <v>26</v>
      </c>
      <c r="O8" s="260" t="s">
        <v>21</v>
      </c>
      <c r="P8" s="260" t="s">
        <v>22</v>
      </c>
      <c r="Q8" s="260" t="s">
        <v>27</v>
      </c>
      <c r="R8" s="260" t="s">
        <v>28</v>
      </c>
      <c r="S8" s="260" t="s">
        <v>25</v>
      </c>
      <c r="T8" s="260" t="s">
        <v>6</v>
      </c>
      <c r="U8" s="260" t="s">
        <v>29</v>
      </c>
      <c r="V8" s="260" t="s">
        <v>7</v>
      </c>
      <c r="W8" s="260" t="s">
        <v>8</v>
      </c>
      <c r="X8" s="260" t="s">
        <v>9</v>
      </c>
      <c r="Y8" s="260" t="s">
        <v>10</v>
      </c>
      <c r="Z8" s="260" t="s">
        <v>11</v>
      </c>
      <c r="AA8" s="260" t="s">
        <v>26</v>
      </c>
      <c r="AB8" s="261" t="s">
        <v>0</v>
      </c>
      <c r="AC8" s="376"/>
      <c r="AD8" s="376"/>
      <c r="AE8" s="40"/>
    </row>
    <row r="9" spans="1:31" ht="16.5" thickBot="1">
      <c r="A9" s="225">
        <v>1</v>
      </c>
      <c r="B9" s="219">
        <v>2</v>
      </c>
      <c r="C9" s="219">
        <v>3</v>
      </c>
      <c r="D9" s="219">
        <v>4</v>
      </c>
      <c r="E9" s="691">
        <v>5</v>
      </c>
      <c r="F9" s="691">
        <v>6</v>
      </c>
      <c r="G9" s="691">
        <v>7</v>
      </c>
      <c r="H9" s="691">
        <v>8</v>
      </c>
      <c r="I9" s="691">
        <v>9</v>
      </c>
      <c r="J9" s="219">
        <v>10</v>
      </c>
      <c r="K9" s="219">
        <v>11</v>
      </c>
      <c r="L9" s="219">
        <v>12</v>
      </c>
      <c r="M9" s="219">
        <v>13</v>
      </c>
      <c r="N9" s="219">
        <v>14</v>
      </c>
      <c r="O9" s="219">
        <v>15</v>
      </c>
      <c r="P9" s="219">
        <v>16</v>
      </c>
      <c r="Q9" s="219">
        <v>17</v>
      </c>
      <c r="R9" s="219">
        <v>18</v>
      </c>
      <c r="S9" s="219">
        <v>19</v>
      </c>
      <c r="T9" s="219">
        <v>20</v>
      </c>
      <c r="U9" s="219">
        <v>21</v>
      </c>
      <c r="V9" s="219">
        <v>22</v>
      </c>
      <c r="W9" s="219">
        <v>23</v>
      </c>
      <c r="X9" s="219">
        <v>24</v>
      </c>
      <c r="Y9" s="219">
        <v>25</v>
      </c>
      <c r="Z9" s="219">
        <v>26</v>
      </c>
      <c r="AA9" s="262">
        <v>27</v>
      </c>
      <c r="AB9" s="263">
        <v>28</v>
      </c>
      <c r="AC9" s="264"/>
      <c r="AD9" s="221"/>
    </row>
    <row r="10" spans="1:31" s="221" customFormat="1" ht="27" customHeight="1">
      <c r="A10" s="218">
        <v>1</v>
      </c>
      <c r="B10" s="841" t="s">
        <v>102</v>
      </c>
      <c r="C10" s="695"/>
      <c r="D10" s="845" t="s">
        <v>168</v>
      </c>
      <c r="E10" s="795" t="s">
        <v>34</v>
      </c>
      <c r="F10" s="795">
        <v>562</v>
      </c>
      <c r="G10" s="795">
        <v>26</v>
      </c>
      <c r="H10" s="795">
        <v>30</v>
      </c>
      <c r="I10" s="795">
        <v>30</v>
      </c>
      <c r="J10" s="782"/>
      <c r="K10" s="782"/>
      <c r="L10" s="93"/>
      <c r="M10" s="684"/>
      <c r="N10" s="116">
        <f>H10+I10+K10</f>
        <v>60</v>
      </c>
      <c r="O10" s="708"/>
      <c r="P10" s="708"/>
      <c r="Q10" s="708"/>
      <c r="R10" s="708"/>
      <c r="S10" s="708"/>
      <c r="T10" s="684"/>
      <c r="U10" s="684"/>
      <c r="V10" s="202"/>
      <c r="W10" s="684"/>
      <c r="X10" s="202"/>
      <c r="Y10" s="684"/>
      <c r="Z10" s="684"/>
      <c r="AA10" s="128"/>
      <c r="AB10" s="121">
        <f t="shared" ref="AB10:AB22" si="0">N10+AA10</f>
        <v>60</v>
      </c>
      <c r="AC10" s="264"/>
      <c r="AD10" s="331"/>
    </row>
    <row r="11" spans="1:31" s="221" customFormat="1" ht="22.9" customHeight="1">
      <c r="A11" s="218">
        <v>2</v>
      </c>
      <c r="B11" s="849"/>
      <c r="C11" s="265"/>
      <c r="D11" s="847"/>
      <c r="E11" s="795" t="s">
        <v>34</v>
      </c>
      <c r="F11" s="795">
        <v>564</v>
      </c>
      <c r="G11" s="795">
        <v>26</v>
      </c>
      <c r="H11" s="795"/>
      <c r="I11" s="795">
        <v>30</v>
      </c>
      <c r="J11" s="782"/>
      <c r="K11" s="782"/>
      <c r="L11" s="93"/>
      <c r="M11" s="684"/>
      <c r="N11" s="116">
        <f t="shared" ref="N11:N18" si="1">H11+I11+K11</f>
        <v>30</v>
      </c>
      <c r="O11" s="708"/>
      <c r="P11" s="708"/>
      <c r="Q11" s="708"/>
      <c r="R11" s="708"/>
      <c r="S11" s="708"/>
      <c r="T11" s="684"/>
      <c r="U11" s="684"/>
      <c r="V11" s="202"/>
      <c r="W11" s="684"/>
      <c r="X11" s="202"/>
      <c r="Y11" s="684"/>
      <c r="Z11" s="684"/>
      <c r="AA11" s="128"/>
      <c r="AB11" s="122">
        <f t="shared" si="0"/>
        <v>30</v>
      </c>
      <c r="AC11" s="264"/>
      <c r="AD11" s="331"/>
    </row>
    <row r="12" spans="1:31" ht="26.45" customHeight="1">
      <c r="A12" s="218">
        <v>3</v>
      </c>
      <c r="B12" s="841" t="s">
        <v>78</v>
      </c>
      <c r="C12" s="706"/>
      <c r="D12" s="1071" t="s">
        <v>83</v>
      </c>
      <c r="E12" s="795" t="s">
        <v>33</v>
      </c>
      <c r="F12" s="795">
        <v>154</v>
      </c>
      <c r="G12" s="795">
        <v>28</v>
      </c>
      <c r="H12" s="795">
        <v>30</v>
      </c>
      <c r="I12" s="795">
        <v>30</v>
      </c>
      <c r="J12" s="782"/>
      <c r="K12" s="782"/>
      <c r="L12" s="700"/>
      <c r="M12" s="700"/>
      <c r="N12" s="116">
        <f t="shared" si="1"/>
        <v>60</v>
      </c>
      <c r="O12" s="165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454"/>
      <c r="AB12" s="122">
        <f t="shared" si="0"/>
        <v>60</v>
      </c>
      <c r="AC12" s="264"/>
      <c r="AD12" s="331"/>
    </row>
    <row r="13" spans="1:31" ht="28.15" customHeight="1">
      <c r="A13" s="218">
        <v>4</v>
      </c>
      <c r="B13" s="849"/>
      <c r="C13" s="711"/>
      <c r="D13" s="1071"/>
      <c r="E13" s="795" t="s">
        <v>33</v>
      </c>
      <c r="F13" s="795">
        <v>155</v>
      </c>
      <c r="G13" s="795">
        <v>28</v>
      </c>
      <c r="H13" s="795"/>
      <c r="I13" s="795">
        <v>30</v>
      </c>
      <c r="J13" s="782"/>
      <c r="K13" s="782"/>
      <c r="L13" s="700"/>
      <c r="M13" s="700"/>
      <c r="N13" s="116">
        <f t="shared" si="1"/>
        <v>30</v>
      </c>
      <c r="O13" s="343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455"/>
      <c r="AB13" s="122">
        <f t="shared" si="0"/>
        <v>30</v>
      </c>
      <c r="AC13" s="264"/>
      <c r="AD13" s="331"/>
    </row>
    <row r="14" spans="1:31" s="221" customFormat="1" ht="39" customHeight="1">
      <c r="A14" s="218">
        <v>5</v>
      </c>
      <c r="B14" s="683" t="s">
        <v>134</v>
      </c>
      <c r="C14" s="266"/>
      <c r="D14" s="799" t="s">
        <v>169</v>
      </c>
      <c r="E14" s="795" t="s">
        <v>33</v>
      </c>
      <c r="F14" s="795">
        <v>2594</v>
      </c>
      <c r="G14" s="795">
        <v>10</v>
      </c>
      <c r="H14" s="795"/>
      <c r="I14" s="795"/>
      <c r="J14" s="790"/>
      <c r="K14" s="779"/>
      <c r="L14" s="692"/>
      <c r="M14" s="694"/>
      <c r="N14" s="116">
        <f t="shared" si="1"/>
        <v>0</v>
      </c>
      <c r="O14" s="165">
        <v>20</v>
      </c>
      <c r="P14" s="700"/>
      <c r="Q14" s="700"/>
      <c r="R14" s="700"/>
      <c r="S14" s="700"/>
      <c r="T14" s="700"/>
      <c r="U14" s="700"/>
      <c r="V14" s="700"/>
      <c r="W14" s="700"/>
      <c r="X14" s="700"/>
      <c r="Y14" s="700"/>
      <c r="Z14" s="700"/>
      <c r="AA14" s="226">
        <v>20</v>
      </c>
      <c r="AB14" s="122">
        <f t="shared" si="0"/>
        <v>20</v>
      </c>
      <c r="AC14" s="264"/>
      <c r="AD14" s="331"/>
    </row>
    <row r="15" spans="1:31" s="221" customFormat="1" ht="45" customHeight="1">
      <c r="A15" s="218">
        <v>6</v>
      </c>
      <c r="B15" s="690" t="s">
        <v>102</v>
      </c>
      <c r="C15" s="684"/>
      <c r="D15" s="155" t="s">
        <v>48</v>
      </c>
      <c r="E15" s="795" t="s">
        <v>171</v>
      </c>
      <c r="F15" s="795">
        <v>2586</v>
      </c>
      <c r="G15" s="795">
        <v>21</v>
      </c>
      <c r="H15" s="155"/>
      <c r="I15" s="155"/>
      <c r="J15" s="155"/>
      <c r="K15" s="155"/>
      <c r="L15" s="155"/>
      <c r="M15" s="155"/>
      <c r="N15" s="116">
        <f t="shared" si="1"/>
        <v>0</v>
      </c>
      <c r="O15" s="717"/>
      <c r="P15" s="717"/>
      <c r="Q15" s="717"/>
      <c r="R15" s="717"/>
      <c r="S15" s="717"/>
      <c r="T15" s="717"/>
      <c r="U15" s="452"/>
      <c r="V15" s="805">
        <v>140</v>
      </c>
      <c r="W15" s="805"/>
      <c r="X15" s="805"/>
      <c r="Y15" s="805"/>
      <c r="Z15" s="805"/>
      <c r="AA15" s="616">
        <f t="shared" ref="AA15:AA21" si="2">SUM(O15:Z15)</f>
        <v>140</v>
      </c>
      <c r="AB15" s="122">
        <f t="shared" si="0"/>
        <v>140</v>
      </c>
      <c r="AC15" s="267"/>
      <c r="AD15" s="331"/>
    </row>
    <row r="16" spans="1:31" s="221" customFormat="1" ht="25.9" customHeight="1">
      <c r="A16" s="218">
        <v>7</v>
      </c>
      <c r="B16" s="661" t="s">
        <v>102</v>
      </c>
      <c r="C16" s="94"/>
      <c r="D16" s="804" t="s">
        <v>93</v>
      </c>
      <c r="E16" s="795" t="s">
        <v>34</v>
      </c>
      <c r="F16" s="795">
        <v>592</v>
      </c>
      <c r="G16" s="795">
        <v>29</v>
      </c>
      <c r="H16" s="795">
        <v>45</v>
      </c>
      <c r="I16" s="795">
        <v>30</v>
      </c>
      <c r="J16" s="93"/>
      <c r="K16" s="795"/>
      <c r="L16" s="93"/>
      <c r="M16" s="93"/>
      <c r="N16" s="116">
        <f t="shared" si="1"/>
        <v>75</v>
      </c>
      <c r="O16" s="106"/>
      <c r="P16" s="165"/>
      <c r="Q16" s="165"/>
      <c r="R16" s="165"/>
      <c r="S16" s="202"/>
      <c r="T16" s="684"/>
      <c r="U16" s="684"/>
      <c r="V16" s="684"/>
      <c r="W16" s="684"/>
      <c r="X16" s="684"/>
      <c r="Y16" s="684"/>
      <c r="Z16" s="684"/>
      <c r="AA16" s="258"/>
      <c r="AB16" s="122">
        <f t="shared" si="0"/>
        <v>75</v>
      </c>
      <c r="AC16" s="264"/>
      <c r="AD16" s="331"/>
    </row>
    <row r="17" spans="1:30" s="221" customFormat="1" ht="33.6" customHeight="1">
      <c r="A17" s="218">
        <v>8</v>
      </c>
      <c r="B17" s="841" t="s">
        <v>78</v>
      </c>
      <c r="C17" s="94"/>
      <c r="D17" s="949" t="s">
        <v>77</v>
      </c>
      <c r="E17" s="795" t="s">
        <v>33</v>
      </c>
      <c r="F17" s="795">
        <v>152</v>
      </c>
      <c r="G17" s="795">
        <v>28</v>
      </c>
      <c r="H17" s="795">
        <v>30</v>
      </c>
      <c r="I17" s="790"/>
      <c r="J17" s="93"/>
      <c r="K17" s="795"/>
      <c r="L17" s="93"/>
      <c r="M17" s="93"/>
      <c r="N17" s="116">
        <f t="shared" si="1"/>
        <v>30</v>
      </c>
      <c r="O17" s="106"/>
      <c r="P17" s="165"/>
      <c r="Q17" s="165"/>
      <c r="R17" s="165"/>
      <c r="S17" s="202"/>
      <c r="T17" s="684"/>
      <c r="U17" s="684"/>
      <c r="V17" s="684"/>
      <c r="W17" s="684"/>
      <c r="X17" s="684"/>
      <c r="Y17" s="684"/>
      <c r="Z17" s="684"/>
      <c r="AA17" s="258"/>
      <c r="AB17" s="122">
        <f t="shared" si="0"/>
        <v>30</v>
      </c>
      <c r="AC17" s="264"/>
      <c r="AD17" s="331"/>
    </row>
    <row r="18" spans="1:30" s="221" customFormat="1" ht="26.45" customHeight="1">
      <c r="A18" s="218">
        <v>9</v>
      </c>
      <c r="B18" s="849"/>
      <c r="C18" s="94"/>
      <c r="D18" s="949"/>
      <c r="E18" s="795" t="s">
        <v>33</v>
      </c>
      <c r="F18" s="795">
        <v>153</v>
      </c>
      <c r="G18" s="795">
        <v>28</v>
      </c>
      <c r="H18" s="678"/>
      <c r="I18" s="795"/>
      <c r="J18" s="93"/>
      <c r="K18" s="795"/>
      <c r="L18" s="93"/>
      <c r="M18" s="93"/>
      <c r="N18" s="116">
        <f t="shared" si="1"/>
        <v>0</v>
      </c>
      <c r="O18" s="106"/>
      <c r="P18" s="165"/>
      <c r="Q18" s="165"/>
      <c r="R18" s="165"/>
      <c r="S18" s="202"/>
      <c r="T18" s="684"/>
      <c r="U18" s="684"/>
      <c r="V18" s="684"/>
      <c r="W18" s="684"/>
      <c r="X18" s="684"/>
      <c r="Y18" s="684"/>
      <c r="Z18" s="684"/>
      <c r="AA18" s="258"/>
      <c r="AB18" s="122">
        <f t="shared" si="0"/>
        <v>0</v>
      </c>
      <c r="AC18" s="264"/>
      <c r="AD18" s="331"/>
    </row>
    <row r="19" spans="1:30" s="221" customFormat="1" ht="39.6" customHeight="1">
      <c r="A19" s="696">
        <v>10</v>
      </c>
      <c r="B19" s="683" t="s">
        <v>134</v>
      </c>
      <c r="C19" s="94"/>
      <c r="D19" s="716" t="s">
        <v>170</v>
      </c>
      <c r="E19" s="702" t="s">
        <v>36</v>
      </c>
      <c r="F19" s="702">
        <v>2462</v>
      </c>
      <c r="G19" s="702">
        <v>27</v>
      </c>
      <c r="H19" s="702">
        <v>20</v>
      </c>
      <c r="I19" s="702"/>
      <c r="J19" s="93"/>
      <c r="K19" s="702"/>
      <c r="L19" s="93"/>
      <c r="M19" s="93"/>
      <c r="N19" s="116">
        <f>H19+I19+K19</f>
        <v>20</v>
      </c>
      <c r="O19" s="106"/>
      <c r="P19" s="165"/>
      <c r="Q19" s="165"/>
      <c r="R19" s="165"/>
      <c r="S19" s="202"/>
      <c r="T19" s="684"/>
      <c r="U19" s="684"/>
      <c r="V19" s="684"/>
      <c r="W19" s="684"/>
      <c r="X19" s="684"/>
      <c r="Y19" s="684"/>
      <c r="Z19" s="684"/>
      <c r="AA19" s="258"/>
      <c r="AB19" s="122">
        <f t="shared" si="0"/>
        <v>20</v>
      </c>
      <c r="AC19" s="264"/>
      <c r="AD19" s="331"/>
    </row>
    <row r="20" spans="1:30" s="221" customFormat="1" ht="34.15" customHeight="1">
      <c r="A20" s="696">
        <v>11</v>
      </c>
      <c r="B20" s="908" t="s">
        <v>102</v>
      </c>
      <c r="C20" s="700"/>
      <c r="D20" s="949" t="s">
        <v>169</v>
      </c>
      <c r="E20" s="702" t="s">
        <v>33</v>
      </c>
      <c r="F20" s="702" t="s">
        <v>193</v>
      </c>
      <c r="G20" s="702">
        <v>25</v>
      </c>
      <c r="H20" s="702">
        <v>0</v>
      </c>
      <c r="I20" s="700"/>
      <c r="J20" s="700"/>
      <c r="K20" s="700"/>
      <c r="L20" s="700"/>
      <c r="M20" s="700"/>
      <c r="N20" s="116">
        <f>H20+I20+K20</f>
        <v>0</v>
      </c>
      <c r="O20" s="700"/>
      <c r="P20" s="700">
        <v>30</v>
      </c>
      <c r="Q20" s="700"/>
      <c r="R20" s="700"/>
      <c r="S20" s="700"/>
      <c r="T20" s="700"/>
      <c r="U20" s="700"/>
      <c r="V20" s="700"/>
      <c r="W20" s="700"/>
      <c r="X20" s="700"/>
      <c r="Y20" s="700"/>
      <c r="Z20" s="700"/>
      <c r="AA20" s="128">
        <f t="shared" si="2"/>
        <v>30</v>
      </c>
      <c r="AB20" s="122">
        <f t="shared" si="0"/>
        <v>30</v>
      </c>
      <c r="AC20" s="264"/>
      <c r="AD20" s="331"/>
    </row>
    <row r="21" spans="1:30" ht="28.9" customHeight="1" thickBot="1">
      <c r="A21" s="703">
        <v>12</v>
      </c>
      <c r="B21" s="841"/>
      <c r="C21" s="699"/>
      <c r="D21" s="905"/>
      <c r="E21" s="702" t="s">
        <v>33</v>
      </c>
      <c r="F21" s="702" t="s">
        <v>173</v>
      </c>
      <c r="G21" s="702">
        <v>25</v>
      </c>
      <c r="H21" s="688">
        <v>0</v>
      </c>
      <c r="I21" s="699"/>
      <c r="J21" s="699"/>
      <c r="K21" s="699"/>
      <c r="L21" s="699"/>
      <c r="M21" s="699"/>
      <c r="N21" s="239">
        <f>H21+I21+K21</f>
        <v>0</v>
      </c>
      <c r="O21" s="699"/>
      <c r="P21" s="699">
        <v>30</v>
      </c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152">
        <f t="shared" si="2"/>
        <v>30</v>
      </c>
      <c r="AB21" s="122">
        <f t="shared" si="0"/>
        <v>30</v>
      </c>
      <c r="AC21" s="264"/>
      <c r="AD21" s="221"/>
    </row>
    <row r="22" spans="1:30" ht="19.5" thickBot="1">
      <c r="A22" s="268"/>
      <c r="B22" s="269" t="s">
        <v>0</v>
      </c>
      <c r="C22" s="270"/>
      <c r="D22" s="87"/>
      <c r="E22" s="169"/>
      <c r="F22" s="170"/>
      <c r="G22" s="170"/>
      <c r="H22" s="87">
        <f>SUM(H10:H21)</f>
        <v>155</v>
      </c>
      <c r="I22" s="87">
        <f>SUM(I10:I21)</f>
        <v>150</v>
      </c>
      <c r="J22" s="82"/>
      <c r="K22" s="82">
        <f>SUM(K10:K21)</f>
        <v>0</v>
      </c>
      <c r="L22" s="82"/>
      <c r="M22" s="251"/>
      <c r="N22" s="123">
        <f>H22+I22+K22</f>
        <v>305</v>
      </c>
      <c r="O22" s="453">
        <f>SUM(O14:O21)</f>
        <v>20</v>
      </c>
      <c r="P22" s="82">
        <f>SUM(P14:P21)</f>
        <v>60</v>
      </c>
      <c r="Q22" s="87"/>
      <c r="R22" s="82">
        <f>SUM(R14:R21)</f>
        <v>0</v>
      </c>
      <c r="S22" s="82"/>
      <c r="T22" s="82"/>
      <c r="U22" s="82"/>
      <c r="V22" s="82">
        <f>SUM(V14:V21)</f>
        <v>140</v>
      </c>
      <c r="W22" s="82"/>
      <c r="X22" s="82"/>
      <c r="Y22" s="82"/>
      <c r="Z22" s="82">
        <f>SUM(Z14:Z21)</f>
        <v>0</v>
      </c>
      <c r="AA22" s="278">
        <f>SUM(O22:Z22)</f>
        <v>220</v>
      </c>
      <c r="AB22" s="127">
        <f t="shared" si="0"/>
        <v>525</v>
      </c>
      <c r="AC22" s="221"/>
      <c r="AD22" s="221"/>
    </row>
    <row r="23" spans="1:30" ht="18.75">
      <c r="A23" s="98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177"/>
      <c r="AB23" s="271"/>
      <c r="AC23" s="221"/>
    </row>
    <row r="24" spans="1:30" ht="18.75">
      <c r="A24" s="33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4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</row>
    <row r="25" spans="1:30" ht="18.75">
      <c r="A25" s="33"/>
      <c r="B25" s="1035" t="s">
        <v>152</v>
      </c>
      <c r="C25" s="1035"/>
      <c r="D25" s="1035"/>
      <c r="E25" s="1035"/>
      <c r="F25" s="1035"/>
      <c r="G25" s="1035"/>
      <c r="H25" s="1035"/>
      <c r="I25" s="1035"/>
      <c r="J25" s="1035"/>
      <c r="K25" s="1035"/>
      <c r="L25" s="1035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</row>
    <row r="26" spans="1:30" ht="18.75">
      <c r="A26" s="33"/>
      <c r="B26" s="163"/>
      <c r="C26" s="162"/>
      <c r="D26" s="162"/>
      <c r="E26" s="161"/>
      <c r="F26" s="162"/>
      <c r="G26" s="162"/>
      <c r="H26" s="163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</row>
    <row r="27" spans="1:30" ht="18.75">
      <c r="B27" s="163" t="s">
        <v>56</v>
      </c>
      <c r="C27" s="1035" t="s">
        <v>250</v>
      </c>
      <c r="D27" s="1035"/>
      <c r="E27" s="1035"/>
      <c r="F27" s="1035"/>
      <c r="G27" s="163"/>
      <c r="H27" s="163"/>
      <c r="I27" s="163"/>
      <c r="J27" s="163"/>
      <c r="K27" s="163"/>
      <c r="L27" s="163"/>
      <c r="M27" s="163"/>
      <c r="N27" s="163"/>
      <c r="O27" s="163"/>
      <c r="P27" s="162"/>
      <c r="Q27" s="163"/>
      <c r="R27" s="71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</row>
    <row r="28" spans="1:30" ht="18.75"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</row>
  </sheetData>
  <mergeCells count="22"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O4:AB7"/>
    <mergeCell ref="C27:F27"/>
    <mergeCell ref="B25:L25"/>
    <mergeCell ref="H4:N7"/>
    <mergeCell ref="B20:B21"/>
    <mergeCell ref="D20:D21"/>
    <mergeCell ref="D10:D11"/>
    <mergeCell ref="B10:B11"/>
    <mergeCell ref="D12:D13"/>
    <mergeCell ref="B12:B13"/>
    <mergeCell ref="D17:D18"/>
    <mergeCell ref="B17:B18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32"/>
  <sheetViews>
    <sheetView view="pageBreakPreview" topLeftCell="A7" zoomScale="60" zoomScaleNormal="100" workbookViewId="0">
      <selection activeCell="Q26" sqref="Q26"/>
    </sheetView>
  </sheetViews>
  <sheetFormatPr defaultRowHeight="15"/>
  <cols>
    <col min="1" max="1" width="6.7109375" customWidth="1"/>
    <col min="2" max="2" width="23.85546875" customWidth="1"/>
    <col min="3" max="3" width="14.28515625" customWidth="1"/>
    <col min="4" max="4" width="28.7109375" customWidth="1"/>
    <col min="8" max="8" width="7.28515625" customWidth="1"/>
    <col min="9" max="9" width="7.140625" customWidth="1"/>
    <col min="10" max="10" width="5.85546875" customWidth="1"/>
    <col min="11" max="12" width="6.28515625" customWidth="1"/>
    <col min="13" max="13" width="5.7109375" customWidth="1"/>
    <col min="14" max="14" width="7.140625" customWidth="1"/>
    <col min="15" max="15" width="6.7109375" customWidth="1"/>
    <col min="16" max="16" width="6.85546875" customWidth="1"/>
    <col min="17" max="17" width="6.140625" customWidth="1"/>
    <col min="18" max="18" width="7.140625" customWidth="1"/>
    <col min="19" max="19" width="6.42578125" customWidth="1"/>
    <col min="20" max="20" width="6.28515625" customWidth="1"/>
    <col min="21" max="21" width="4.7109375" customWidth="1"/>
    <col min="22" max="22" width="5.7109375" customWidth="1"/>
    <col min="23" max="23" width="6.7109375" customWidth="1"/>
    <col min="24" max="24" width="6.85546875" customWidth="1"/>
    <col min="25" max="25" width="6.28515625" customWidth="1"/>
    <col min="26" max="26" width="5.140625" customWidth="1"/>
    <col min="27" max="27" width="7.140625" customWidth="1"/>
  </cols>
  <sheetData>
    <row r="1" spans="1:30" ht="22.5">
      <c r="A1" s="852" t="s">
        <v>167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221"/>
    </row>
    <row r="2" spans="1:30" ht="22.5">
      <c r="A2" s="852" t="s">
        <v>216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221"/>
    </row>
    <row r="3" spans="1:30" ht="32.450000000000003" customHeight="1" thickBot="1">
      <c r="A3" s="1072" t="s">
        <v>229</v>
      </c>
      <c r="B3" s="1072"/>
      <c r="C3" s="1072"/>
      <c r="D3" s="1072"/>
      <c r="E3" s="1072"/>
      <c r="F3" s="1072"/>
      <c r="G3" s="1072"/>
      <c r="H3" s="1072"/>
      <c r="I3" s="1072"/>
      <c r="J3" s="1072"/>
      <c r="K3" s="1072"/>
      <c r="L3" s="1072"/>
      <c r="M3" s="1072"/>
      <c r="N3" s="1072"/>
      <c r="O3" s="1072"/>
      <c r="P3" s="1072"/>
      <c r="Q3" s="1072"/>
      <c r="R3" s="1072"/>
      <c r="S3" s="1072"/>
      <c r="T3" s="1072"/>
      <c r="U3" s="1072"/>
      <c r="V3" s="1072"/>
      <c r="W3" s="1072"/>
      <c r="X3" s="1072"/>
      <c r="Y3" s="1072"/>
      <c r="Z3" s="1072"/>
      <c r="AA3" s="1072"/>
      <c r="AB3" s="1072"/>
      <c r="AC3" s="221"/>
    </row>
    <row r="4" spans="1:30">
      <c r="A4" s="885" t="s">
        <v>14</v>
      </c>
      <c r="B4" s="883" t="s">
        <v>15</v>
      </c>
      <c r="C4" s="883" t="s">
        <v>16</v>
      </c>
      <c r="D4" s="883" t="s">
        <v>17</v>
      </c>
      <c r="E4" s="885" t="s">
        <v>18</v>
      </c>
      <c r="F4" s="885" t="s">
        <v>19</v>
      </c>
      <c r="G4" s="885" t="s">
        <v>20</v>
      </c>
      <c r="H4" s="887" t="s">
        <v>12</v>
      </c>
      <c r="I4" s="888"/>
      <c r="J4" s="888"/>
      <c r="K4" s="888"/>
      <c r="L4" s="888"/>
      <c r="M4" s="888"/>
      <c r="N4" s="889"/>
      <c r="O4" s="896" t="s">
        <v>13</v>
      </c>
      <c r="P4" s="888"/>
      <c r="Q4" s="888"/>
      <c r="R4" s="888"/>
      <c r="S4" s="888"/>
      <c r="T4" s="888"/>
      <c r="U4" s="888"/>
      <c r="V4" s="888"/>
      <c r="W4" s="888"/>
      <c r="X4" s="888"/>
      <c r="Y4" s="888"/>
      <c r="Z4" s="888"/>
      <c r="AA4" s="888"/>
      <c r="AB4" s="897"/>
      <c r="AC4" s="221"/>
    </row>
    <row r="5" spans="1:30">
      <c r="A5" s="886"/>
      <c r="B5" s="884"/>
      <c r="C5" s="884"/>
      <c r="D5" s="884"/>
      <c r="E5" s="886"/>
      <c r="F5" s="886"/>
      <c r="G5" s="886"/>
      <c r="H5" s="890"/>
      <c r="I5" s="891"/>
      <c r="J5" s="891"/>
      <c r="K5" s="891"/>
      <c r="L5" s="891"/>
      <c r="M5" s="891"/>
      <c r="N5" s="892"/>
      <c r="O5" s="898"/>
      <c r="P5" s="891"/>
      <c r="Q5" s="891"/>
      <c r="R5" s="891"/>
      <c r="S5" s="891"/>
      <c r="T5" s="891"/>
      <c r="U5" s="891"/>
      <c r="V5" s="891"/>
      <c r="W5" s="891"/>
      <c r="X5" s="891"/>
      <c r="Y5" s="891"/>
      <c r="Z5" s="891"/>
      <c r="AA5" s="891"/>
      <c r="AB5" s="899"/>
      <c r="AC5" s="221"/>
    </row>
    <row r="6" spans="1:30">
      <c r="A6" s="886"/>
      <c r="B6" s="884"/>
      <c r="C6" s="884"/>
      <c r="D6" s="884"/>
      <c r="E6" s="886"/>
      <c r="F6" s="886"/>
      <c r="G6" s="886"/>
      <c r="H6" s="890"/>
      <c r="I6" s="891"/>
      <c r="J6" s="891"/>
      <c r="K6" s="891"/>
      <c r="L6" s="891"/>
      <c r="M6" s="891"/>
      <c r="N6" s="892"/>
      <c r="O6" s="898"/>
      <c r="P6" s="891"/>
      <c r="Q6" s="891"/>
      <c r="R6" s="891"/>
      <c r="S6" s="891"/>
      <c r="T6" s="891"/>
      <c r="U6" s="891"/>
      <c r="V6" s="891"/>
      <c r="W6" s="891"/>
      <c r="X6" s="891"/>
      <c r="Y6" s="891"/>
      <c r="Z6" s="891"/>
      <c r="AA6" s="891"/>
      <c r="AB6" s="899"/>
      <c r="AC6" s="221"/>
    </row>
    <row r="7" spans="1:30" ht="15.75" thickBot="1">
      <c r="A7" s="886"/>
      <c r="B7" s="884"/>
      <c r="C7" s="884"/>
      <c r="D7" s="884"/>
      <c r="E7" s="886"/>
      <c r="F7" s="886"/>
      <c r="G7" s="886"/>
      <c r="H7" s="893"/>
      <c r="I7" s="894"/>
      <c r="J7" s="894"/>
      <c r="K7" s="894"/>
      <c r="L7" s="894"/>
      <c r="M7" s="894"/>
      <c r="N7" s="895"/>
      <c r="O7" s="900"/>
      <c r="P7" s="894"/>
      <c r="Q7" s="894"/>
      <c r="R7" s="894"/>
      <c r="S7" s="894"/>
      <c r="T7" s="894"/>
      <c r="U7" s="894"/>
      <c r="V7" s="894"/>
      <c r="W7" s="894"/>
      <c r="X7" s="894"/>
      <c r="Y7" s="894"/>
      <c r="Z7" s="894"/>
      <c r="AA7" s="894"/>
      <c r="AB7" s="901"/>
      <c r="AC7" s="221"/>
    </row>
    <row r="8" spans="1:30" ht="81" customHeight="1" thickBot="1">
      <c r="A8" s="886"/>
      <c r="B8" s="984"/>
      <c r="C8" s="984"/>
      <c r="D8" s="984"/>
      <c r="E8" s="983"/>
      <c r="F8" s="983"/>
      <c r="G8" s="983"/>
      <c r="H8" s="260" t="s">
        <v>21</v>
      </c>
      <c r="I8" s="260" t="s">
        <v>22</v>
      </c>
      <c r="J8" s="260" t="s">
        <v>23</v>
      </c>
      <c r="K8" s="260" t="s">
        <v>24</v>
      </c>
      <c r="L8" s="260" t="s">
        <v>25</v>
      </c>
      <c r="M8" s="260" t="s">
        <v>6</v>
      </c>
      <c r="N8" s="260" t="s">
        <v>26</v>
      </c>
      <c r="O8" s="260" t="s">
        <v>21</v>
      </c>
      <c r="P8" s="260" t="s">
        <v>22</v>
      </c>
      <c r="Q8" s="260" t="s">
        <v>27</v>
      </c>
      <c r="R8" s="260" t="s">
        <v>28</v>
      </c>
      <c r="S8" s="260" t="s">
        <v>25</v>
      </c>
      <c r="T8" s="260" t="s">
        <v>6</v>
      </c>
      <c r="U8" s="260" t="s">
        <v>29</v>
      </c>
      <c r="V8" s="260" t="s">
        <v>7</v>
      </c>
      <c r="W8" s="260" t="s">
        <v>8</v>
      </c>
      <c r="X8" s="260" t="s">
        <v>9</v>
      </c>
      <c r="Y8" s="260" t="s">
        <v>10</v>
      </c>
      <c r="Z8" s="260" t="s">
        <v>11</v>
      </c>
      <c r="AA8" s="260" t="s">
        <v>26</v>
      </c>
      <c r="AB8" s="261" t="s">
        <v>0</v>
      </c>
      <c r="AC8" s="376"/>
      <c r="AD8" s="376"/>
    </row>
    <row r="9" spans="1:30" ht="21.6" customHeight="1" thickBot="1">
      <c r="A9" s="371">
        <v>1</v>
      </c>
      <c r="B9" s="365">
        <v>2</v>
      </c>
      <c r="C9" s="365">
        <v>3</v>
      </c>
      <c r="D9" s="365">
        <v>4</v>
      </c>
      <c r="E9" s="365">
        <v>5</v>
      </c>
      <c r="F9" s="365">
        <v>6</v>
      </c>
      <c r="G9" s="365">
        <v>7</v>
      </c>
      <c r="H9" s="365">
        <v>8</v>
      </c>
      <c r="I9" s="365">
        <v>9</v>
      </c>
      <c r="J9" s="365">
        <v>10</v>
      </c>
      <c r="K9" s="365">
        <v>11</v>
      </c>
      <c r="L9" s="365">
        <v>12</v>
      </c>
      <c r="M9" s="365">
        <v>13</v>
      </c>
      <c r="N9" s="365">
        <v>14</v>
      </c>
      <c r="O9" s="365">
        <v>15</v>
      </c>
      <c r="P9" s="365">
        <v>16</v>
      </c>
      <c r="Q9" s="365">
        <v>17</v>
      </c>
      <c r="R9" s="365">
        <v>18</v>
      </c>
      <c r="S9" s="365">
        <v>19</v>
      </c>
      <c r="T9" s="365">
        <v>20</v>
      </c>
      <c r="U9" s="365">
        <v>21</v>
      </c>
      <c r="V9" s="365">
        <v>22</v>
      </c>
      <c r="W9" s="365">
        <v>23</v>
      </c>
      <c r="X9" s="365">
        <v>24</v>
      </c>
      <c r="Y9" s="365">
        <v>25</v>
      </c>
      <c r="Z9" s="365">
        <v>26</v>
      </c>
      <c r="AA9" s="375">
        <v>27</v>
      </c>
      <c r="AB9" s="373">
        <v>28</v>
      </c>
      <c r="AC9" s="247"/>
      <c r="AD9" s="99"/>
    </row>
    <row r="10" spans="1:30" s="221" customFormat="1" ht="58.9" customHeight="1" thickBot="1">
      <c r="A10" s="588">
        <v>1</v>
      </c>
      <c r="B10" s="788" t="s">
        <v>102</v>
      </c>
      <c r="C10" s="783"/>
      <c r="D10" s="782" t="s">
        <v>94</v>
      </c>
      <c r="E10" s="795" t="s">
        <v>34</v>
      </c>
      <c r="F10" s="795">
        <v>592</v>
      </c>
      <c r="G10" s="795">
        <v>29</v>
      </c>
      <c r="H10" s="795">
        <v>30</v>
      </c>
      <c r="I10" s="795">
        <v>15</v>
      </c>
      <c r="J10" s="783"/>
      <c r="K10" s="783"/>
      <c r="L10" s="783"/>
      <c r="M10" s="783"/>
      <c r="N10" s="116">
        <f t="shared" ref="N10:N21" si="0">SUM(H10:M10)</f>
        <v>45</v>
      </c>
      <c r="O10" s="783"/>
      <c r="P10" s="783"/>
      <c r="Q10" s="783"/>
      <c r="R10" s="783"/>
      <c r="S10" s="795"/>
      <c r="T10" s="783"/>
      <c r="U10" s="783"/>
      <c r="V10" s="783"/>
      <c r="W10" s="783"/>
      <c r="X10" s="783"/>
      <c r="Y10" s="783"/>
      <c r="Z10" s="783"/>
      <c r="AA10" s="128"/>
      <c r="AB10" s="129">
        <f>N10+AA10</f>
        <v>45</v>
      </c>
      <c r="AC10" s="109"/>
      <c r="AD10" s="247"/>
    </row>
    <row r="11" spans="1:30" s="221" customFormat="1" ht="24" customHeight="1" thickBot="1">
      <c r="A11" s="588">
        <v>2</v>
      </c>
      <c r="B11" s="841" t="s">
        <v>82</v>
      </c>
      <c r="C11" s="782"/>
      <c r="D11" s="1073" t="s">
        <v>105</v>
      </c>
      <c r="E11" s="783" t="s">
        <v>33</v>
      </c>
      <c r="F11" s="782">
        <v>62</v>
      </c>
      <c r="G11" s="782">
        <v>24</v>
      </c>
      <c r="H11" s="644">
        <v>30</v>
      </c>
      <c r="I11" s="782">
        <v>30</v>
      </c>
      <c r="J11" s="782"/>
      <c r="K11" s="782"/>
      <c r="L11" s="782"/>
      <c r="M11" s="782"/>
      <c r="N11" s="116">
        <f t="shared" si="0"/>
        <v>60</v>
      </c>
      <c r="O11" s="94"/>
      <c r="P11" s="643"/>
      <c r="Q11" s="795"/>
      <c r="R11" s="799"/>
      <c r="S11" s="795"/>
      <c r="T11" s="202"/>
      <c r="U11" s="782"/>
      <c r="V11" s="782"/>
      <c r="W11" s="799"/>
      <c r="X11" s="782"/>
      <c r="Y11" s="799"/>
      <c r="Z11" s="782"/>
      <c r="AA11" s="128"/>
      <c r="AB11" s="129">
        <f t="shared" ref="AB11:AB13" si="1">N11+AA11</f>
        <v>60</v>
      </c>
      <c r="AC11" s="109"/>
      <c r="AD11" s="247"/>
    </row>
    <row r="12" spans="1:30" s="221" customFormat="1" ht="23.45" customHeight="1" thickBot="1">
      <c r="A12" s="588">
        <v>3</v>
      </c>
      <c r="B12" s="849"/>
      <c r="C12" s="783"/>
      <c r="D12" s="1074"/>
      <c r="E12" s="783" t="s">
        <v>33</v>
      </c>
      <c r="F12" s="782">
        <v>64</v>
      </c>
      <c r="G12" s="782">
        <v>24</v>
      </c>
      <c r="H12" s="644"/>
      <c r="I12" s="781">
        <v>30</v>
      </c>
      <c r="J12" s="781"/>
      <c r="K12" s="782"/>
      <c r="L12" s="782"/>
      <c r="M12" s="782"/>
      <c r="N12" s="116">
        <f t="shared" si="0"/>
        <v>30</v>
      </c>
      <c r="O12" s="94"/>
      <c r="P12" s="78"/>
      <c r="Q12" s="783"/>
      <c r="R12" s="783"/>
      <c r="S12" s="782"/>
      <c r="T12" s="782"/>
      <c r="U12" s="782"/>
      <c r="V12" s="782"/>
      <c r="W12" s="782"/>
      <c r="X12" s="782"/>
      <c r="Y12" s="782"/>
      <c r="Z12" s="782"/>
      <c r="AA12" s="128"/>
      <c r="AB12" s="129">
        <f t="shared" si="1"/>
        <v>30</v>
      </c>
      <c r="AC12" s="109"/>
      <c r="AD12" s="247"/>
    </row>
    <row r="13" spans="1:30" s="221" customFormat="1" ht="24" customHeight="1">
      <c r="A13" s="588">
        <v>4</v>
      </c>
      <c r="B13" s="841" t="s">
        <v>82</v>
      </c>
      <c r="C13" s="783"/>
      <c r="D13" s="1073" t="s">
        <v>105</v>
      </c>
      <c r="E13" s="783" t="s">
        <v>33</v>
      </c>
      <c r="F13" s="782">
        <v>546</v>
      </c>
      <c r="G13" s="782">
        <v>26</v>
      </c>
      <c r="H13" s="795">
        <v>30</v>
      </c>
      <c r="I13" s="795">
        <v>30</v>
      </c>
      <c r="J13" s="782"/>
      <c r="K13" s="782"/>
      <c r="L13" s="782"/>
      <c r="M13" s="782"/>
      <c r="N13" s="116">
        <f t="shared" si="0"/>
        <v>60</v>
      </c>
      <c r="O13" s="94"/>
      <c r="P13" s="78"/>
      <c r="Q13" s="783"/>
      <c r="R13" s="783"/>
      <c r="S13" s="782"/>
      <c r="T13" s="782"/>
      <c r="U13" s="782"/>
      <c r="V13" s="782"/>
      <c r="W13" s="782"/>
      <c r="X13" s="782"/>
      <c r="Y13" s="782"/>
      <c r="Z13" s="782"/>
      <c r="AA13" s="128"/>
      <c r="AB13" s="129">
        <f t="shared" si="1"/>
        <v>60</v>
      </c>
      <c r="AC13" s="109"/>
      <c r="AD13" s="247"/>
    </row>
    <row r="14" spans="1:30" s="221" customFormat="1" ht="24.6" customHeight="1">
      <c r="A14" s="588">
        <v>5</v>
      </c>
      <c r="B14" s="849"/>
      <c r="C14" s="783"/>
      <c r="D14" s="1074"/>
      <c r="E14" s="783" t="s">
        <v>33</v>
      </c>
      <c r="F14" s="782">
        <v>548</v>
      </c>
      <c r="G14" s="782">
        <v>26</v>
      </c>
      <c r="H14" s="795"/>
      <c r="I14" s="795">
        <v>30</v>
      </c>
      <c r="J14" s="94"/>
      <c r="K14" s="782"/>
      <c r="L14" s="94"/>
      <c r="M14" s="94"/>
      <c r="N14" s="116">
        <f t="shared" si="0"/>
        <v>30</v>
      </c>
      <c r="O14" s="94"/>
      <c r="P14" s="94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128"/>
      <c r="AB14" s="125">
        <f t="shared" ref="AB14:AB22" si="2">N14+AA14</f>
        <v>30</v>
      </c>
      <c r="AC14" s="109"/>
      <c r="AD14" s="247"/>
    </row>
    <row r="15" spans="1:30" s="221" customFormat="1" ht="22.15" customHeight="1">
      <c r="A15" s="588">
        <v>6</v>
      </c>
      <c r="B15" s="841" t="s">
        <v>102</v>
      </c>
      <c r="C15" s="783"/>
      <c r="D15" s="906" t="s">
        <v>104</v>
      </c>
      <c r="E15" s="795" t="s">
        <v>36</v>
      </c>
      <c r="F15" s="180" t="s">
        <v>177</v>
      </c>
      <c r="G15" s="180">
        <v>21</v>
      </c>
      <c r="H15" s="180">
        <v>30</v>
      </c>
      <c r="I15" s="180">
        <v>30</v>
      </c>
      <c r="J15" s="94"/>
      <c r="K15" s="782"/>
      <c r="L15" s="94"/>
      <c r="M15" s="94"/>
      <c r="N15" s="116">
        <f t="shared" si="0"/>
        <v>60</v>
      </c>
      <c r="O15" s="94"/>
      <c r="P15" s="94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128"/>
      <c r="AB15" s="125">
        <f t="shared" si="2"/>
        <v>60</v>
      </c>
      <c r="AC15" s="109"/>
      <c r="AD15" s="247"/>
    </row>
    <row r="16" spans="1:30" s="221" customFormat="1" ht="22.15" customHeight="1">
      <c r="A16" s="588">
        <v>7</v>
      </c>
      <c r="B16" s="849"/>
      <c r="C16" s="783"/>
      <c r="D16" s="907"/>
      <c r="E16" s="795" t="s">
        <v>36</v>
      </c>
      <c r="F16" s="180" t="s">
        <v>178</v>
      </c>
      <c r="G16" s="180">
        <v>21</v>
      </c>
      <c r="H16" s="180"/>
      <c r="I16" s="180">
        <v>30</v>
      </c>
      <c r="J16" s="94"/>
      <c r="K16" s="782"/>
      <c r="L16" s="94"/>
      <c r="M16" s="94"/>
      <c r="N16" s="116">
        <f t="shared" si="0"/>
        <v>30</v>
      </c>
      <c r="O16" s="94"/>
      <c r="P16" s="94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128"/>
      <c r="AB16" s="125">
        <f t="shared" si="2"/>
        <v>30</v>
      </c>
      <c r="AC16" s="109"/>
      <c r="AD16" s="247"/>
    </row>
    <row r="17" spans="1:30" s="221" customFormat="1" ht="28.15" customHeight="1">
      <c r="A17" s="588">
        <v>8</v>
      </c>
      <c r="B17" s="841" t="s">
        <v>102</v>
      </c>
      <c r="C17" s="783"/>
      <c r="D17" s="845" t="s">
        <v>107</v>
      </c>
      <c r="E17" s="795" t="s">
        <v>32</v>
      </c>
      <c r="F17" s="795">
        <v>580</v>
      </c>
      <c r="G17" s="795">
        <v>25</v>
      </c>
      <c r="H17" s="783"/>
      <c r="I17" s="783"/>
      <c r="J17" s="783"/>
      <c r="K17" s="782"/>
      <c r="L17" s="782"/>
      <c r="M17" s="793"/>
      <c r="N17" s="116">
        <f t="shared" si="0"/>
        <v>0</v>
      </c>
      <c r="O17" s="783">
        <v>30</v>
      </c>
      <c r="P17" s="783">
        <v>30</v>
      </c>
      <c r="Q17" s="783"/>
      <c r="R17" s="782"/>
      <c r="S17" s="782"/>
      <c r="T17" s="782"/>
      <c r="U17" s="793"/>
      <c r="V17" s="782"/>
      <c r="W17" s="793"/>
      <c r="X17" s="793"/>
      <c r="Y17" s="793"/>
      <c r="Z17" s="793"/>
      <c r="AA17" s="128">
        <f>SUM(O17:Z17)</f>
        <v>60</v>
      </c>
      <c r="AB17" s="125">
        <f t="shared" si="2"/>
        <v>60</v>
      </c>
      <c r="AC17" s="109"/>
      <c r="AD17" s="341"/>
    </row>
    <row r="18" spans="1:30" s="221" customFormat="1" ht="27" customHeight="1">
      <c r="A18" s="588">
        <v>9</v>
      </c>
      <c r="B18" s="849"/>
      <c r="C18" s="783"/>
      <c r="D18" s="847"/>
      <c r="E18" s="795" t="s">
        <v>32</v>
      </c>
      <c r="F18" s="795">
        <v>582</v>
      </c>
      <c r="G18" s="795">
        <v>25</v>
      </c>
      <c r="H18" s="783"/>
      <c r="I18" s="783"/>
      <c r="J18" s="783"/>
      <c r="K18" s="782"/>
      <c r="L18" s="782"/>
      <c r="M18" s="793"/>
      <c r="N18" s="116">
        <f t="shared" si="0"/>
        <v>0</v>
      </c>
      <c r="O18" s="783"/>
      <c r="P18" s="783">
        <v>30</v>
      </c>
      <c r="Q18" s="783"/>
      <c r="R18" s="782"/>
      <c r="S18" s="782"/>
      <c r="T18" s="782"/>
      <c r="U18" s="793"/>
      <c r="V18" s="782"/>
      <c r="W18" s="793"/>
      <c r="X18" s="793"/>
      <c r="Y18" s="793"/>
      <c r="Z18" s="793"/>
      <c r="AA18" s="128">
        <f>SUM(O18:Z18)</f>
        <v>30</v>
      </c>
      <c r="AB18" s="125">
        <f t="shared" si="2"/>
        <v>30</v>
      </c>
      <c r="AC18" s="109"/>
      <c r="AD18" s="341"/>
    </row>
    <row r="19" spans="1:30" s="221" customFormat="1" ht="57.6" customHeight="1">
      <c r="A19" s="588">
        <v>10</v>
      </c>
      <c r="B19" s="788" t="s">
        <v>102</v>
      </c>
      <c r="C19" s="276"/>
      <c r="D19" s="799" t="s">
        <v>73</v>
      </c>
      <c r="E19" s="795" t="s">
        <v>33</v>
      </c>
      <c r="F19" s="795">
        <v>590</v>
      </c>
      <c r="G19" s="795">
        <v>25</v>
      </c>
      <c r="H19" s="202"/>
      <c r="I19" s="783"/>
      <c r="J19" s="783"/>
      <c r="K19" s="782"/>
      <c r="L19" s="782"/>
      <c r="M19" s="793"/>
      <c r="N19" s="116">
        <f t="shared" si="0"/>
        <v>0</v>
      </c>
      <c r="O19" s="202">
        <v>30</v>
      </c>
      <c r="P19" s="783">
        <v>30</v>
      </c>
      <c r="Q19" s="783"/>
      <c r="R19" s="782"/>
      <c r="S19" s="654"/>
      <c r="T19" s="654"/>
      <c r="U19" s="654"/>
      <c r="V19" s="654"/>
      <c r="W19" s="654"/>
      <c r="X19" s="654"/>
      <c r="Y19" s="654"/>
      <c r="Z19" s="654"/>
      <c r="AA19" s="128">
        <f>SUM(O19:Z19)</f>
        <v>60</v>
      </c>
      <c r="AB19" s="125">
        <f t="shared" si="2"/>
        <v>60</v>
      </c>
      <c r="AC19" s="109"/>
      <c r="AD19" s="341"/>
    </row>
    <row r="20" spans="1:30" s="221" customFormat="1" ht="57.6" customHeight="1">
      <c r="A20" s="588">
        <v>11</v>
      </c>
      <c r="B20" s="653" t="s">
        <v>134</v>
      </c>
      <c r="C20" s="276"/>
      <c r="D20" s="782" t="s">
        <v>104</v>
      </c>
      <c r="E20" s="795" t="s">
        <v>36</v>
      </c>
      <c r="F20" s="795">
        <v>2590</v>
      </c>
      <c r="G20" s="795">
        <v>15</v>
      </c>
      <c r="H20" s="795">
        <v>20</v>
      </c>
      <c r="I20" s="795"/>
      <c r="J20" s="795"/>
      <c r="K20" s="795"/>
      <c r="L20" s="782"/>
      <c r="M20" s="793"/>
      <c r="N20" s="116">
        <f t="shared" si="0"/>
        <v>20</v>
      </c>
      <c r="O20" s="202"/>
      <c r="P20" s="783"/>
      <c r="Q20" s="783"/>
      <c r="R20" s="782"/>
      <c r="S20" s="654"/>
      <c r="T20" s="654"/>
      <c r="U20" s="654"/>
      <c r="V20" s="654"/>
      <c r="W20" s="654"/>
      <c r="X20" s="654"/>
      <c r="Y20" s="654"/>
      <c r="Z20" s="654"/>
      <c r="AA20" s="128"/>
      <c r="AB20" s="125">
        <f t="shared" si="2"/>
        <v>20</v>
      </c>
      <c r="AC20" s="109"/>
      <c r="AD20" s="341"/>
    </row>
    <row r="21" spans="1:30" s="221" customFormat="1" ht="42" customHeight="1" thickBot="1">
      <c r="A21" s="587">
        <v>12</v>
      </c>
      <c r="B21" s="653" t="s">
        <v>134</v>
      </c>
      <c r="C21" s="790"/>
      <c r="D21" s="779" t="s">
        <v>48</v>
      </c>
      <c r="E21" s="795" t="s">
        <v>34</v>
      </c>
      <c r="F21" s="795">
        <v>564</v>
      </c>
      <c r="G21" s="795">
        <v>26</v>
      </c>
      <c r="H21" s="779"/>
      <c r="I21" s="779"/>
      <c r="J21" s="779"/>
      <c r="K21" s="779"/>
      <c r="L21" s="779"/>
      <c r="M21" s="779"/>
      <c r="N21" s="239">
        <f t="shared" si="0"/>
        <v>0</v>
      </c>
      <c r="O21" s="343"/>
      <c r="P21" s="343"/>
      <c r="Q21" s="343"/>
      <c r="R21" s="343"/>
      <c r="S21" s="194"/>
      <c r="T21" s="779"/>
      <c r="U21" s="779"/>
      <c r="V21" s="779">
        <v>100</v>
      </c>
      <c r="W21" s="512"/>
      <c r="X21" s="512"/>
      <c r="Y21" s="512"/>
      <c r="Z21" s="512"/>
      <c r="AA21" s="152">
        <f>SUM(O21:Z21)</f>
        <v>100</v>
      </c>
      <c r="AB21" s="157">
        <f t="shared" si="2"/>
        <v>100</v>
      </c>
      <c r="AC21" s="271"/>
    </row>
    <row r="22" spans="1:30" ht="25.15" customHeight="1" thickBot="1">
      <c r="A22" s="96"/>
      <c r="B22" s="114" t="s">
        <v>0</v>
      </c>
      <c r="C22" s="113"/>
      <c r="D22" s="113"/>
      <c r="E22" s="113"/>
      <c r="F22" s="113"/>
      <c r="G22" s="113"/>
      <c r="H22" s="113">
        <f>SUM(H10:H21)</f>
        <v>140</v>
      </c>
      <c r="I22" s="113">
        <f>SUM(I10:I21)</f>
        <v>195</v>
      </c>
      <c r="J22" s="113"/>
      <c r="K22" s="113">
        <f>SUM(K10:K21)</f>
        <v>0</v>
      </c>
      <c r="L22" s="113"/>
      <c r="M22" s="113"/>
      <c r="N22" s="259">
        <f>SUM(H22:M22)</f>
        <v>335</v>
      </c>
      <c r="O22" s="113">
        <f>SUM(O17:O21)</f>
        <v>60</v>
      </c>
      <c r="P22" s="113">
        <f>SUM(P17:P21)</f>
        <v>90</v>
      </c>
      <c r="Q22" s="113"/>
      <c r="R22" s="113">
        <f>SUM(R17:R21)</f>
        <v>0</v>
      </c>
      <c r="S22" s="113"/>
      <c r="T22" s="113"/>
      <c r="U22" s="113"/>
      <c r="V22" s="113">
        <f>SUM(V17:V21)</f>
        <v>100</v>
      </c>
      <c r="W22" s="113"/>
      <c r="X22" s="113"/>
      <c r="Y22" s="113"/>
      <c r="Z22" s="113"/>
      <c r="AA22" s="278">
        <f>SUM(O22:Z22)</f>
        <v>250</v>
      </c>
      <c r="AB22" s="123">
        <f t="shared" si="2"/>
        <v>585</v>
      </c>
      <c r="AC22" s="98"/>
    </row>
    <row r="23" spans="1:30" ht="16.899999999999999" customHeight="1">
      <c r="A23" s="6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30" ht="23.45" customHeight="1">
      <c r="A24" s="62"/>
      <c r="B24" s="1035" t="s">
        <v>155</v>
      </c>
      <c r="C24" s="1035"/>
      <c r="D24" s="1035"/>
      <c r="E24" s="1035"/>
      <c r="F24" s="1035"/>
      <c r="G24" s="1035"/>
      <c r="H24" s="1035"/>
      <c r="I24" s="1035"/>
      <c r="J24" s="1035"/>
      <c r="K24" s="1035"/>
      <c r="L24" s="1035"/>
      <c r="M24" s="800"/>
      <c r="N24" s="800"/>
      <c r="O24" s="80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30" ht="21" customHeight="1">
      <c r="A25" s="33"/>
      <c r="B25" s="802"/>
      <c r="C25" s="800"/>
      <c r="D25" s="800"/>
      <c r="E25" s="372"/>
      <c r="F25" s="800"/>
      <c r="G25" s="800"/>
      <c r="H25" s="802"/>
      <c r="I25" s="800"/>
      <c r="J25" s="800"/>
      <c r="K25" s="800"/>
      <c r="L25" s="329"/>
      <c r="M25" s="210"/>
      <c r="N25" s="210"/>
      <c r="O25" s="210"/>
      <c r="P25" s="800"/>
      <c r="Q25" s="800"/>
      <c r="R25" s="800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30" ht="24.6" customHeight="1">
      <c r="A26" s="33"/>
      <c r="B26" s="1035" t="s">
        <v>95</v>
      </c>
      <c r="C26" s="1035"/>
      <c r="D26" s="1035"/>
      <c r="E26" s="1035"/>
      <c r="F26" s="1035"/>
      <c r="G26" s="1035"/>
      <c r="H26" s="1035"/>
      <c r="I26" s="1035"/>
      <c r="J26" s="1035"/>
      <c r="K26" s="1035"/>
      <c r="L26" s="1035"/>
      <c r="M26" s="1035"/>
      <c r="N26" s="1035"/>
      <c r="O26" s="1035"/>
      <c r="P26" s="800"/>
      <c r="Q26" s="802"/>
      <c r="R26" s="71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9" spans="1:30" s="40" customFormat="1"/>
    <row r="30" spans="1:30" s="40" customFormat="1" ht="18.75">
      <c r="B30" s="210"/>
      <c r="C30" s="210"/>
      <c r="D30" s="210"/>
      <c r="E30" s="210"/>
      <c r="F30" s="210"/>
    </row>
    <row r="31" spans="1:30" s="40" customFormat="1" ht="18.75">
      <c r="B31" s="210"/>
      <c r="C31" s="210"/>
      <c r="D31" s="210"/>
      <c r="E31" s="210"/>
      <c r="F31" s="210"/>
    </row>
    <row r="32" spans="1:30" s="40" customFormat="1"/>
  </sheetData>
  <mergeCells count="22"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H4:N7"/>
    <mergeCell ref="O4:AB7"/>
    <mergeCell ref="B26:O26"/>
    <mergeCell ref="B24:L24"/>
    <mergeCell ref="D11:D12"/>
    <mergeCell ref="B11:B12"/>
    <mergeCell ref="D17:D18"/>
    <mergeCell ref="B17:B18"/>
    <mergeCell ref="B13:B14"/>
    <mergeCell ref="D13:D14"/>
    <mergeCell ref="B15:B16"/>
    <mergeCell ref="D15:D16"/>
  </mergeCells>
  <pageMargins left="0.7" right="0.7" top="0.75" bottom="0.75" header="0.3" footer="0.3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view="pageBreakPreview" zoomScale="60" zoomScaleNormal="100" workbookViewId="0">
      <selection activeCell="O28" sqref="O28"/>
    </sheetView>
  </sheetViews>
  <sheetFormatPr defaultRowHeight="15"/>
  <cols>
    <col min="1" max="1" width="3.5703125" customWidth="1"/>
    <col min="2" max="2" width="19" customWidth="1"/>
    <col min="3" max="3" width="24.140625" customWidth="1"/>
    <col min="4" max="4" width="23.7109375" customWidth="1"/>
    <col min="5" max="5" width="6.140625" customWidth="1"/>
    <col min="6" max="6" width="8.7109375" customWidth="1"/>
    <col min="7" max="7" width="5.85546875" customWidth="1"/>
    <col min="8" max="8" width="5.7109375" customWidth="1"/>
    <col min="9" max="9" width="6.42578125" customWidth="1"/>
    <col min="10" max="10" width="3.85546875" customWidth="1"/>
    <col min="11" max="11" width="4" customWidth="1"/>
    <col min="12" max="12" width="4.42578125" customWidth="1"/>
    <col min="13" max="13" width="3.140625" customWidth="1"/>
    <col min="14" max="14" width="5.85546875" customWidth="1"/>
    <col min="15" max="15" width="4.42578125" customWidth="1"/>
    <col min="16" max="16" width="4.5703125" bestFit="1" customWidth="1"/>
    <col min="17" max="17" width="3.85546875" bestFit="1" customWidth="1"/>
    <col min="18" max="18" width="4.140625" bestFit="1" customWidth="1"/>
    <col min="19" max="19" width="6.5703125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4.42578125" bestFit="1" customWidth="1"/>
    <col min="25" max="25" width="7.5703125" customWidth="1"/>
    <col min="26" max="26" width="6.85546875" customWidth="1"/>
    <col min="27" max="27" width="8.140625" customWidth="1"/>
    <col min="28" max="28" width="5.85546875" customWidth="1"/>
    <col min="29" max="29" width="6.140625" customWidth="1"/>
  </cols>
  <sheetData>
    <row r="2" spans="1:29" ht="18.75" customHeight="1">
      <c r="A2" s="865" t="s">
        <v>167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  <c r="R2" s="865"/>
      <c r="S2" s="865"/>
      <c r="T2" s="865"/>
      <c r="U2" s="865"/>
      <c r="V2" s="865"/>
      <c r="W2" s="865"/>
      <c r="X2" s="865"/>
      <c r="Y2" s="865"/>
      <c r="Z2" s="865"/>
      <c r="AA2" s="865"/>
      <c r="AB2" s="865"/>
    </row>
    <row r="3" spans="1:29" ht="18.75" customHeight="1">
      <c r="A3" s="865" t="s">
        <v>84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  <c r="N3" s="865"/>
      <c r="O3" s="865"/>
      <c r="P3" s="865"/>
      <c r="Q3" s="865"/>
      <c r="R3" s="865"/>
      <c r="S3" s="865"/>
      <c r="T3" s="865"/>
      <c r="U3" s="865"/>
      <c r="V3" s="865"/>
      <c r="W3" s="865"/>
      <c r="X3" s="865"/>
      <c r="Y3" s="865"/>
      <c r="Z3" s="865"/>
      <c r="AA3" s="865"/>
      <c r="AB3" s="865"/>
    </row>
    <row r="4" spans="1:29" ht="21.75" customHeight="1">
      <c r="A4" s="866" t="s">
        <v>233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  <c r="R4" s="866"/>
      <c r="S4" s="866"/>
      <c r="T4" s="866"/>
      <c r="U4" s="866"/>
      <c r="V4" s="866"/>
      <c r="W4" s="866"/>
      <c r="X4" s="866"/>
      <c r="Y4" s="866"/>
      <c r="Z4" s="866"/>
      <c r="AA4" s="866"/>
      <c r="AB4" s="866"/>
    </row>
    <row r="5" spans="1:29" ht="12.75" customHeight="1">
      <c r="A5" s="867" t="s">
        <v>14</v>
      </c>
      <c r="B5" s="868" t="s">
        <v>15</v>
      </c>
      <c r="C5" s="868" t="s">
        <v>16</v>
      </c>
      <c r="D5" s="868" t="s">
        <v>17</v>
      </c>
      <c r="E5" s="867" t="s">
        <v>18</v>
      </c>
      <c r="F5" s="867" t="s">
        <v>19</v>
      </c>
      <c r="G5" s="867" t="s">
        <v>20</v>
      </c>
      <c r="H5" s="868" t="s">
        <v>12</v>
      </c>
      <c r="I5" s="868"/>
      <c r="J5" s="868"/>
      <c r="K5" s="868"/>
      <c r="L5" s="868"/>
      <c r="M5" s="868"/>
      <c r="N5" s="868"/>
      <c r="O5" s="868" t="s">
        <v>13</v>
      </c>
      <c r="P5" s="868"/>
      <c r="Q5" s="868"/>
      <c r="R5" s="868"/>
      <c r="S5" s="868"/>
      <c r="T5" s="868"/>
      <c r="U5" s="868"/>
      <c r="V5" s="868"/>
      <c r="W5" s="868"/>
      <c r="X5" s="868"/>
      <c r="Y5" s="868"/>
      <c r="Z5" s="868"/>
      <c r="AA5" s="868"/>
      <c r="AB5" s="868"/>
    </row>
    <row r="6" spans="1:29" ht="3.75" customHeight="1">
      <c r="A6" s="867"/>
      <c r="B6" s="868"/>
      <c r="C6" s="868"/>
      <c r="D6" s="868"/>
      <c r="E6" s="867"/>
      <c r="F6" s="867"/>
      <c r="G6" s="867"/>
      <c r="H6" s="868"/>
      <c r="I6" s="868"/>
      <c r="J6" s="868"/>
      <c r="K6" s="868"/>
      <c r="L6" s="868"/>
      <c r="M6" s="868"/>
      <c r="N6" s="868"/>
      <c r="O6" s="868"/>
      <c r="P6" s="868"/>
      <c r="Q6" s="868"/>
      <c r="R6" s="868"/>
      <c r="S6" s="868"/>
      <c r="T6" s="868"/>
      <c r="U6" s="868"/>
      <c r="V6" s="868"/>
      <c r="W6" s="868"/>
      <c r="X6" s="868"/>
      <c r="Y6" s="868"/>
      <c r="Z6" s="868"/>
      <c r="AA6" s="868"/>
      <c r="AB6" s="868"/>
    </row>
    <row r="7" spans="1:29" ht="2.25" hidden="1" customHeight="1">
      <c r="A7" s="867"/>
      <c r="B7" s="868"/>
      <c r="C7" s="868"/>
      <c r="D7" s="868"/>
      <c r="E7" s="867"/>
      <c r="F7" s="867"/>
      <c r="G7" s="867"/>
      <c r="H7" s="868"/>
      <c r="I7" s="868"/>
      <c r="J7" s="868"/>
      <c r="K7" s="868"/>
      <c r="L7" s="868"/>
      <c r="M7" s="868"/>
      <c r="N7" s="868"/>
      <c r="O7" s="868"/>
      <c r="P7" s="868"/>
      <c r="Q7" s="868"/>
      <c r="R7" s="868"/>
      <c r="S7" s="868"/>
      <c r="T7" s="868"/>
      <c r="U7" s="868"/>
      <c r="V7" s="868"/>
      <c r="W7" s="868"/>
      <c r="X7" s="868"/>
      <c r="Y7" s="868"/>
      <c r="Z7" s="868"/>
      <c r="AA7" s="868"/>
      <c r="AB7" s="868"/>
    </row>
    <row r="8" spans="1:29" ht="9.75" hidden="1" customHeight="1">
      <c r="A8" s="867"/>
      <c r="B8" s="868"/>
      <c r="C8" s="868"/>
      <c r="D8" s="868"/>
      <c r="E8" s="867"/>
      <c r="F8" s="867"/>
      <c r="G8" s="867"/>
      <c r="H8" s="868"/>
      <c r="I8" s="868"/>
      <c r="J8" s="868"/>
      <c r="K8" s="868"/>
      <c r="L8" s="868"/>
      <c r="M8" s="868"/>
      <c r="N8" s="868"/>
      <c r="O8" s="868"/>
      <c r="P8" s="868"/>
      <c r="Q8" s="868"/>
      <c r="R8" s="868"/>
      <c r="S8" s="868"/>
      <c r="T8" s="868"/>
      <c r="U8" s="868"/>
      <c r="V8" s="868"/>
      <c r="W8" s="868"/>
      <c r="X8" s="868"/>
      <c r="Y8" s="868"/>
      <c r="Z8" s="868"/>
      <c r="AA8" s="868"/>
      <c r="AB8" s="868"/>
    </row>
    <row r="9" spans="1:29" s="54" customFormat="1" ht="118.5" customHeight="1">
      <c r="A9" s="867"/>
      <c r="B9" s="868"/>
      <c r="C9" s="868"/>
      <c r="D9" s="868"/>
      <c r="E9" s="867"/>
      <c r="F9" s="867"/>
      <c r="G9" s="867"/>
      <c r="H9" s="68" t="s">
        <v>21</v>
      </c>
      <c r="I9" s="68" t="s">
        <v>22</v>
      </c>
      <c r="J9" s="68" t="s">
        <v>23</v>
      </c>
      <c r="K9" s="68" t="s">
        <v>24</v>
      </c>
      <c r="L9" s="68" t="s">
        <v>25</v>
      </c>
      <c r="M9" s="68" t="s">
        <v>6</v>
      </c>
      <c r="N9" s="68" t="s">
        <v>26</v>
      </c>
      <c r="O9" s="68" t="s">
        <v>21</v>
      </c>
      <c r="P9" s="68" t="s">
        <v>22</v>
      </c>
      <c r="Q9" s="68" t="s">
        <v>27</v>
      </c>
      <c r="R9" s="68" t="s">
        <v>28</v>
      </c>
      <c r="S9" s="68" t="s">
        <v>25</v>
      </c>
      <c r="T9" s="68" t="s">
        <v>6</v>
      </c>
      <c r="U9" s="68" t="s">
        <v>29</v>
      </c>
      <c r="V9" s="68" t="s">
        <v>7</v>
      </c>
      <c r="W9" s="68" t="s">
        <v>8</v>
      </c>
      <c r="X9" s="68" t="s">
        <v>9</v>
      </c>
      <c r="Y9" s="68" t="s">
        <v>41</v>
      </c>
      <c r="Z9" s="68" t="s">
        <v>11</v>
      </c>
      <c r="AA9" s="68" t="s">
        <v>26</v>
      </c>
      <c r="AB9" s="68" t="s">
        <v>0</v>
      </c>
    </row>
    <row r="10" spans="1:29" ht="15.75" thickBot="1">
      <c r="A10" s="65">
        <v>1</v>
      </c>
      <c r="B10" s="65">
        <v>2</v>
      </c>
      <c r="C10" s="65">
        <v>3</v>
      </c>
      <c r="D10" s="65">
        <v>4</v>
      </c>
      <c r="E10" s="65">
        <v>5</v>
      </c>
      <c r="F10" s="65">
        <v>6</v>
      </c>
      <c r="G10" s="65">
        <v>7</v>
      </c>
      <c r="H10" s="65">
        <v>8</v>
      </c>
      <c r="I10" s="65">
        <v>9</v>
      </c>
      <c r="J10" s="65">
        <v>10</v>
      </c>
      <c r="K10" s="65">
        <v>11</v>
      </c>
      <c r="L10" s="65">
        <v>12</v>
      </c>
      <c r="M10" s="65">
        <v>13</v>
      </c>
      <c r="N10" s="65">
        <v>14</v>
      </c>
      <c r="O10" s="65">
        <v>15</v>
      </c>
      <c r="P10" s="65">
        <v>16</v>
      </c>
      <c r="Q10" s="65">
        <v>17</v>
      </c>
      <c r="R10" s="65">
        <v>18</v>
      </c>
      <c r="S10" s="65">
        <v>19</v>
      </c>
      <c r="T10" s="65">
        <v>20</v>
      </c>
      <c r="U10" s="65">
        <v>21</v>
      </c>
      <c r="V10" s="65">
        <v>22</v>
      </c>
      <c r="W10" s="65">
        <v>23</v>
      </c>
      <c r="X10" s="65">
        <v>24</v>
      </c>
      <c r="Y10" s="65">
        <v>25</v>
      </c>
      <c r="Z10" s="65">
        <v>26</v>
      </c>
      <c r="AA10" s="65">
        <v>27</v>
      </c>
      <c r="AB10" s="187">
        <v>28</v>
      </c>
    </row>
    <row r="11" spans="1:29" ht="39" customHeight="1">
      <c r="A11" s="66">
        <v>1</v>
      </c>
      <c r="B11" s="88" t="s">
        <v>43</v>
      </c>
      <c r="C11" s="89" t="s">
        <v>31</v>
      </c>
      <c r="D11" s="92"/>
      <c r="E11" s="91" t="s">
        <v>32</v>
      </c>
      <c r="F11" s="89">
        <v>546</v>
      </c>
      <c r="G11" s="77">
        <v>3</v>
      </c>
      <c r="H11" s="77"/>
      <c r="I11" s="77"/>
      <c r="J11" s="77"/>
      <c r="K11" s="77"/>
      <c r="L11" s="77"/>
      <c r="M11" s="88"/>
      <c r="N11" s="90"/>
      <c r="O11" s="89"/>
      <c r="P11" s="89"/>
      <c r="Q11" s="89"/>
      <c r="R11" s="89"/>
      <c r="S11" s="91"/>
      <c r="T11" s="88"/>
      <c r="U11" s="88"/>
      <c r="V11" s="89"/>
      <c r="W11" s="88"/>
      <c r="X11" s="89"/>
      <c r="Y11" s="88">
        <v>120</v>
      </c>
      <c r="AA11" s="124">
        <f>SUM(O11:Z11)</f>
        <v>120</v>
      </c>
      <c r="AB11" s="145">
        <f t="shared" ref="AB11:AB19" si="0">N11+AA11</f>
        <v>120</v>
      </c>
    </row>
    <row r="12" spans="1:29" ht="34.15" customHeight="1">
      <c r="A12" s="66">
        <v>2</v>
      </c>
      <c r="B12" s="88" t="s">
        <v>43</v>
      </c>
      <c r="C12" s="89" t="s">
        <v>31</v>
      </c>
      <c r="D12" s="79"/>
      <c r="E12" s="91" t="s">
        <v>32</v>
      </c>
      <c r="F12" s="89">
        <v>570</v>
      </c>
      <c r="G12" s="77">
        <v>2</v>
      </c>
      <c r="H12" s="77"/>
      <c r="I12" s="77"/>
      <c r="J12" s="77"/>
      <c r="K12" s="77"/>
      <c r="L12" s="77"/>
      <c r="M12" s="88"/>
      <c r="N12" s="90"/>
      <c r="O12" s="89"/>
      <c r="P12" s="89"/>
      <c r="Q12" s="89"/>
      <c r="R12" s="89"/>
      <c r="S12" s="91"/>
      <c r="T12" s="88"/>
      <c r="U12" s="88"/>
      <c r="V12" s="89"/>
      <c r="W12" s="88"/>
      <c r="X12" s="89"/>
      <c r="Y12" s="88">
        <v>80</v>
      </c>
      <c r="Z12" s="88"/>
      <c r="AA12" s="124">
        <f>SUM(O12:Z12)</f>
        <v>80</v>
      </c>
      <c r="AB12" s="160">
        <f t="shared" si="0"/>
        <v>80</v>
      </c>
    </row>
    <row r="13" spans="1:29" ht="34.15" customHeight="1">
      <c r="A13" s="193">
        <v>3</v>
      </c>
      <c r="B13" s="192"/>
      <c r="C13" s="207"/>
      <c r="D13" s="195" t="s">
        <v>11</v>
      </c>
      <c r="E13" s="101"/>
      <c r="F13" s="207"/>
      <c r="G13" s="195"/>
      <c r="H13" s="195"/>
      <c r="I13" s="195"/>
      <c r="J13" s="195"/>
      <c r="K13" s="195"/>
      <c r="L13" s="195"/>
      <c r="M13" s="192"/>
      <c r="N13" s="132"/>
      <c r="O13" s="207"/>
      <c r="P13" s="207"/>
      <c r="Q13" s="207"/>
      <c r="R13" s="207"/>
      <c r="S13" s="101"/>
      <c r="T13" s="192"/>
      <c r="U13" s="192"/>
      <c r="V13" s="207"/>
      <c r="W13" s="192"/>
      <c r="Y13" s="192"/>
      <c r="Z13" s="192">
        <v>100</v>
      </c>
      <c r="AA13" s="124">
        <f>SUM(O13:Z13)</f>
        <v>100</v>
      </c>
      <c r="AB13" s="160">
        <f t="shared" si="0"/>
        <v>100</v>
      </c>
    </row>
    <row r="14" spans="1:29" s="221" customFormat="1" ht="63" customHeight="1">
      <c r="A14" s="451">
        <v>4</v>
      </c>
      <c r="B14" s="675" t="s">
        <v>43</v>
      </c>
      <c r="C14" s="673" t="s">
        <v>31</v>
      </c>
      <c r="D14" s="673" t="s">
        <v>63</v>
      </c>
      <c r="E14" s="674" t="s">
        <v>33</v>
      </c>
      <c r="F14" s="677">
        <v>549</v>
      </c>
      <c r="G14" s="677">
        <v>5</v>
      </c>
      <c r="H14" s="94"/>
      <c r="I14" s="677"/>
      <c r="J14" s="93"/>
      <c r="K14" s="93"/>
      <c r="L14" s="93"/>
      <c r="M14" s="93"/>
      <c r="N14" s="116">
        <f t="shared" ref="N14" si="1">SUM(H14:M14)</f>
        <v>0</v>
      </c>
      <c r="O14" s="677"/>
      <c r="P14" s="702">
        <v>30</v>
      </c>
      <c r="Q14" s="676"/>
      <c r="R14" s="677"/>
      <c r="S14" s="677"/>
      <c r="T14" s="677"/>
      <c r="U14" s="677"/>
      <c r="V14" s="677"/>
      <c r="W14" s="117"/>
      <c r="X14" s="673"/>
      <c r="Y14" s="673"/>
      <c r="Z14" s="120"/>
      <c r="AA14" s="124">
        <f t="shared" ref="AA14:AA15" si="2">SUM(O14:Z14)</f>
        <v>30</v>
      </c>
      <c r="AB14" s="160">
        <f t="shared" si="0"/>
        <v>30</v>
      </c>
      <c r="AC14" s="268"/>
    </row>
    <row r="15" spans="1:29" s="221" customFormat="1" ht="16.149999999999999" customHeight="1">
      <c r="A15" s="862">
        <v>5</v>
      </c>
      <c r="B15" s="860" t="s">
        <v>43</v>
      </c>
      <c r="C15" s="860" t="s">
        <v>35</v>
      </c>
      <c r="D15" s="860" t="s">
        <v>108</v>
      </c>
      <c r="E15" s="180" t="s">
        <v>33</v>
      </c>
      <c r="F15" s="437">
        <v>508</v>
      </c>
      <c r="G15" s="437">
        <v>10</v>
      </c>
      <c r="H15" s="180">
        <v>30</v>
      </c>
      <c r="I15" s="180">
        <v>15</v>
      </c>
      <c r="J15" s="180">
        <v>0</v>
      </c>
      <c r="K15" s="180">
        <v>1</v>
      </c>
      <c r="L15" s="432">
        <v>6</v>
      </c>
      <c r="M15" s="432"/>
      <c r="N15" s="116">
        <f>SUM(H15:M15)</f>
        <v>52</v>
      </c>
      <c r="O15" s="418"/>
      <c r="P15" s="432"/>
      <c r="Q15" s="432"/>
      <c r="R15" s="432"/>
      <c r="S15" s="432"/>
      <c r="T15" s="432"/>
      <c r="U15" s="432"/>
      <c r="V15" s="432"/>
      <c r="W15" s="432"/>
      <c r="X15" s="432"/>
      <c r="Y15" s="432"/>
      <c r="Z15" s="432"/>
      <c r="AA15" s="124">
        <f t="shared" si="2"/>
        <v>0</v>
      </c>
      <c r="AB15" s="160">
        <f t="shared" si="0"/>
        <v>52</v>
      </c>
      <c r="AC15" s="205"/>
    </row>
    <row r="16" spans="1:29" s="221" customFormat="1" ht="18.75" customHeight="1">
      <c r="A16" s="862"/>
      <c r="B16" s="860"/>
      <c r="C16" s="860"/>
      <c r="D16" s="861"/>
      <c r="E16" s="180" t="s">
        <v>33</v>
      </c>
      <c r="F16" s="437">
        <v>518</v>
      </c>
      <c r="G16" s="437">
        <v>7</v>
      </c>
      <c r="H16" s="180">
        <v>0</v>
      </c>
      <c r="I16" s="180">
        <v>0</v>
      </c>
      <c r="J16" s="180">
        <v>0</v>
      </c>
      <c r="K16" s="180">
        <v>0</v>
      </c>
      <c r="L16" s="432"/>
      <c r="M16" s="418"/>
      <c r="N16" s="116">
        <f t="shared" ref="N16:N24" si="3">SUM(H16:M16)</f>
        <v>0</v>
      </c>
      <c r="O16" s="418"/>
      <c r="P16" s="418"/>
      <c r="Q16" s="418"/>
      <c r="R16" s="418"/>
      <c r="S16" s="418"/>
      <c r="T16" s="202"/>
      <c r="U16" s="432"/>
      <c r="V16" s="432"/>
      <c r="W16" s="202"/>
      <c r="X16" s="432"/>
      <c r="Y16" s="432"/>
      <c r="Z16" s="432"/>
      <c r="AA16" s="124">
        <f t="shared" ref="AA16:AA24" si="4">SUM(O16:Z16)</f>
        <v>0</v>
      </c>
      <c r="AB16" s="160">
        <f t="shared" si="0"/>
        <v>0</v>
      </c>
      <c r="AC16" s="205"/>
    </row>
    <row r="17" spans="1:29" s="221" customFormat="1" ht="20.25" customHeight="1">
      <c r="A17" s="862"/>
      <c r="B17" s="860"/>
      <c r="C17" s="860"/>
      <c r="D17" s="861"/>
      <c r="E17" s="180" t="s">
        <v>33</v>
      </c>
      <c r="F17" s="437">
        <v>528</v>
      </c>
      <c r="G17" s="437">
        <v>8</v>
      </c>
      <c r="H17" s="180">
        <v>0</v>
      </c>
      <c r="I17" s="180">
        <v>15</v>
      </c>
      <c r="J17" s="180">
        <v>0</v>
      </c>
      <c r="K17" s="180">
        <v>1</v>
      </c>
      <c r="L17" s="432">
        <v>5</v>
      </c>
      <c r="M17" s="434"/>
      <c r="N17" s="116">
        <f t="shared" si="3"/>
        <v>21</v>
      </c>
      <c r="O17" s="418"/>
      <c r="P17" s="434"/>
      <c r="Q17" s="434"/>
      <c r="R17" s="434"/>
      <c r="S17" s="434"/>
      <c r="T17" s="432"/>
      <c r="U17" s="432"/>
      <c r="V17" s="432"/>
      <c r="W17" s="432"/>
      <c r="X17" s="432"/>
      <c r="Y17" s="434"/>
      <c r="Z17" s="432"/>
      <c r="AA17" s="124">
        <f t="shared" si="4"/>
        <v>0</v>
      </c>
      <c r="AB17" s="160">
        <f t="shared" si="0"/>
        <v>21</v>
      </c>
      <c r="AC17" s="205"/>
    </row>
    <row r="18" spans="1:29" s="221" customFormat="1" ht="21.6" customHeight="1">
      <c r="A18" s="862"/>
      <c r="B18" s="860"/>
      <c r="C18" s="860"/>
      <c r="D18" s="861"/>
      <c r="E18" s="180" t="s">
        <v>33</v>
      </c>
      <c r="F18" s="437">
        <v>538</v>
      </c>
      <c r="G18" s="437">
        <v>8</v>
      </c>
      <c r="H18" s="180">
        <v>0</v>
      </c>
      <c r="I18" s="180">
        <v>0</v>
      </c>
      <c r="J18" s="180">
        <v>0</v>
      </c>
      <c r="K18" s="180">
        <v>0</v>
      </c>
      <c r="L18" s="432"/>
      <c r="M18" s="432"/>
      <c r="N18" s="116">
        <f t="shared" si="3"/>
        <v>0</v>
      </c>
      <c r="O18" s="418"/>
      <c r="P18" s="202"/>
      <c r="Q18" s="202"/>
      <c r="R18" s="202"/>
      <c r="S18" s="202"/>
      <c r="T18" s="202"/>
      <c r="U18" s="432"/>
      <c r="V18" s="432"/>
      <c r="W18" s="432"/>
      <c r="X18" s="432"/>
      <c r="Y18" s="432"/>
      <c r="Z18" s="432"/>
      <c r="AA18" s="124">
        <f t="shared" si="4"/>
        <v>0</v>
      </c>
      <c r="AB18" s="160">
        <f t="shared" si="0"/>
        <v>0</v>
      </c>
      <c r="AC18" s="205"/>
    </row>
    <row r="19" spans="1:29" s="221" customFormat="1" ht="35.450000000000003" customHeight="1">
      <c r="A19" s="862">
        <v>6</v>
      </c>
      <c r="B19" s="860" t="s">
        <v>43</v>
      </c>
      <c r="C19" s="860" t="s">
        <v>35</v>
      </c>
      <c r="D19" s="860" t="s">
        <v>109</v>
      </c>
      <c r="E19" s="437" t="s">
        <v>32</v>
      </c>
      <c r="F19" s="437">
        <v>506</v>
      </c>
      <c r="G19" s="437">
        <v>9</v>
      </c>
      <c r="H19" s="437">
        <v>30</v>
      </c>
      <c r="I19" s="437">
        <v>30</v>
      </c>
      <c r="J19" s="248"/>
      <c r="K19" s="437">
        <v>1</v>
      </c>
      <c r="L19" s="437">
        <v>3</v>
      </c>
      <c r="M19" s="248"/>
      <c r="N19" s="116">
        <f t="shared" si="3"/>
        <v>64</v>
      </c>
      <c r="O19" s="437"/>
      <c r="P19" s="202"/>
      <c r="Q19" s="93"/>
      <c r="R19" s="202"/>
      <c r="S19" s="202"/>
      <c r="T19" s="202"/>
      <c r="U19" s="432"/>
      <c r="V19" s="432"/>
      <c r="W19" s="432"/>
      <c r="X19" s="432"/>
      <c r="Y19" s="432"/>
      <c r="Z19" s="432"/>
      <c r="AA19" s="124">
        <f t="shared" si="4"/>
        <v>0</v>
      </c>
      <c r="AB19" s="160">
        <f t="shared" si="0"/>
        <v>64</v>
      </c>
      <c r="AC19" s="205"/>
    </row>
    <row r="20" spans="1:29" s="221" customFormat="1" ht="44.45" customHeight="1">
      <c r="A20" s="862"/>
      <c r="B20" s="860"/>
      <c r="C20" s="860"/>
      <c r="D20" s="860"/>
      <c r="E20" s="437" t="s">
        <v>32</v>
      </c>
      <c r="F20" s="437">
        <v>507</v>
      </c>
      <c r="G20" s="437">
        <v>3</v>
      </c>
      <c r="H20" s="437">
        <v>30</v>
      </c>
      <c r="I20" s="437">
        <v>30</v>
      </c>
      <c r="J20" s="248"/>
      <c r="K20" s="437">
        <v>1</v>
      </c>
      <c r="L20" s="437">
        <v>1</v>
      </c>
      <c r="M20" s="248"/>
      <c r="N20" s="116">
        <f t="shared" si="3"/>
        <v>62</v>
      </c>
      <c r="O20" s="437"/>
      <c r="P20" s="434"/>
      <c r="Q20" s="434"/>
      <c r="R20" s="434"/>
      <c r="S20" s="432"/>
      <c r="T20" s="432"/>
      <c r="U20" s="432"/>
      <c r="V20" s="432"/>
      <c r="W20" s="432"/>
      <c r="X20" s="434"/>
      <c r="Y20" s="432"/>
      <c r="Z20" s="432"/>
      <c r="AA20" s="124">
        <f t="shared" si="4"/>
        <v>0</v>
      </c>
      <c r="AB20" s="125">
        <f t="shared" ref="AB20:AB25" si="5">N20+AA20</f>
        <v>62</v>
      </c>
      <c r="AC20" s="205"/>
    </row>
    <row r="21" spans="1:29" s="221" customFormat="1" ht="24" customHeight="1">
      <c r="A21" s="869">
        <v>7</v>
      </c>
      <c r="B21" s="845" t="s">
        <v>43</v>
      </c>
      <c r="C21" s="845" t="s">
        <v>31</v>
      </c>
      <c r="D21" s="863" t="s">
        <v>70</v>
      </c>
      <c r="E21" s="437" t="s">
        <v>33</v>
      </c>
      <c r="F21" s="437">
        <v>548</v>
      </c>
      <c r="G21" s="437">
        <v>17</v>
      </c>
      <c r="H21" s="202"/>
      <c r="I21" s="202"/>
      <c r="J21" s="432"/>
      <c r="K21" s="202"/>
      <c r="L21" s="202"/>
      <c r="M21" s="437"/>
      <c r="N21" s="116">
        <f t="shared" si="3"/>
        <v>0</v>
      </c>
      <c r="O21" s="202">
        <v>30</v>
      </c>
      <c r="P21" s="202">
        <v>30</v>
      </c>
      <c r="Q21" s="202"/>
      <c r="R21" s="202">
        <v>1</v>
      </c>
      <c r="S21" s="432">
        <v>8</v>
      </c>
      <c r="T21" s="109"/>
      <c r="U21" s="432"/>
      <c r="V21" s="432"/>
      <c r="W21" s="432"/>
      <c r="X21" s="432"/>
      <c r="Y21" s="432"/>
      <c r="Z21" s="437"/>
      <c r="AA21" s="124">
        <f t="shared" si="4"/>
        <v>69</v>
      </c>
      <c r="AB21" s="125">
        <f t="shared" si="5"/>
        <v>69</v>
      </c>
      <c r="AC21" s="205"/>
    </row>
    <row r="22" spans="1:29" s="221" customFormat="1" ht="24" customHeight="1">
      <c r="A22" s="870"/>
      <c r="B22" s="846"/>
      <c r="C22" s="846"/>
      <c r="D22" s="864"/>
      <c r="E22" s="437" t="s">
        <v>33</v>
      </c>
      <c r="F22" s="437">
        <v>560</v>
      </c>
      <c r="G22" s="437">
        <v>7</v>
      </c>
      <c r="H22" s="202"/>
      <c r="I22" s="202"/>
      <c r="J22" s="432"/>
      <c r="K22" s="202"/>
      <c r="L22" s="202"/>
      <c r="M22" s="432"/>
      <c r="N22" s="116">
        <f t="shared" si="3"/>
        <v>0</v>
      </c>
      <c r="O22" s="202"/>
      <c r="P22" s="202"/>
      <c r="Q22" s="202"/>
      <c r="R22" s="202"/>
      <c r="S22" s="432"/>
      <c r="T22" s="432"/>
      <c r="U22" s="432"/>
      <c r="V22" s="432"/>
      <c r="W22" s="432"/>
      <c r="X22" s="432"/>
      <c r="Y22" s="432"/>
      <c r="Z22" s="432"/>
      <c r="AA22" s="124">
        <f t="shared" si="4"/>
        <v>0</v>
      </c>
      <c r="AB22" s="125">
        <f t="shared" si="5"/>
        <v>0</v>
      </c>
      <c r="AC22" s="205"/>
    </row>
    <row r="23" spans="1:29" s="221" customFormat="1" ht="24" customHeight="1">
      <c r="A23" s="870"/>
      <c r="B23" s="846"/>
      <c r="C23" s="846"/>
      <c r="D23" s="864"/>
      <c r="E23" s="437" t="s">
        <v>33</v>
      </c>
      <c r="F23" s="437">
        <v>572</v>
      </c>
      <c r="G23" s="437">
        <v>17</v>
      </c>
      <c r="H23" s="202"/>
      <c r="I23" s="202"/>
      <c r="J23" s="432"/>
      <c r="K23" s="202"/>
      <c r="L23" s="202"/>
      <c r="M23" s="418"/>
      <c r="N23" s="116">
        <f t="shared" si="3"/>
        <v>0</v>
      </c>
      <c r="O23" s="202"/>
      <c r="P23" s="202">
        <v>30</v>
      </c>
      <c r="Q23" s="202"/>
      <c r="R23" s="202">
        <v>1</v>
      </c>
      <c r="S23" s="432">
        <v>8</v>
      </c>
      <c r="T23" s="109"/>
      <c r="U23" s="432"/>
      <c r="V23" s="432"/>
      <c r="W23" s="432"/>
      <c r="X23" s="432"/>
      <c r="Y23" s="432"/>
      <c r="Z23" s="432"/>
      <c r="AA23" s="124">
        <f t="shared" si="4"/>
        <v>39</v>
      </c>
      <c r="AB23" s="125">
        <f t="shared" si="5"/>
        <v>39</v>
      </c>
      <c r="AC23" s="205"/>
    </row>
    <row r="24" spans="1:29" s="221" customFormat="1" ht="26.45" customHeight="1" thickBot="1">
      <c r="A24" s="871"/>
      <c r="B24" s="846"/>
      <c r="C24" s="846"/>
      <c r="D24" s="864"/>
      <c r="E24" s="397" t="s">
        <v>33</v>
      </c>
      <c r="F24" s="397">
        <v>554</v>
      </c>
      <c r="G24" s="397">
        <v>6</v>
      </c>
      <c r="H24" s="194"/>
      <c r="I24" s="194"/>
      <c r="J24" s="433"/>
      <c r="K24" s="194"/>
      <c r="L24" s="194"/>
      <c r="M24" s="435"/>
      <c r="N24" s="239">
        <f t="shared" si="3"/>
        <v>0</v>
      </c>
      <c r="O24" s="194"/>
      <c r="P24" s="194"/>
      <c r="Q24" s="194"/>
      <c r="R24" s="194"/>
      <c r="S24" s="433"/>
      <c r="T24" s="433"/>
      <c r="U24" s="433"/>
      <c r="V24" s="433"/>
      <c r="W24" s="433"/>
      <c r="X24" s="433"/>
      <c r="Y24" s="433"/>
      <c r="Z24" s="433"/>
      <c r="AA24" s="159">
        <f t="shared" si="4"/>
        <v>0</v>
      </c>
      <c r="AB24" s="280">
        <f t="shared" si="5"/>
        <v>0</v>
      </c>
      <c r="AC24" s="205"/>
    </row>
    <row r="25" spans="1:29" s="221" customFormat="1" ht="19.5" thickBot="1">
      <c r="B25" s="274" t="s">
        <v>0</v>
      </c>
      <c r="C25" s="304"/>
      <c r="D25" s="304"/>
      <c r="E25" s="170"/>
      <c r="F25" s="170"/>
      <c r="G25" s="170"/>
      <c r="H25" s="170">
        <f>SUM(H15:H24)</f>
        <v>90</v>
      </c>
      <c r="I25" s="170">
        <f>SUM(I15:I24)</f>
        <v>90</v>
      </c>
      <c r="J25" s="170">
        <f>SUM(J15:J24)</f>
        <v>0</v>
      </c>
      <c r="K25" s="170">
        <f>SUM(K15:K24)</f>
        <v>4</v>
      </c>
      <c r="L25" s="170">
        <f>SUM(L15:L24)</f>
        <v>15</v>
      </c>
      <c r="M25" s="170"/>
      <c r="N25" s="259">
        <f>SUM(H25:M25)</f>
        <v>199</v>
      </c>
      <c r="O25" s="170">
        <f>SUM(O11:O24)</f>
        <v>30</v>
      </c>
      <c r="P25" s="170">
        <f>SUM(P11:P24)</f>
        <v>90</v>
      </c>
      <c r="Q25" s="170">
        <f>SUM(Q11:Q24)</f>
        <v>0</v>
      </c>
      <c r="R25" s="170">
        <f>SUM(R11:R24)</f>
        <v>2</v>
      </c>
      <c r="S25" s="170">
        <f>SUM(S11:S24)</f>
        <v>16</v>
      </c>
      <c r="T25" s="170"/>
      <c r="U25" s="170"/>
      <c r="V25" s="170"/>
      <c r="W25" s="170"/>
      <c r="X25" s="170">
        <f>SUM(X11:X24)</f>
        <v>0</v>
      </c>
      <c r="Y25" s="170">
        <f>SUM(Y11:Y24)</f>
        <v>200</v>
      </c>
      <c r="Z25" s="305">
        <f>SUM(Z11:Z24)</f>
        <v>100</v>
      </c>
      <c r="AA25" s="468">
        <f>SUM(O25:Z25)</f>
        <v>438</v>
      </c>
      <c r="AB25" s="123">
        <f t="shared" si="5"/>
        <v>637</v>
      </c>
    </row>
    <row r="26" spans="1:29">
      <c r="H26" s="21"/>
    </row>
    <row r="27" spans="1:29" ht="18.75">
      <c r="B27" s="69" t="s">
        <v>55</v>
      </c>
      <c r="C27" s="70"/>
      <c r="D27" s="796"/>
      <c r="E27" s="796"/>
      <c r="F27" s="796"/>
      <c r="G27" s="70"/>
      <c r="H27" s="69"/>
      <c r="I27" s="71"/>
      <c r="J27" s="39"/>
      <c r="K27" s="39"/>
      <c r="L27" s="39"/>
      <c r="M27" s="20"/>
      <c r="N27" s="20"/>
      <c r="O27" s="20"/>
      <c r="P27" s="20"/>
      <c r="Q27" s="20"/>
    </row>
    <row r="28" spans="1:29" ht="18.75">
      <c r="B28" s="69"/>
      <c r="C28" s="72"/>
      <c r="D28" s="72"/>
      <c r="E28" s="73"/>
      <c r="F28" s="72"/>
      <c r="G28" s="72"/>
      <c r="H28" s="69"/>
      <c r="I28" s="72"/>
      <c r="J28" s="33"/>
      <c r="K28" s="33"/>
      <c r="L28" s="33"/>
    </row>
    <row r="29" spans="1:29" ht="18.75">
      <c r="B29" s="69" t="s">
        <v>56</v>
      </c>
      <c r="C29" s="74"/>
      <c r="D29" s="158" t="s">
        <v>86</v>
      </c>
      <c r="E29" s="75"/>
      <c r="F29" s="75"/>
      <c r="G29" s="33"/>
      <c r="H29" s="33"/>
      <c r="I29" s="33"/>
      <c r="J29" s="33"/>
      <c r="K29" s="76"/>
      <c r="L29" s="72"/>
    </row>
  </sheetData>
  <mergeCells count="24">
    <mergeCell ref="B21:B24"/>
    <mergeCell ref="C21:C24"/>
    <mergeCell ref="D21:D24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A21:A24"/>
    <mergeCell ref="D15:D18"/>
    <mergeCell ref="C15:C18"/>
    <mergeCell ref="B15:B18"/>
    <mergeCell ref="A15:A18"/>
    <mergeCell ref="A19:A20"/>
    <mergeCell ref="D19:D20"/>
    <mergeCell ref="C19:C20"/>
    <mergeCell ref="B19:B2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C22"/>
  <sheetViews>
    <sheetView topLeftCell="A3" zoomScale="86" zoomScaleNormal="86" workbookViewId="0">
      <selection activeCell="H5" sqref="H5:N8"/>
    </sheetView>
  </sheetViews>
  <sheetFormatPr defaultColWidth="9.140625" defaultRowHeight="15"/>
  <cols>
    <col min="1" max="1" width="3.5703125" style="33" customWidth="1"/>
    <col min="2" max="2" width="15.5703125" style="33" customWidth="1"/>
    <col min="3" max="3" width="15.140625" style="33" customWidth="1"/>
    <col min="4" max="4" width="20.5703125" style="33" customWidth="1"/>
    <col min="5" max="6" width="7.42578125" style="33" customWidth="1"/>
    <col min="7" max="7" width="5.85546875" style="33" customWidth="1"/>
    <col min="8" max="8" width="5.7109375" style="33" customWidth="1"/>
    <col min="9" max="9" width="5.5703125" style="33" customWidth="1"/>
    <col min="10" max="10" width="3.85546875" style="33" customWidth="1"/>
    <col min="11" max="11" width="4" style="33" customWidth="1"/>
    <col min="12" max="12" width="4.42578125" style="33" customWidth="1"/>
    <col min="13" max="13" width="4" style="33" customWidth="1"/>
    <col min="14" max="14" width="5.85546875" style="33" bestFit="1" customWidth="1"/>
    <col min="15" max="15" width="4.42578125" style="33" customWidth="1"/>
    <col min="16" max="16" width="4.5703125" style="33" bestFit="1" customWidth="1"/>
    <col min="17" max="17" width="3.7109375" style="33" bestFit="1" customWidth="1"/>
    <col min="18" max="18" width="4.140625" style="33" bestFit="1" customWidth="1"/>
    <col min="19" max="19" width="3.5703125" style="33" bestFit="1" customWidth="1"/>
    <col min="20" max="20" width="3.140625" style="33" customWidth="1"/>
    <col min="21" max="21" width="3.42578125" style="33" customWidth="1"/>
    <col min="22" max="22" width="3" style="33" customWidth="1"/>
    <col min="23" max="23" width="3.7109375" style="33" customWidth="1"/>
    <col min="24" max="24" width="3.85546875" style="33" customWidth="1"/>
    <col min="25" max="25" width="5" style="33" customWidth="1"/>
    <col min="26" max="26" width="4.7109375" style="33" customWidth="1"/>
    <col min="27" max="27" width="5.5703125" style="33" bestFit="1" customWidth="1"/>
    <col min="28" max="28" width="5.85546875" style="33" bestFit="1" customWidth="1"/>
    <col min="29" max="29" width="5.28515625" style="33" customWidth="1"/>
    <col min="30" max="16384" width="9.140625" style="33"/>
  </cols>
  <sheetData>
    <row r="2" spans="1:29" ht="18.75" customHeight="1">
      <c r="A2" s="955" t="s">
        <v>167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55"/>
      <c r="P2" s="955"/>
      <c r="Q2" s="955"/>
      <c r="R2" s="955"/>
      <c r="S2" s="955"/>
      <c r="T2" s="955"/>
      <c r="U2" s="955"/>
      <c r="V2" s="955"/>
      <c r="W2" s="955"/>
      <c r="X2" s="955"/>
      <c r="Y2" s="955"/>
      <c r="Z2" s="955"/>
      <c r="AA2" s="955"/>
      <c r="AB2" s="955"/>
    </row>
    <row r="3" spans="1:29" ht="18.75" customHeight="1">
      <c r="A3" s="955" t="s">
        <v>223</v>
      </c>
      <c r="B3" s="955"/>
      <c r="C3" s="955"/>
      <c r="D3" s="955"/>
      <c r="E3" s="955"/>
      <c r="F3" s="955"/>
      <c r="G3" s="955"/>
      <c r="H3" s="955"/>
      <c r="I3" s="955"/>
      <c r="J3" s="955"/>
      <c r="K3" s="955"/>
      <c r="L3" s="955"/>
      <c r="M3" s="955"/>
      <c r="N3" s="955"/>
      <c r="O3" s="955"/>
      <c r="P3" s="955"/>
      <c r="Q3" s="955"/>
      <c r="R3" s="955"/>
      <c r="S3" s="955"/>
      <c r="T3" s="955"/>
      <c r="U3" s="955"/>
      <c r="V3" s="955"/>
      <c r="W3" s="955"/>
      <c r="X3" s="955"/>
      <c r="Y3" s="955"/>
      <c r="Z3" s="955"/>
      <c r="AA3" s="955"/>
      <c r="AB3" s="955"/>
    </row>
    <row r="4" spans="1:29" ht="21.75" customHeight="1" thickBot="1">
      <c r="A4" s="1075" t="s">
        <v>252</v>
      </c>
      <c r="B4" s="1075"/>
      <c r="C4" s="1075"/>
      <c r="D4" s="1075"/>
      <c r="E4" s="1075"/>
      <c r="F4" s="1075"/>
      <c r="G4" s="1075"/>
      <c r="H4" s="1075"/>
      <c r="I4" s="1075"/>
      <c r="J4" s="1075"/>
      <c r="K4" s="1075"/>
      <c r="L4" s="1075"/>
      <c r="M4" s="1075"/>
      <c r="N4" s="1075"/>
      <c r="O4" s="1075"/>
      <c r="P4" s="1075"/>
      <c r="Q4" s="1075"/>
      <c r="R4" s="1075"/>
      <c r="S4" s="1075"/>
      <c r="T4" s="1075"/>
      <c r="U4" s="1075"/>
      <c r="V4" s="1075"/>
      <c r="W4" s="1075"/>
      <c r="X4" s="1075"/>
      <c r="Y4" s="1075"/>
      <c r="Z4" s="1075"/>
      <c r="AA4" s="1075"/>
      <c r="AB4" s="1075"/>
    </row>
    <row r="5" spans="1:29" ht="12.75" customHeight="1">
      <c r="A5" s="911" t="s">
        <v>14</v>
      </c>
      <c r="B5" s="914" t="s">
        <v>15</v>
      </c>
      <c r="C5" s="914" t="s">
        <v>16</v>
      </c>
      <c r="D5" s="914" t="s">
        <v>17</v>
      </c>
      <c r="E5" s="911" t="s">
        <v>18</v>
      </c>
      <c r="F5" s="911" t="s">
        <v>19</v>
      </c>
      <c r="G5" s="911" t="s">
        <v>20</v>
      </c>
      <c r="H5" s="917" t="s">
        <v>12</v>
      </c>
      <c r="I5" s="918"/>
      <c r="J5" s="918"/>
      <c r="K5" s="918"/>
      <c r="L5" s="918"/>
      <c r="M5" s="918"/>
      <c r="N5" s="919"/>
      <c r="O5" s="926" t="s">
        <v>13</v>
      </c>
      <c r="P5" s="918"/>
      <c r="Q5" s="918"/>
      <c r="R5" s="918"/>
      <c r="S5" s="918"/>
      <c r="T5" s="918"/>
      <c r="U5" s="918"/>
      <c r="V5" s="918"/>
      <c r="W5" s="918"/>
      <c r="X5" s="918"/>
      <c r="Y5" s="918"/>
      <c r="Z5" s="918"/>
      <c r="AA5" s="918"/>
      <c r="AB5" s="927"/>
    </row>
    <row r="6" spans="1:29" ht="3.75" customHeight="1" thickBot="1">
      <c r="A6" s="912"/>
      <c r="B6" s="915"/>
      <c r="C6" s="915"/>
      <c r="D6" s="915"/>
      <c r="E6" s="912"/>
      <c r="F6" s="912"/>
      <c r="G6" s="912"/>
      <c r="H6" s="920"/>
      <c r="I6" s="921"/>
      <c r="J6" s="921"/>
      <c r="K6" s="921"/>
      <c r="L6" s="921"/>
      <c r="M6" s="921"/>
      <c r="N6" s="922"/>
      <c r="O6" s="928"/>
      <c r="P6" s="921"/>
      <c r="Q6" s="921"/>
      <c r="R6" s="921"/>
      <c r="S6" s="921"/>
      <c r="T6" s="921"/>
      <c r="U6" s="921"/>
      <c r="V6" s="921"/>
      <c r="W6" s="921"/>
      <c r="X6" s="921"/>
      <c r="Y6" s="921"/>
      <c r="Z6" s="921"/>
      <c r="AA6" s="921"/>
      <c r="AB6" s="929"/>
    </row>
    <row r="7" spans="1:29" ht="2.25" hidden="1" customHeight="1">
      <c r="A7" s="912"/>
      <c r="B7" s="915"/>
      <c r="C7" s="915"/>
      <c r="D7" s="915"/>
      <c r="E7" s="912"/>
      <c r="F7" s="912"/>
      <c r="G7" s="912"/>
      <c r="H7" s="920"/>
      <c r="I7" s="921"/>
      <c r="J7" s="921"/>
      <c r="K7" s="921"/>
      <c r="L7" s="921"/>
      <c r="M7" s="921"/>
      <c r="N7" s="922"/>
      <c r="O7" s="928"/>
      <c r="P7" s="921"/>
      <c r="Q7" s="921"/>
      <c r="R7" s="921"/>
      <c r="S7" s="921"/>
      <c r="T7" s="921"/>
      <c r="U7" s="921"/>
      <c r="V7" s="921"/>
      <c r="W7" s="921"/>
      <c r="X7" s="921"/>
      <c r="Y7" s="921"/>
      <c r="Z7" s="921"/>
      <c r="AA7" s="921"/>
      <c r="AB7" s="929"/>
    </row>
    <row r="8" spans="1:29" ht="13.5" hidden="1" customHeight="1">
      <c r="A8" s="912"/>
      <c r="B8" s="915"/>
      <c r="C8" s="915"/>
      <c r="D8" s="915"/>
      <c r="E8" s="912"/>
      <c r="F8" s="912"/>
      <c r="G8" s="912"/>
      <c r="H8" s="923"/>
      <c r="I8" s="924"/>
      <c r="J8" s="924"/>
      <c r="K8" s="924"/>
      <c r="L8" s="924"/>
      <c r="M8" s="924"/>
      <c r="N8" s="925"/>
      <c r="O8" s="930"/>
      <c r="P8" s="924"/>
      <c r="Q8" s="924"/>
      <c r="R8" s="924"/>
      <c r="S8" s="924"/>
      <c r="T8" s="924"/>
      <c r="U8" s="924"/>
      <c r="V8" s="924"/>
      <c r="W8" s="924"/>
      <c r="X8" s="924"/>
      <c r="Y8" s="924"/>
      <c r="Z8" s="924"/>
      <c r="AA8" s="924"/>
      <c r="AB8" s="931"/>
    </row>
    <row r="9" spans="1:29" ht="118.5" customHeight="1" thickBot="1">
      <c r="A9" s="913"/>
      <c r="B9" s="916"/>
      <c r="C9" s="916"/>
      <c r="D9" s="916"/>
      <c r="E9" s="913"/>
      <c r="F9" s="913"/>
      <c r="G9" s="913"/>
      <c r="H9" s="28" t="s">
        <v>21</v>
      </c>
      <c r="I9" s="28" t="s">
        <v>22</v>
      </c>
      <c r="J9" s="28" t="s">
        <v>23</v>
      </c>
      <c r="K9" s="28" t="s">
        <v>24</v>
      </c>
      <c r="L9" s="28" t="s">
        <v>25</v>
      </c>
      <c r="M9" s="28" t="s">
        <v>6</v>
      </c>
      <c r="N9" s="28" t="s">
        <v>26</v>
      </c>
      <c r="O9" s="28" t="s">
        <v>21</v>
      </c>
      <c r="P9" s="28" t="s">
        <v>22</v>
      </c>
      <c r="Q9" s="28" t="s">
        <v>27</v>
      </c>
      <c r="R9" s="28" t="s">
        <v>28</v>
      </c>
      <c r="S9" s="28" t="s">
        <v>25</v>
      </c>
      <c r="T9" s="28" t="s">
        <v>6</v>
      </c>
      <c r="U9" s="28" t="s">
        <v>29</v>
      </c>
      <c r="V9" s="28" t="s">
        <v>7</v>
      </c>
      <c r="W9" s="28" t="s">
        <v>8</v>
      </c>
      <c r="X9" s="28" t="s">
        <v>9</v>
      </c>
      <c r="Y9" s="28" t="s">
        <v>10</v>
      </c>
      <c r="Z9" s="28" t="s">
        <v>11</v>
      </c>
      <c r="AA9" s="28" t="s">
        <v>26</v>
      </c>
      <c r="AB9" s="29" t="s">
        <v>0</v>
      </c>
      <c r="AC9" s="190"/>
    </row>
    <row r="10" spans="1:29" ht="15.75" thickBot="1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  <c r="L10" s="30">
        <v>12</v>
      </c>
      <c r="M10" s="30">
        <v>13</v>
      </c>
      <c r="N10" s="30">
        <v>14</v>
      </c>
      <c r="O10" s="30">
        <v>15</v>
      </c>
      <c r="P10" s="30">
        <v>16</v>
      </c>
      <c r="Q10" s="30">
        <v>17</v>
      </c>
      <c r="R10" s="30">
        <v>18</v>
      </c>
      <c r="S10" s="30">
        <v>19</v>
      </c>
      <c r="T10" s="30">
        <v>20</v>
      </c>
      <c r="U10" s="30">
        <v>21</v>
      </c>
      <c r="V10" s="30">
        <v>22</v>
      </c>
      <c r="W10" s="30">
        <v>23</v>
      </c>
      <c r="X10" s="30">
        <v>24</v>
      </c>
      <c r="Y10" s="30">
        <v>25</v>
      </c>
      <c r="Z10" s="30">
        <v>26</v>
      </c>
      <c r="AA10" s="30">
        <v>27</v>
      </c>
      <c r="AB10" s="31">
        <v>28</v>
      </c>
      <c r="AC10" s="24"/>
    </row>
    <row r="11" spans="1:29" s="98" customFormat="1" ht="21" customHeight="1" thickBot="1">
      <c r="A11" s="517">
        <v>1</v>
      </c>
      <c r="B11" s="850" t="s">
        <v>102</v>
      </c>
      <c r="C11" s="902"/>
      <c r="D11" s="845" t="s">
        <v>39</v>
      </c>
      <c r="E11" s="521" t="s">
        <v>33</v>
      </c>
      <c r="F11" s="521" t="s">
        <v>184</v>
      </c>
      <c r="G11" s="521">
        <v>25</v>
      </c>
      <c r="H11" s="515"/>
      <c r="I11" s="515"/>
      <c r="J11" s="515"/>
      <c r="K11" s="514"/>
      <c r="L11" s="514"/>
      <c r="M11" s="519"/>
      <c r="N11" s="384"/>
      <c r="O11" s="515">
        <v>30</v>
      </c>
      <c r="P11" s="515">
        <v>30</v>
      </c>
      <c r="Q11" s="515"/>
      <c r="R11" s="514"/>
      <c r="S11" s="514"/>
      <c r="T11" s="514"/>
      <c r="U11" s="519"/>
      <c r="V11" s="519"/>
      <c r="W11" s="519"/>
      <c r="X11" s="519"/>
      <c r="Y11" s="519"/>
      <c r="Z11" s="520"/>
      <c r="AA11" s="120">
        <f>SUM(O11:Z11)</f>
        <v>60</v>
      </c>
      <c r="AB11" s="129">
        <f t="shared" ref="AB11:AB18" si="0">N11+AA11</f>
        <v>60</v>
      </c>
      <c r="AC11" s="215"/>
    </row>
    <row r="12" spans="1:29" s="98" customFormat="1" ht="18.600000000000001" customHeight="1" thickBot="1">
      <c r="A12" s="517">
        <v>2</v>
      </c>
      <c r="B12" s="987"/>
      <c r="C12" s="873"/>
      <c r="D12" s="847"/>
      <c r="E12" s="521" t="s">
        <v>33</v>
      </c>
      <c r="F12" s="521" t="s">
        <v>185</v>
      </c>
      <c r="G12" s="521">
        <v>25</v>
      </c>
      <c r="H12" s="515"/>
      <c r="I12" s="515"/>
      <c r="J12" s="515"/>
      <c r="K12" s="514"/>
      <c r="L12" s="514"/>
      <c r="M12" s="519"/>
      <c r="N12" s="384"/>
      <c r="O12" s="515"/>
      <c r="P12" s="515">
        <v>30</v>
      </c>
      <c r="Q12" s="515"/>
      <c r="R12" s="514"/>
      <c r="S12" s="514"/>
      <c r="T12" s="514"/>
      <c r="U12" s="519"/>
      <c r="V12" s="519"/>
      <c r="W12" s="519"/>
      <c r="X12" s="519"/>
      <c r="Y12" s="519"/>
      <c r="Z12" s="520"/>
      <c r="AA12" s="120">
        <f>SUM(O12:Z12)</f>
        <v>30</v>
      </c>
      <c r="AB12" s="129">
        <f t="shared" si="0"/>
        <v>30</v>
      </c>
      <c r="AC12" s="215"/>
    </row>
    <row r="13" spans="1:29" s="98" customFormat="1" ht="19.899999999999999" customHeight="1" thickBot="1">
      <c r="A13" s="517">
        <v>3</v>
      </c>
      <c r="B13" s="850" t="s">
        <v>102</v>
      </c>
      <c r="C13" s="514"/>
      <c r="D13" s="1076" t="s">
        <v>104</v>
      </c>
      <c r="E13" s="180" t="s">
        <v>32</v>
      </c>
      <c r="F13" s="110" t="s">
        <v>161</v>
      </c>
      <c r="G13" s="110">
        <v>25</v>
      </c>
      <c r="H13" s="180">
        <v>30</v>
      </c>
      <c r="I13" s="521">
        <v>30</v>
      </c>
      <c r="J13" s="521">
        <v>0</v>
      </c>
      <c r="K13" s="521"/>
      <c r="L13" s="155"/>
      <c r="M13" s="155"/>
      <c r="N13" s="148">
        <f>SUM(H13:M13)</f>
        <v>60</v>
      </c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20">
        <f t="shared" ref="AA13:AA17" si="1">SUM(O13:Z13)</f>
        <v>0</v>
      </c>
      <c r="AB13" s="129">
        <f t="shared" si="0"/>
        <v>60</v>
      </c>
      <c r="AC13" s="215"/>
    </row>
    <row r="14" spans="1:29" s="98" customFormat="1" ht="18" customHeight="1" thickBot="1">
      <c r="A14" s="517">
        <v>4</v>
      </c>
      <c r="B14" s="986"/>
      <c r="C14" s="442"/>
      <c r="D14" s="1077"/>
      <c r="E14" s="180" t="s">
        <v>32</v>
      </c>
      <c r="F14" s="180" t="s">
        <v>162</v>
      </c>
      <c r="G14" s="180">
        <v>25</v>
      </c>
      <c r="H14" s="180"/>
      <c r="I14" s="521">
        <v>30</v>
      </c>
      <c r="J14" s="521">
        <v>0</v>
      </c>
      <c r="K14" s="521"/>
      <c r="L14" s="514"/>
      <c r="M14" s="519"/>
      <c r="N14" s="148">
        <f>SUM(H14:M14)</f>
        <v>30</v>
      </c>
      <c r="O14" s="202"/>
      <c r="P14" s="515"/>
      <c r="Q14" s="515"/>
      <c r="R14" s="514"/>
      <c r="S14" s="520"/>
      <c r="T14" s="520"/>
      <c r="U14" s="520"/>
      <c r="V14" s="520"/>
      <c r="W14" s="520"/>
      <c r="X14" s="520"/>
      <c r="Y14" s="520"/>
      <c r="Z14" s="520"/>
      <c r="AA14" s="120">
        <f t="shared" si="1"/>
        <v>0</v>
      </c>
      <c r="AB14" s="129">
        <f t="shared" si="0"/>
        <v>30</v>
      </c>
      <c r="AC14" s="215"/>
    </row>
    <row r="15" spans="1:29" s="98" customFormat="1" ht="21" customHeight="1" thickBot="1">
      <c r="A15" s="517">
        <v>5</v>
      </c>
      <c r="B15" s="987"/>
      <c r="C15" s="514"/>
      <c r="D15" s="1078"/>
      <c r="E15" s="180" t="s">
        <v>32</v>
      </c>
      <c r="F15" s="180" t="s">
        <v>163</v>
      </c>
      <c r="G15" s="180">
        <v>25</v>
      </c>
      <c r="H15" s="180"/>
      <c r="I15" s="521">
        <v>30</v>
      </c>
      <c r="J15" s="521">
        <v>0</v>
      </c>
      <c r="K15" s="521"/>
      <c r="L15" s="516"/>
      <c r="M15" s="534"/>
      <c r="N15" s="148">
        <f>SUM(H15:M15)</f>
        <v>30</v>
      </c>
      <c r="O15" s="84"/>
      <c r="P15" s="535"/>
      <c r="Q15" s="514"/>
      <c r="R15" s="514"/>
      <c r="S15" s="514"/>
      <c r="T15" s="514"/>
      <c r="U15" s="514"/>
      <c r="V15" s="514"/>
      <c r="W15" s="514"/>
      <c r="X15" s="514"/>
      <c r="Y15" s="514"/>
      <c r="Z15" s="514"/>
      <c r="AA15" s="120">
        <f t="shared" si="1"/>
        <v>0</v>
      </c>
      <c r="AB15" s="129">
        <f t="shared" si="0"/>
        <v>30</v>
      </c>
      <c r="AC15" s="215"/>
    </row>
    <row r="16" spans="1:29" ht="41.45" customHeight="1" thickBot="1">
      <c r="A16" s="188">
        <v>6</v>
      </c>
      <c r="B16" s="821" t="s">
        <v>157</v>
      </c>
      <c r="C16" s="655" t="s">
        <v>66</v>
      </c>
      <c r="D16" s="655" t="s">
        <v>204</v>
      </c>
      <c r="E16" s="450" t="s">
        <v>32</v>
      </c>
      <c r="F16" s="536">
        <v>516</v>
      </c>
      <c r="G16" s="450">
        <v>6</v>
      </c>
      <c r="H16" s="658">
        <v>30</v>
      </c>
      <c r="I16" s="658">
        <v>30</v>
      </c>
      <c r="J16" s="656"/>
      <c r="K16" s="656">
        <v>1</v>
      </c>
      <c r="L16" s="659">
        <v>2</v>
      </c>
      <c r="M16" s="657"/>
      <c r="N16" s="116">
        <f>SUM(H16:M16)</f>
        <v>63</v>
      </c>
      <c r="O16" s="657"/>
      <c r="P16" s="519"/>
      <c r="Q16" s="519"/>
      <c r="R16" s="519"/>
      <c r="S16" s="519"/>
      <c r="T16" s="519"/>
      <c r="U16" s="519"/>
      <c r="V16" s="519"/>
      <c r="W16" s="519"/>
      <c r="X16" s="519"/>
      <c r="Y16" s="519"/>
      <c r="Z16" s="519"/>
      <c r="AA16" s="120">
        <f t="shared" si="1"/>
        <v>0</v>
      </c>
      <c r="AB16" s="129">
        <f t="shared" si="0"/>
        <v>63</v>
      </c>
      <c r="AC16" s="215"/>
    </row>
    <row r="17" spans="1:28" ht="17.45" customHeight="1" thickBot="1">
      <c r="A17" s="823">
        <v>7</v>
      </c>
      <c r="B17" s="820" t="s">
        <v>253</v>
      </c>
      <c r="C17" s="147"/>
      <c r="D17" s="189"/>
      <c r="E17" s="522"/>
      <c r="F17" s="522"/>
      <c r="G17" s="397"/>
      <c r="H17" s="522"/>
      <c r="I17" s="522"/>
      <c r="J17" s="179"/>
      <c r="K17" s="513"/>
      <c r="L17" s="179"/>
      <c r="M17" s="179"/>
      <c r="N17" s="149"/>
      <c r="O17" s="194"/>
      <c r="P17" s="194"/>
      <c r="Q17" s="194"/>
      <c r="R17" s="194"/>
      <c r="S17" s="513"/>
      <c r="T17" s="513"/>
      <c r="U17" s="513"/>
      <c r="V17" s="513"/>
      <c r="W17" s="513"/>
      <c r="X17" s="513"/>
      <c r="Y17" s="513">
        <v>40</v>
      </c>
      <c r="Z17" s="513"/>
      <c r="AA17" s="501">
        <f t="shared" si="1"/>
        <v>40</v>
      </c>
      <c r="AB17" s="822">
        <f t="shared" si="0"/>
        <v>40</v>
      </c>
    </row>
    <row r="18" spans="1:28" ht="19.5" thickBot="1">
      <c r="B18" s="83" t="s">
        <v>2</v>
      </c>
      <c r="C18" s="80"/>
      <c r="D18" s="80"/>
      <c r="E18" s="191"/>
      <c r="F18" s="191"/>
      <c r="G18" s="81"/>
      <c r="H18" s="81">
        <f t="shared" ref="H18:R18" si="2">SUM(H11:H17)</f>
        <v>60</v>
      </c>
      <c r="I18" s="81">
        <f t="shared" si="2"/>
        <v>120</v>
      </c>
      <c r="J18" s="81">
        <f t="shared" si="2"/>
        <v>0</v>
      </c>
      <c r="K18" s="81">
        <f t="shared" si="2"/>
        <v>1</v>
      </c>
      <c r="L18" s="81">
        <f t="shared" si="2"/>
        <v>2</v>
      </c>
      <c r="M18" s="81">
        <f t="shared" si="2"/>
        <v>0</v>
      </c>
      <c r="N18" s="81">
        <f t="shared" si="2"/>
        <v>183</v>
      </c>
      <c r="O18" s="81">
        <f t="shared" si="2"/>
        <v>30</v>
      </c>
      <c r="P18" s="81">
        <f t="shared" si="2"/>
        <v>60</v>
      </c>
      <c r="Q18" s="81">
        <f t="shared" si="2"/>
        <v>0</v>
      </c>
      <c r="R18" s="81">
        <f t="shared" si="2"/>
        <v>0</v>
      </c>
      <c r="S18" s="81"/>
      <c r="T18" s="81"/>
      <c r="U18" s="81"/>
      <c r="V18" s="81"/>
      <c r="W18" s="81"/>
      <c r="X18" s="81"/>
      <c r="Y18" s="85">
        <v>40</v>
      </c>
      <c r="Z18" s="81"/>
      <c r="AA18" s="186">
        <v>130</v>
      </c>
      <c r="AB18" s="123">
        <f t="shared" si="0"/>
        <v>313</v>
      </c>
    </row>
    <row r="19" spans="1:28" ht="31.15" customHeight="1">
      <c r="A19" s="69" t="s">
        <v>55</v>
      </c>
    </row>
    <row r="20" spans="1:28" ht="18.75">
      <c r="A20" s="69"/>
      <c r="B20" s="70"/>
      <c r="C20" s="70"/>
      <c r="D20" s="70"/>
      <c r="E20" s="70"/>
      <c r="F20" s="70"/>
      <c r="G20" s="69"/>
      <c r="H20" s="71"/>
      <c r="I20" s="39"/>
      <c r="J20" s="39"/>
      <c r="K20" s="39"/>
      <c r="L20" s="39"/>
      <c r="M20" s="39"/>
      <c r="N20" s="39"/>
      <c r="O20" s="39"/>
      <c r="P20" s="39"/>
      <c r="Q20" s="39"/>
    </row>
    <row r="21" spans="1:28" ht="18.75">
      <c r="A21" s="69" t="s">
        <v>56</v>
      </c>
      <c r="B21" s="72"/>
      <c r="C21" s="72"/>
      <c r="D21" s="1035" t="s">
        <v>158</v>
      </c>
      <c r="E21" s="1035"/>
      <c r="F21" s="1035"/>
      <c r="G21" s="1035"/>
      <c r="H21" s="1035"/>
    </row>
    <row r="22" spans="1:28" ht="18.75">
      <c r="B22" s="74"/>
      <c r="C22" s="75"/>
      <c r="D22" s="75"/>
      <c r="E22" s="75"/>
      <c r="J22" s="76"/>
      <c r="K22" s="72"/>
    </row>
  </sheetData>
  <mergeCells count="18">
    <mergeCell ref="C11:C12"/>
    <mergeCell ref="B11:B12"/>
    <mergeCell ref="D21:H21"/>
    <mergeCell ref="D13:D15"/>
    <mergeCell ref="B13:B15"/>
    <mergeCell ref="D11:D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BG38"/>
  <sheetViews>
    <sheetView topLeftCell="A9" zoomScale="70" zoomScaleNormal="70" workbookViewId="0">
      <selection activeCell="H28" sqref="H28"/>
    </sheetView>
  </sheetViews>
  <sheetFormatPr defaultColWidth="9.140625" defaultRowHeight="15"/>
  <cols>
    <col min="1" max="1" width="3.5703125" style="33" customWidth="1"/>
    <col min="2" max="2" width="18" style="33" customWidth="1"/>
    <col min="3" max="3" width="12.7109375" style="33" customWidth="1"/>
    <col min="4" max="4" width="31.7109375" style="33" customWidth="1"/>
    <col min="5" max="5" width="10.140625" style="33" customWidth="1"/>
    <col min="6" max="6" width="9.140625" style="33" customWidth="1"/>
    <col min="7" max="7" width="5.85546875" style="33" customWidth="1"/>
    <col min="8" max="8" width="5.7109375" style="33" customWidth="1"/>
    <col min="9" max="9" width="5.42578125" style="33" customWidth="1"/>
    <col min="10" max="10" width="3.85546875" style="33" customWidth="1"/>
    <col min="11" max="11" width="4" style="33" customWidth="1"/>
    <col min="12" max="12" width="4.42578125" style="33" customWidth="1"/>
    <col min="13" max="13" width="4.7109375" style="33" customWidth="1"/>
    <col min="14" max="14" width="6.42578125" style="33" customWidth="1"/>
    <col min="15" max="15" width="5" style="33" bestFit="1" customWidth="1"/>
    <col min="16" max="16" width="5.7109375" style="33" bestFit="1" customWidth="1"/>
    <col min="17" max="17" width="3.5703125" style="33" bestFit="1" customWidth="1"/>
    <col min="18" max="18" width="4" style="33" bestFit="1" customWidth="1"/>
    <col min="19" max="19" width="3.5703125" style="33" bestFit="1" customWidth="1"/>
    <col min="20" max="20" width="3.140625" style="33" customWidth="1"/>
    <col min="21" max="21" width="3.42578125" style="33" customWidth="1"/>
    <col min="22" max="22" width="3" style="33" customWidth="1"/>
    <col min="23" max="23" width="3.7109375" style="33" customWidth="1"/>
    <col min="24" max="24" width="3.85546875" style="33" customWidth="1"/>
    <col min="25" max="25" width="5" style="33" customWidth="1"/>
    <col min="26" max="26" width="4.7109375" style="33" customWidth="1"/>
    <col min="27" max="28" width="5.7109375" style="33" bestFit="1" customWidth="1"/>
    <col min="29" max="29" width="4.7109375" style="33" customWidth="1"/>
    <col min="30" max="30" width="5.7109375" style="33" customWidth="1"/>
    <col min="31" max="16384" width="9.140625" style="33"/>
  </cols>
  <sheetData>
    <row r="2" spans="1:31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  <c r="AC2" s="98"/>
    </row>
    <row r="3" spans="1:31" ht="18.75" customHeight="1">
      <c r="A3" s="852" t="s">
        <v>223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  <c r="AC3" s="98"/>
    </row>
    <row r="4" spans="1:31" ht="21.75" customHeight="1" thickBot="1">
      <c r="A4" s="853" t="s">
        <v>245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  <c r="AC4" s="98"/>
    </row>
    <row r="5" spans="1:31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  <c r="AC5" s="98"/>
    </row>
    <row r="6" spans="1:31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  <c r="AC6" s="98"/>
    </row>
    <row r="7" spans="1:31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  <c r="AC7" s="98"/>
    </row>
    <row r="8" spans="1:31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  <c r="AC8" s="98"/>
    </row>
    <row r="9" spans="1:31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349"/>
      <c r="AD9" s="190"/>
    </row>
    <row r="10" spans="1:31" ht="15.75" thickBot="1">
      <c r="A10" s="344">
        <v>1</v>
      </c>
      <c r="B10" s="346">
        <v>2</v>
      </c>
      <c r="C10" s="346">
        <v>3</v>
      </c>
      <c r="D10" s="346">
        <v>4</v>
      </c>
      <c r="E10" s="346">
        <v>5</v>
      </c>
      <c r="F10" s="346">
        <v>6</v>
      </c>
      <c r="G10" s="346">
        <v>7</v>
      </c>
      <c r="H10" s="346">
        <v>8</v>
      </c>
      <c r="I10" s="346">
        <v>9</v>
      </c>
      <c r="J10" s="346">
        <v>10</v>
      </c>
      <c r="K10" s="346"/>
      <c r="L10" s="346">
        <v>12</v>
      </c>
      <c r="M10" s="346">
        <v>13</v>
      </c>
      <c r="N10" s="346">
        <v>14</v>
      </c>
      <c r="O10" s="346">
        <v>15</v>
      </c>
      <c r="P10" s="346">
        <v>16</v>
      </c>
      <c r="Q10" s="346">
        <v>17</v>
      </c>
      <c r="R10" s="346">
        <v>18</v>
      </c>
      <c r="S10" s="346">
        <v>19</v>
      </c>
      <c r="T10" s="346">
        <v>20</v>
      </c>
      <c r="U10" s="346">
        <v>21</v>
      </c>
      <c r="V10" s="346">
        <v>22</v>
      </c>
      <c r="W10" s="346">
        <v>23</v>
      </c>
      <c r="X10" s="346">
        <v>24</v>
      </c>
      <c r="Y10" s="346">
        <v>25</v>
      </c>
      <c r="Z10" s="346">
        <v>26</v>
      </c>
      <c r="AA10" s="377">
        <v>27</v>
      </c>
      <c r="AB10" s="318">
        <v>28</v>
      </c>
      <c r="AC10" s="98"/>
    </row>
    <row r="11" spans="1:31" s="271" customFormat="1" ht="18.600000000000001" customHeight="1">
      <c r="A11" s="646">
        <v>1</v>
      </c>
      <c r="B11" s="1081" t="s">
        <v>102</v>
      </c>
      <c r="C11" s="442"/>
      <c r="D11" s="949" t="s">
        <v>39</v>
      </c>
      <c r="E11" s="180" t="s">
        <v>32</v>
      </c>
      <c r="F11" s="180">
        <v>580</v>
      </c>
      <c r="G11" s="180">
        <v>25</v>
      </c>
      <c r="H11" s="180">
        <v>30</v>
      </c>
      <c r="I11" s="180">
        <v>30</v>
      </c>
      <c r="J11" s="589"/>
      <c r="K11" s="663"/>
      <c r="L11" s="663"/>
      <c r="M11" s="593"/>
      <c r="N11" s="593">
        <f t="shared" ref="N11:N20" si="0">SUM(H11:M11)</f>
        <v>60</v>
      </c>
      <c r="O11" s="589"/>
      <c r="P11" s="589"/>
      <c r="Q11" s="589"/>
      <c r="R11" s="588"/>
      <c r="S11" s="588"/>
      <c r="T11" s="588"/>
      <c r="U11" s="593"/>
      <c r="V11" s="593"/>
      <c r="W11" s="593"/>
      <c r="X11" s="593"/>
      <c r="Y11" s="593"/>
      <c r="Z11" s="593"/>
      <c r="AA11" s="120"/>
      <c r="AB11" s="121">
        <f>N11+AA11</f>
        <v>60</v>
      </c>
      <c r="AC11" s="341"/>
      <c r="AD11" s="310"/>
      <c r="AE11" s="647"/>
    </row>
    <row r="12" spans="1:31" s="271" customFormat="1" ht="18.75">
      <c r="A12" s="646">
        <v>2</v>
      </c>
      <c r="B12" s="1081"/>
      <c r="C12" s="106"/>
      <c r="D12" s="949"/>
      <c r="E12" s="180" t="s">
        <v>32</v>
      </c>
      <c r="F12" s="180">
        <v>582</v>
      </c>
      <c r="G12" s="180">
        <v>25</v>
      </c>
      <c r="H12" s="180"/>
      <c r="I12" s="180">
        <v>30</v>
      </c>
      <c r="J12" s="589"/>
      <c r="K12" s="663"/>
      <c r="L12" s="663"/>
      <c r="M12" s="593"/>
      <c r="N12" s="593">
        <f t="shared" si="0"/>
        <v>30</v>
      </c>
      <c r="O12" s="589"/>
      <c r="P12" s="589"/>
      <c r="Q12" s="589"/>
      <c r="R12" s="588"/>
      <c r="S12" s="588"/>
      <c r="T12" s="588"/>
      <c r="U12" s="593"/>
      <c r="V12" s="593"/>
      <c r="W12" s="593"/>
      <c r="X12" s="593"/>
      <c r="Y12" s="593"/>
      <c r="Z12" s="593"/>
      <c r="AA12" s="120"/>
      <c r="AB12" s="122">
        <f>N12+AA12</f>
        <v>30</v>
      </c>
      <c r="AC12" s="341"/>
      <c r="AD12" s="310"/>
      <c r="AE12" s="647"/>
    </row>
    <row r="13" spans="1:31" s="271" customFormat="1" ht="15.6" customHeight="1">
      <c r="A13" s="595">
        <v>3</v>
      </c>
      <c r="B13" s="841" t="s">
        <v>102</v>
      </c>
      <c r="C13" s="106"/>
      <c r="D13" s="845" t="s">
        <v>120</v>
      </c>
      <c r="E13" s="180" t="s">
        <v>36</v>
      </c>
      <c r="F13" s="180">
        <v>572</v>
      </c>
      <c r="G13" s="180">
        <v>24</v>
      </c>
      <c r="H13" s="599"/>
      <c r="I13" s="599"/>
      <c r="J13" s="588"/>
      <c r="K13" s="663"/>
      <c r="L13" s="664"/>
      <c r="M13" s="534"/>
      <c r="N13" s="116">
        <f t="shared" si="0"/>
        <v>0</v>
      </c>
      <c r="O13" s="667">
        <v>30</v>
      </c>
      <c r="P13" s="667">
        <v>30</v>
      </c>
      <c r="Q13" s="663"/>
      <c r="R13" s="663"/>
      <c r="S13" s="588"/>
      <c r="T13" s="588"/>
      <c r="U13" s="588"/>
      <c r="V13" s="588"/>
      <c r="W13" s="588"/>
      <c r="X13" s="588"/>
      <c r="Y13" s="588"/>
      <c r="Z13" s="588"/>
      <c r="AA13" s="120">
        <f>SUM(O13:Z13)</f>
        <v>60</v>
      </c>
      <c r="AB13" s="122">
        <f t="shared" ref="AB13:AB20" si="1">N13+AA13</f>
        <v>60</v>
      </c>
      <c r="AC13" s="310"/>
      <c r="AD13" s="310"/>
    </row>
    <row r="14" spans="1:31" s="271" customFormat="1" ht="18.600000000000001" customHeight="1">
      <c r="A14" s="595">
        <v>4</v>
      </c>
      <c r="B14" s="848"/>
      <c r="C14" s="106"/>
      <c r="D14" s="846"/>
      <c r="E14" s="180" t="s">
        <v>36</v>
      </c>
      <c r="F14" s="180">
        <v>574</v>
      </c>
      <c r="G14" s="180">
        <v>23</v>
      </c>
      <c r="H14" s="599"/>
      <c r="I14" s="599"/>
      <c r="J14" s="589"/>
      <c r="K14" s="663"/>
      <c r="L14" s="663"/>
      <c r="M14" s="593"/>
      <c r="N14" s="116">
        <f t="shared" si="0"/>
        <v>0</v>
      </c>
      <c r="O14" s="667">
        <v>0</v>
      </c>
      <c r="P14" s="667">
        <v>30</v>
      </c>
      <c r="Q14" s="664"/>
      <c r="R14" s="663"/>
      <c r="S14" s="588"/>
      <c r="T14" s="588"/>
      <c r="U14" s="588"/>
      <c r="V14" s="588"/>
      <c r="W14" s="588"/>
      <c r="X14" s="588"/>
      <c r="Y14" s="588"/>
      <c r="Z14" s="588"/>
      <c r="AA14" s="120">
        <f>SUM(O14:Z14)</f>
        <v>30</v>
      </c>
      <c r="AB14" s="122">
        <f t="shared" si="1"/>
        <v>30</v>
      </c>
      <c r="AC14" s="310"/>
      <c r="AD14" s="310"/>
    </row>
    <row r="15" spans="1:31" s="271" customFormat="1" ht="15.6" customHeight="1">
      <c r="A15" s="595"/>
      <c r="B15" s="849"/>
      <c r="C15" s="106"/>
      <c r="D15" s="847"/>
      <c r="E15" s="180" t="s">
        <v>36</v>
      </c>
      <c r="F15" s="180">
        <v>576</v>
      </c>
      <c r="G15" s="180">
        <v>23</v>
      </c>
      <c r="H15" s="599"/>
      <c r="I15" s="599"/>
      <c r="J15" s="589"/>
      <c r="K15" s="663"/>
      <c r="L15" s="663"/>
      <c r="M15" s="593"/>
      <c r="N15" s="116">
        <f t="shared" si="0"/>
        <v>0</v>
      </c>
      <c r="O15" s="667"/>
      <c r="P15" s="667">
        <v>30</v>
      </c>
      <c r="Q15" s="664"/>
      <c r="R15" s="663"/>
      <c r="S15" s="588"/>
      <c r="T15" s="588"/>
      <c r="U15" s="588"/>
      <c r="V15" s="588"/>
      <c r="W15" s="588"/>
      <c r="X15" s="588"/>
      <c r="Y15" s="588"/>
      <c r="Z15" s="588"/>
      <c r="AA15" s="120">
        <f>SUM(O15:Z15)</f>
        <v>30</v>
      </c>
      <c r="AB15" s="122">
        <f t="shared" si="1"/>
        <v>30</v>
      </c>
      <c r="AC15" s="310"/>
      <c r="AD15" s="310"/>
    </row>
    <row r="16" spans="1:31" s="271" customFormat="1" ht="26.45" customHeight="1">
      <c r="A16" s="595">
        <v>5</v>
      </c>
      <c r="B16" s="850" t="s">
        <v>102</v>
      </c>
      <c r="C16" s="442"/>
      <c r="D16" s="845" t="s">
        <v>113</v>
      </c>
      <c r="E16" s="599" t="s">
        <v>32</v>
      </c>
      <c r="F16" s="599" t="s">
        <v>199</v>
      </c>
      <c r="G16" s="599">
        <v>21</v>
      </c>
      <c r="H16" s="599">
        <v>30</v>
      </c>
      <c r="I16" s="599">
        <v>30</v>
      </c>
      <c r="J16" s="589"/>
      <c r="K16" s="663"/>
      <c r="L16" s="663"/>
      <c r="M16" s="593"/>
      <c r="N16" s="593">
        <f t="shared" si="0"/>
        <v>60</v>
      </c>
      <c r="O16" s="202"/>
      <c r="P16" s="589"/>
      <c r="Q16" s="589"/>
      <c r="R16" s="588"/>
      <c r="S16" s="597"/>
      <c r="T16" s="597"/>
      <c r="U16" s="597"/>
      <c r="V16" s="597"/>
      <c r="W16" s="597"/>
      <c r="X16" s="597"/>
      <c r="Y16" s="597"/>
      <c r="Z16" s="597"/>
      <c r="AA16" s="128"/>
      <c r="AB16" s="122">
        <f t="shared" si="1"/>
        <v>60</v>
      </c>
      <c r="AC16" s="310"/>
      <c r="AD16" s="310"/>
    </row>
    <row r="17" spans="1:59" s="271" customFormat="1" ht="24.6" customHeight="1">
      <c r="A17" s="595">
        <v>6</v>
      </c>
      <c r="B17" s="987"/>
      <c r="C17" s="442"/>
      <c r="D17" s="847"/>
      <c r="E17" s="599" t="s">
        <v>32</v>
      </c>
      <c r="F17" s="599" t="s">
        <v>200</v>
      </c>
      <c r="G17" s="599">
        <v>20</v>
      </c>
      <c r="H17" s="599"/>
      <c r="I17" s="599">
        <v>30</v>
      </c>
      <c r="J17" s="589"/>
      <c r="K17" s="663"/>
      <c r="L17" s="663"/>
      <c r="M17" s="593"/>
      <c r="N17" s="593">
        <f t="shared" si="0"/>
        <v>30</v>
      </c>
      <c r="O17" s="202"/>
      <c r="P17" s="589"/>
      <c r="Q17" s="589"/>
      <c r="R17" s="588"/>
      <c r="S17" s="597"/>
      <c r="T17" s="597"/>
      <c r="U17" s="597"/>
      <c r="V17" s="597"/>
      <c r="W17" s="597"/>
      <c r="X17" s="597"/>
      <c r="Y17" s="597"/>
      <c r="Z17" s="597"/>
      <c r="AA17" s="128"/>
      <c r="AB17" s="122">
        <f t="shared" si="1"/>
        <v>30</v>
      </c>
      <c r="AC17" s="310"/>
      <c r="AD17" s="310"/>
    </row>
    <row r="18" spans="1:59" s="271" customFormat="1" ht="28.15" customHeight="1">
      <c r="A18" s="595">
        <v>7</v>
      </c>
      <c r="B18" s="622" t="s">
        <v>134</v>
      </c>
      <c r="C18" s="442"/>
      <c r="D18" s="587" t="s">
        <v>39</v>
      </c>
      <c r="E18" s="599" t="s">
        <v>32</v>
      </c>
      <c r="F18" s="599">
        <v>2592</v>
      </c>
      <c r="G18" s="599">
        <v>10</v>
      </c>
      <c r="H18" s="599">
        <v>20</v>
      </c>
      <c r="I18" s="599"/>
      <c r="J18" s="589"/>
      <c r="K18" s="663"/>
      <c r="L18" s="663"/>
      <c r="M18" s="593"/>
      <c r="N18" s="666">
        <f t="shared" si="0"/>
        <v>20</v>
      </c>
      <c r="O18" s="202"/>
      <c r="P18" s="589"/>
      <c r="Q18" s="589"/>
      <c r="R18" s="588"/>
      <c r="S18" s="597"/>
      <c r="T18" s="597"/>
      <c r="U18" s="597"/>
      <c r="V18" s="597"/>
      <c r="W18" s="597"/>
      <c r="X18" s="597"/>
      <c r="Y18" s="597"/>
      <c r="Z18" s="597"/>
      <c r="AA18" s="128"/>
      <c r="AB18" s="122">
        <f t="shared" si="1"/>
        <v>20</v>
      </c>
      <c r="AC18" s="310"/>
      <c r="AD18" s="310"/>
    </row>
    <row r="19" spans="1:59" s="271" customFormat="1" ht="24" customHeight="1">
      <c r="A19" s="595">
        <v>8</v>
      </c>
      <c r="B19" s="841" t="s">
        <v>102</v>
      </c>
      <c r="D19" s="845" t="s">
        <v>208</v>
      </c>
      <c r="E19" s="667" t="s">
        <v>33</v>
      </c>
      <c r="F19" s="667" t="s">
        <v>209</v>
      </c>
      <c r="G19" s="667">
        <v>25</v>
      </c>
      <c r="H19" s="664">
        <v>30</v>
      </c>
      <c r="I19" s="664"/>
      <c r="J19" s="795">
        <v>30</v>
      </c>
      <c r="K19" s="180"/>
      <c r="L19" s="180"/>
      <c r="M19" s="664"/>
      <c r="N19" s="666">
        <f t="shared" si="0"/>
        <v>60</v>
      </c>
      <c r="O19" s="663"/>
      <c r="P19" s="599"/>
      <c r="Q19" s="589"/>
      <c r="R19" s="588"/>
      <c r="S19" s="588"/>
      <c r="T19" s="597"/>
      <c r="U19" s="597"/>
      <c r="V19" s="597"/>
      <c r="W19" s="597"/>
      <c r="X19" s="597"/>
      <c r="Y19" s="597"/>
      <c r="Z19" s="597"/>
      <c r="AA19" s="128">
        <f t="shared" ref="AA19:AA25" si="2">SUM(O19:Z19)</f>
        <v>0</v>
      </c>
      <c r="AB19" s="122">
        <f t="shared" si="1"/>
        <v>60</v>
      </c>
      <c r="AC19" s="310"/>
      <c r="AD19" s="310"/>
    </row>
    <row r="20" spans="1:59" s="271" customFormat="1" ht="25.15" customHeight="1">
      <c r="A20" s="595">
        <v>9</v>
      </c>
      <c r="B20" s="848"/>
      <c r="D20" s="847"/>
      <c r="E20" s="667" t="s">
        <v>33</v>
      </c>
      <c r="F20" s="667" t="s">
        <v>210</v>
      </c>
      <c r="G20" s="667">
        <v>25</v>
      </c>
      <c r="H20" s="221"/>
      <c r="I20" s="665"/>
      <c r="J20" s="795">
        <v>30</v>
      </c>
      <c r="K20" s="180"/>
      <c r="L20" s="180"/>
      <c r="M20" s="664"/>
      <c r="N20" s="666">
        <f t="shared" si="0"/>
        <v>30</v>
      </c>
      <c r="O20" s="662"/>
      <c r="P20" s="599"/>
      <c r="Q20" s="591"/>
      <c r="R20" s="586"/>
      <c r="S20" s="586"/>
      <c r="T20" s="512"/>
      <c r="U20" s="512"/>
      <c r="V20" s="596"/>
      <c r="W20" s="597"/>
      <c r="X20" s="597"/>
      <c r="Y20" s="597"/>
      <c r="Z20" s="597"/>
      <c r="AA20" s="128">
        <f t="shared" si="2"/>
        <v>0</v>
      </c>
      <c r="AB20" s="122">
        <f t="shared" si="1"/>
        <v>30</v>
      </c>
      <c r="AC20" s="310"/>
      <c r="AD20" s="310"/>
    </row>
    <row r="21" spans="1:59" s="271" customFormat="1" ht="22.9" customHeight="1">
      <c r="A21" s="648">
        <v>10</v>
      </c>
      <c r="B21" s="841" t="s">
        <v>102</v>
      </c>
      <c r="C21" s="1084"/>
      <c r="D21" s="905" t="s">
        <v>150</v>
      </c>
      <c r="E21" s="599" t="s">
        <v>32</v>
      </c>
      <c r="F21" s="599" t="s">
        <v>161</v>
      </c>
      <c r="G21" s="599">
        <v>36</v>
      </c>
      <c r="H21" s="588"/>
      <c r="I21" s="588"/>
      <c r="J21" s="589"/>
      <c r="K21" s="588"/>
      <c r="L21" s="589"/>
      <c r="M21" s="589"/>
      <c r="N21" s="593">
        <f t="shared" ref="N21:N25" si="3">SUM(H21:M21)</f>
        <v>0</v>
      </c>
      <c r="O21" s="589">
        <v>30</v>
      </c>
      <c r="P21" s="589">
        <v>30</v>
      </c>
      <c r="Q21" s="589"/>
      <c r="R21" s="589"/>
      <c r="S21" s="589"/>
      <c r="T21" s="589"/>
      <c r="U21" s="589"/>
      <c r="V21" s="589"/>
      <c r="W21" s="589"/>
      <c r="X21" s="589"/>
      <c r="Y21" s="589"/>
      <c r="Z21" s="589"/>
      <c r="AA21" s="128">
        <f t="shared" si="2"/>
        <v>60</v>
      </c>
      <c r="AB21" s="122">
        <f>N21+AA21</f>
        <v>60</v>
      </c>
      <c r="AC21" s="310"/>
      <c r="AD21" s="310"/>
    </row>
    <row r="22" spans="1:59" s="271" customFormat="1" ht="24.6" customHeight="1">
      <c r="A22" s="649">
        <v>11</v>
      </c>
      <c r="B22" s="848"/>
      <c r="C22" s="1084"/>
      <c r="D22" s="874"/>
      <c r="E22" s="599" t="s">
        <v>32</v>
      </c>
      <c r="F22" s="599" t="s">
        <v>162</v>
      </c>
      <c r="G22" s="599">
        <v>25</v>
      </c>
      <c r="H22" s="588"/>
      <c r="I22" s="588"/>
      <c r="J22" s="589"/>
      <c r="K22" s="588"/>
      <c r="L22" s="589"/>
      <c r="M22" s="589"/>
      <c r="N22" s="593">
        <f t="shared" si="3"/>
        <v>0</v>
      </c>
      <c r="O22" s="589"/>
      <c r="P22" s="589">
        <v>30</v>
      </c>
      <c r="Q22" s="589"/>
      <c r="R22" s="589"/>
      <c r="S22" s="589"/>
      <c r="T22" s="589"/>
      <c r="U22" s="589"/>
      <c r="V22" s="589"/>
      <c r="W22" s="589"/>
      <c r="X22" s="589"/>
      <c r="Y22" s="589"/>
      <c r="Z22" s="589"/>
      <c r="AA22" s="128">
        <f t="shared" si="2"/>
        <v>30</v>
      </c>
      <c r="AB22" s="122">
        <f>N22+AA22</f>
        <v>30</v>
      </c>
      <c r="AC22" s="310"/>
      <c r="AD22" s="310"/>
    </row>
    <row r="23" spans="1:59" s="271" customFormat="1" ht="28.15" customHeight="1">
      <c r="A23" s="649">
        <v>12</v>
      </c>
      <c r="B23" s="849"/>
      <c r="C23" s="442"/>
      <c r="D23" s="875"/>
      <c r="E23" s="599" t="s">
        <v>32</v>
      </c>
      <c r="F23" s="599" t="s">
        <v>163</v>
      </c>
      <c r="G23" s="599">
        <v>25</v>
      </c>
      <c r="H23" s="94"/>
      <c r="I23" s="94"/>
      <c r="J23" s="94"/>
      <c r="K23" s="94"/>
      <c r="L23" s="94"/>
      <c r="M23" s="94"/>
      <c r="N23" s="593">
        <f t="shared" si="3"/>
        <v>0</v>
      </c>
      <c r="O23" s="94"/>
      <c r="P23" s="599">
        <v>30</v>
      </c>
      <c r="Q23" s="94"/>
      <c r="R23" s="599"/>
      <c r="S23" s="94"/>
      <c r="T23" s="94"/>
      <c r="U23" s="94"/>
      <c r="V23" s="94"/>
      <c r="W23" s="94"/>
      <c r="X23" s="94"/>
      <c r="Y23" s="94"/>
      <c r="Z23" s="94"/>
      <c r="AA23" s="128">
        <f t="shared" si="2"/>
        <v>30</v>
      </c>
      <c r="AB23" s="122">
        <f>N23+AA23</f>
        <v>30</v>
      </c>
      <c r="AC23" s="210"/>
      <c r="AD23" s="210"/>
    </row>
    <row r="24" spans="1:59" s="271" customFormat="1" ht="28.15" customHeight="1">
      <c r="A24" s="271">
        <v>13</v>
      </c>
      <c r="B24" s="908" t="s">
        <v>102</v>
      </c>
      <c r="C24" s="1084"/>
      <c r="D24" s="949" t="s">
        <v>145</v>
      </c>
      <c r="E24" s="599" t="s">
        <v>32</v>
      </c>
      <c r="F24" s="599">
        <v>580</v>
      </c>
      <c r="G24" s="599">
        <v>25</v>
      </c>
      <c r="H24" s="588"/>
      <c r="I24" s="588"/>
      <c r="J24" s="591"/>
      <c r="K24" s="586"/>
      <c r="L24" s="591"/>
      <c r="M24" s="591"/>
      <c r="N24" s="593">
        <f t="shared" si="3"/>
        <v>0</v>
      </c>
      <c r="O24" s="591">
        <v>30</v>
      </c>
      <c r="P24" s="591">
        <v>30</v>
      </c>
      <c r="Q24" s="591"/>
      <c r="R24" s="591"/>
      <c r="S24" s="591"/>
      <c r="T24" s="591"/>
      <c r="U24" s="591"/>
      <c r="V24" s="591"/>
      <c r="W24" s="591"/>
      <c r="X24" s="591"/>
      <c r="Y24" s="591"/>
      <c r="Z24" s="591"/>
      <c r="AA24" s="128">
        <f t="shared" si="2"/>
        <v>60</v>
      </c>
      <c r="AB24" s="122">
        <f>N24+AA24</f>
        <v>60</v>
      </c>
      <c r="AC24" s="310"/>
      <c r="AD24" s="310"/>
    </row>
    <row r="25" spans="1:59" s="271" customFormat="1" ht="28.9" customHeight="1" thickBot="1">
      <c r="A25" s="271">
        <v>14</v>
      </c>
      <c r="B25" s="841"/>
      <c r="C25" s="1006"/>
      <c r="D25" s="905"/>
      <c r="E25" s="599" t="s">
        <v>32</v>
      </c>
      <c r="F25" s="599">
        <v>582</v>
      </c>
      <c r="G25" s="599">
        <v>25</v>
      </c>
      <c r="H25" s="586"/>
      <c r="I25" s="586"/>
      <c r="J25" s="591"/>
      <c r="K25" s="586"/>
      <c r="L25" s="591"/>
      <c r="M25" s="591"/>
      <c r="N25" s="512">
        <f t="shared" si="3"/>
        <v>0</v>
      </c>
      <c r="O25" s="591"/>
      <c r="P25" s="591">
        <v>30</v>
      </c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152">
        <f t="shared" si="2"/>
        <v>30</v>
      </c>
      <c r="AB25" s="182">
        <f>N25+AA25</f>
        <v>30</v>
      </c>
      <c r="AC25" s="310"/>
      <c r="AD25" s="310"/>
      <c r="AE25" s="210"/>
      <c r="AF25" s="210"/>
      <c r="AG25" s="210"/>
      <c r="AH25" s="210"/>
      <c r="AI25" s="210"/>
    </row>
    <row r="26" spans="1:59" s="271" customFormat="1" ht="23.45" customHeight="1" thickBot="1">
      <c r="A26" s="650"/>
      <c r="B26" s="274" t="s">
        <v>2</v>
      </c>
      <c r="C26" s="304"/>
      <c r="D26" s="304"/>
      <c r="E26" s="651"/>
      <c r="F26" s="651"/>
      <c r="G26" s="82"/>
      <c r="H26" s="82">
        <f>SUM(H11:H25)</f>
        <v>110</v>
      </c>
      <c r="I26" s="82">
        <f>SUM(I11:I25)</f>
        <v>120</v>
      </c>
      <c r="J26" s="82">
        <f>SUM(J11:J25)</f>
        <v>60</v>
      </c>
      <c r="K26" s="82">
        <f>SUM(K11:K25)</f>
        <v>0</v>
      </c>
      <c r="L26" s="82"/>
      <c r="M26" s="82"/>
      <c r="N26" s="82">
        <f>SUM(H26:M26)</f>
        <v>290</v>
      </c>
      <c r="O26" s="82">
        <f>SUM(O13:O25)</f>
        <v>90</v>
      </c>
      <c r="P26" s="82">
        <f>SUM(P13:P25)</f>
        <v>240</v>
      </c>
      <c r="Q26" s="82"/>
      <c r="R26" s="82">
        <f>SUM(R13:R25)</f>
        <v>0</v>
      </c>
      <c r="S26" s="82"/>
      <c r="T26" s="82"/>
      <c r="U26" s="82"/>
      <c r="V26" s="82"/>
      <c r="W26" s="82"/>
      <c r="X26" s="82"/>
      <c r="Y26" s="82"/>
      <c r="Z26" s="82"/>
      <c r="AA26" s="278">
        <f>SUM(O26:Z26)</f>
        <v>330</v>
      </c>
      <c r="AB26" s="127">
        <f>SUM(AB11:AB25)</f>
        <v>620</v>
      </c>
      <c r="AE26" s="605"/>
      <c r="AF26" s="212"/>
      <c r="AG26" s="212"/>
      <c r="AH26" s="206"/>
      <c r="AI26" s="212"/>
      <c r="AJ26" s="206"/>
      <c r="AK26" s="206"/>
      <c r="AL26" s="105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600"/>
      <c r="AZ26" s="105"/>
      <c r="BA26" s="605"/>
      <c r="BB26" s="329"/>
      <c r="BC26" s="210"/>
      <c r="BD26" s="210"/>
      <c r="BE26" s="210"/>
      <c r="BF26" s="210"/>
      <c r="BG26" s="210"/>
    </row>
    <row r="27" spans="1:59" s="271" customFormat="1" ht="16.149999999999999" customHeight="1">
      <c r="AE27" s="329"/>
      <c r="AF27" s="329"/>
      <c r="AG27" s="329"/>
      <c r="AH27" s="329"/>
      <c r="AI27" s="329"/>
    </row>
    <row r="28" spans="1:59">
      <c r="M28" s="39"/>
      <c r="N28" s="39"/>
      <c r="O28" s="39"/>
      <c r="P28" s="39"/>
      <c r="Q28" s="39"/>
    </row>
    <row r="29" spans="1:59" ht="18.75">
      <c r="B29" s="69" t="s">
        <v>55</v>
      </c>
    </row>
    <row r="30" spans="1:59" ht="18.75">
      <c r="B30" s="69"/>
      <c r="C30" s="70"/>
      <c r="D30" s="70"/>
      <c r="E30" s="70"/>
      <c r="F30" s="70"/>
      <c r="G30" s="70"/>
      <c r="H30" s="69"/>
      <c r="I30" s="71"/>
      <c r="J30" s="39"/>
      <c r="K30" s="39"/>
      <c r="L30" s="39"/>
      <c r="M30" s="39"/>
    </row>
    <row r="31" spans="1:59" ht="18.75">
      <c r="B31" s="69" t="s">
        <v>56</v>
      </c>
      <c r="C31" s="1082" t="s">
        <v>153</v>
      </c>
      <c r="D31" s="1083"/>
      <c r="E31" s="73"/>
      <c r="F31" s="72"/>
      <c r="G31" s="72"/>
      <c r="H31" s="69"/>
      <c r="I31" s="72"/>
    </row>
    <row r="32" spans="1:59" ht="18.75">
      <c r="C32" s="74"/>
      <c r="D32" s="75"/>
      <c r="E32" s="378"/>
      <c r="F32" s="378"/>
      <c r="G32" s="378"/>
      <c r="H32" s="62"/>
      <c r="K32" s="76"/>
      <c r="L32" s="72"/>
    </row>
    <row r="33" spans="3:30" ht="18.75">
      <c r="C33" s="62"/>
      <c r="D33" s="62"/>
      <c r="E33" s="62"/>
      <c r="F33" s="209"/>
      <c r="G33" s="209"/>
      <c r="H33" s="210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 spans="3:30" ht="18.75">
      <c r="C34" s="62"/>
      <c r="D34" s="1079"/>
      <c r="E34" s="277"/>
      <c r="F34" s="1080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 spans="3:30" ht="18.75">
      <c r="C35" s="62"/>
      <c r="D35" s="1079"/>
      <c r="E35" s="277"/>
      <c r="F35" s="108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</row>
    <row r="36" spans="3:30" ht="18.75">
      <c r="C36" s="62"/>
      <c r="D36" s="1079"/>
      <c r="E36" s="277"/>
      <c r="F36" s="1080"/>
      <c r="G36" s="210"/>
      <c r="H36" s="210"/>
      <c r="I36" s="210"/>
      <c r="J36" s="204"/>
      <c r="K36" s="204"/>
      <c r="L36" s="204"/>
      <c r="M36" s="204"/>
      <c r="N36" s="204"/>
      <c r="O36" s="204"/>
      <c r="P36" s="105"/>
      <c r="Q36" s="204"/>
      <c r="R36" s="206"/>
      <c r="S36" s="204"/>
      <c r="T36" s="212"/>
      <c r="U36" s="204"/>
      <c r="V36" s="204"/>
      <c r="W36" s="204"/>
      <c r="X36" s="204"/>
      <c r="Y36" s="204"/>
      <c r="Z36" s="204"/>
      <c r="AA36" s="204"/>
      <c r="AB36" s="204"/>
      <c r="AC36" s="177"/>
      <c r="AD36" s="177"/>
    </row>
    <row r="37" spans="3:30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 spans="3:30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</row>
  </sheetData>
  <mergeCells count="29">
    <mergeCell ref="B13:B15"/>
    <mergeCell ref="D13:D15"/>
    <mergeCell ref="D19:D20"/>
    <mergeCell ref="B19:B20"/>
    <mergeCell ref="D16:D17"/>
    <mergeCell ref="B16:B17"/>
    <mergeCell ref="C31:D31"/>
    <mergeCell ref="C24:C25"/>
    <mergeCell ref="C21:C22"/>
    <mergeCell ref="B24:B25"/>
    <mergeCell ref="D24:D25"/>
    <mergeCell ref="B21:B23"/>
    <mergeCell ref="D21:D23"/>
    <mergeCell ref="D34:D36"/>
    <mergeCell ref="F34:F36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D11:D12"/>
    <mergeCell ref="B11:B1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topLeftCell="A9" zoomScale="86" zoomScaleNormal="86" workbookViewId="0">
      <selection activeCell="A2" sqref="A2:AB3"/>
    </sheetView>
  </sheetViews>
  <sheetFormatPr defaultColWidth="9.140625" defaultRowHeight="15"/>
  <cols>
    <col min="1" max="1" width="3.5703125" style="33" customWidth="1"/>
    <col min="2" max="2" width="15.7109375" style="33" customWidth="1"/>
    <col min="3" max="3" width="12.7109375" style="33" customWidth="1"/>
    <col min="4" max="4" width="6.42578125" style="33" customWidth="1"/>
    <col min="5" max="5" width="10.140625" style="33" customWidth="1"/>
    <col min="6" max="6" width="4.42578125" style="33" customWidth="1"/>
    <col min="7" max="7" width="5.85546875" style="33" customWidth="1"/>
    <col min="8" max="8" width="5.7109375" style="33" customWidth="1"/>
    <col min="9" max="9" width="4.5703125" style="33" customWidth="1"/>
    <col min="10" max="10" width="3.85546875" style="33" customWidth="1"/>
    <col min="11" max="11" width="4" style="33" customWidth="1"/>
    <col min="12" max="12" width="4.42578125" style="33" customWidth="1"/>
    <col min="13" max="13" width="3.140625" style="33" customWidth="1"/>
    <col min="14" max="14" width="5.140625" style="33" customWidth="1"/>
    <col min="15" max="15" width="4.42578125" style="33" customWidth="1"/>
    <col min="16" max="16" width="4.42578125" style="33" bestFit="1" customWidth="1"/>
    <col min="17" max="17" width="3.5703125" style="33" bestFit="1" customWidth="1"/>
    <col min="18" max="18" width="4" style="33" bestFit="1" customWidth="1"/>
    <col min="19" max="19" width="3.5703125" style="33" bestFit="1" customWidth="1"/>
    <col min="20" max="20" width="3.140625" style="33" customWidth="1"/>
    <col min="21" max="21" width="3.42578125" style="33" customWidth="1"/>
    <col min="22" max="22" width="3" style="33" customWidth="1"/>
    <col min="23" max="23" width="3.7109375" style="33" customWidth="1"/>
    <col min="24" max="24" width="3.85546875" style="33" customWidth="1"/>
    <col min="25" max="25" width="5" style="33" customWidth="1"/>
    <col min="26" max="26" width="4.7109375" style="33" customWidth="1"/>
    <col min="27" max="28" width="5.140625" style="33" bestFit="1" customWidth="1"/>
    <col min="29" max="16384" width="9.140625" style="33"/>
  </cols>
  <sheetData>
    <row r="2" spans="1:28" ht="18.75" customHeight="1">
      <c r="A2" s="1085" t="s">
        <v>167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85"/>
      <c r="AB2" s="1085"/>
    </row>
    <row r="3" spans="1:28" ht="18.75" customHeight="1">
      <c r="A3" s="1085" t="s">
        <v>30</v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85"/>
      <c r="AB3" s="1085"/>
    </row>
    <row r="4" spans="1:28" ht="21.75" customHeight="1" thickBot="1">
      <c r="A4" s="1075" t="s">
        <v>42</v>
      </c>
      <c r="B4" s="1075"/>
      <c r="C4" s="1075"/>
      <c r="D4" s="1075"/>
      <c r="E4" s="1075"/>
      <c r="F4" s="1075"/>
      <c r="G4" s="1075"/>
      <c r="H4" s="1075"/>
      <c r="I4" s="1075"/>
      <c r="J4" s="1075"/>
      <c r="K4" s="1075"/>
      <c r="L4" s="1075"/>
      <c r="M4" s="1075"/>
      <c r="N4" s="1075"/>
      <c r="O4" s="1075"/>
      <c r="P4" s="1075"/>
      <c r="Q4" s="1075"/>
      <c r="R4" s="1075"/>
      <c r="S4" s="1075"/>
      <c r="T4" s="1075"/>
      <c r="U4" s="1075"/>
      <c r="V4" s="1075"/>
      <c r="W4" s="1075"/>
      <c r="X4" s="1075"/>
      <c r="Y4" s="1075"/>
      <c r="Z4" s="1075"/>
      <c r="AA4" s="1075"/>
      <c r="AB4" s="1075"/>
    </row>
    <row r="5" spans="1:28" ht="12.75" customHeight="1">
      <c r="A5" s="911" t="s">
        <v>14</v>
      </c>
      <c r="B5" s="914" t="s">
        <v>15</v>
      </c>
      <c r="C5" s="914" t="s">
        <v>16</v>
      </c>
      <c r="D5" s="914" t="s">
        <v>17</v>
      </c>
      <c r="E5" s="911" t="s">
        <v>18</v>
      </c>
      <c r="F5" s="911" t="s">
        <v>19</v>
      </c>
      <c r="G5" s="911" t="s">
        <v>20</v>
      </c>
      <c r="H5" s="917" t="s">
        <v>12</v>
      </c>
      <c r="I5" s="918"/>
      <c r="J5" s="918"/>
      <c r="K5" s="918"/>
      <c r="L5" s="918"/>
      <c r="M5" s="918"/>
      <c r="N5" s="919"/>
      <c r="O5" s="926" t="s">
        <v>13</v>
      </c>
      <c r="P5" s="918"/>
      <c r="Q5" s="918"/>
      <c r="R5" s="918"/>
      <c r="S5" s="918"/>
      <c r="T5" s="918"/>
      <c r="U5" s="918"/>
      <c r="V5" s="918"/>
      <c r="W5" s="918"/>
      <c r="X5" s="918"/>
      <c r="Y5" s="918"/>
      <c r="Z5" s="918"/>
      <c r="AA5" s="918"/>
      <c r="AB5" s="927"/>
    </row>
    <row r="6" spans="1:28" ht="3.75" customHeight="1" thickBot="1">
      <c r="A6" s="912"/>
      <c r="B6" s="915"/>
      <c r="C6" s="915"/>
      <c r="D6" s="915"/>
      <c r="E6" s="912"/>
      <c r="F6" s="912"/>
      <c r="G6" s="912"/>
      <c r="H6" s="920"/>
      <c r="I6" s="921"/>
      <c r="J6" s="921"/>
      <c r="K6" s="921"/>
      <c r="L6" s="921"/>
      <c r="M6" s="921"/>
      <c r="N6" s="922"/>
      <c r="O6" s="928"/>
      <c r="P6" s="921"/>
      <c r="Q6" s="921"/>
      <c r="R6" s="921"/>
      <c r="S6" s="921"/>
      <c r="T6" s="921"/>
      <c r="U6" s="921"/>
      <c r="V6" s="921"/>
      <c r="W6" s="921"/>
      <c r="X6" s="921"/>
      <c r="Y6" s="921"/>
      <c r="Z6" s="921"/>
      <c r="AA6" s="921"/>
      <c r="AB6" s="929"/>
    </row>
    <row r="7" spans="1:28" ht="2.25" hidden="1" customHeight="1">
      <c r="A7" s="912"/>
      <c r="B7" s="915"/>
      <c r="C7" s="915"/>
      <c r="D7" s="915"/>
      <c r="E7" s="912"/>
      <c r="F7" s="912"/>
      <c r="G7" s="912"/>
      <c r="H7" s="920"/>
      <c r="I7" s="921"/>
      <c r="J7" s="921"/>
      <c r="K7" s="921"/>
      <c r="L7" s="921"/>
      <c r="M7" s="921"/>
      <c r="N7" s="922"/>
      <c r="O7" s="928"/>
      <c r="P7" s="921"/>
      <c r="Q7" s="921"/>
      <c r="R7" s="921"/>
      <c r="S7" s="921"/>
      <c r="T7" s="921"/>
      <c r="U7" s="921"/>
      <c r="V7" s="921"/>
      <c r="W7" s="921"/>
      <c r="X7" s="921"/>
      <c r="Y7" s="921"/>
      <c r="Z7" s="921"/>
      <c r="AA7" s="921"/>
      <c r="AB7" s="929"/>
    </row>
    <row r="8" spans="1:28" ht="13.5" hidden="1" customHeight="1">
      <c r="A8" s="912"/>
      <c r="B8" s="915"/>
      <c r="C8" s="915"/>
      <c r="D8" s="915"/>
      <c r="E8" s="912"/>
      <c r="F8" s="912"/>
      <c r="G8" s="912"/>
      <c r="H8" s="923"/>
      <c r="I8" s="924"/>
      <c r="J8" s="924"/>
      <c r="K8" s="924"/>
      <c r="L8" s="924"/>
      <c r="M8" s="924"/>
      <c r="N8" s="925"/>
      <c r="O8" s="930"/>
      <c r="P8" s="924"/>
      <c r="Q8" s="924"/>
      <c r="R8" s="924"/>
      <c r="S8" s="924"/>
      <c r="T8" s="924"/>
      <c r="U8" s="924"/>
      <c r="V8" s="924"/>
      <c r="W8" s="924"/>
      <c r="X8" s="924"/>
      <c r="Y8" s="924"/>
      <c r="Z8" s="924"/>
      <c r="AA8" s="924"/>
      <c r="AB8" s="931"/>
    </row>
    <row r="9" spans="1:28" ht="118.5" customHeight="1" thickBot="1">
      <c r="A9" s="913"/>
      <c r="B9" s="916"/>
      <c r="C9" s="916"/>
      <c r="D9" s="916"/>
      <c r="E9" s="913"/>
      <c r="F9" s="913"/>
      <c r="G9" s="913"/>
      <c r="H9" s="28" t="s">
        <v>21</v>
      </c>
      <c r="I9" s="28" t="s">
        <v>22</v>
      </c>
      <c r="J9" s="28" t="s">
        <v>23</v>
      </c>
      <c r="K9" s="28" t="s">
        <v>24</v>
      </c>
      <c r="L9" s="28" t="s">
        <v>25</v>
      </c>
      <c r="M9" s="28" t="s">
        <v>6</v>
      </c>
      <c r="N9" s="28" t="s">
        <v>26</v>
      </c>
      <c r="O9" s="28" t="s">
        <v>21</v>
      </c>
      <c r="P9" s="28" t="s">
        <v>22</v>
      </c>
      <c r="Q9" s="28" t="s">
        <v>27</v>
      </c>
      <c r="R9" s="28" t="s">
        <v>28</v>
      </c>
      <c r="S9" s="28" t="s">
        <v>25</v>
      </c>
      <c r="T9" s="28" t="s">
        <v>6</v>
      </c>
      <c r="U9" s="28" t="s">
        <v>29</v>
      </c>
      <c r="V9" s="28" t="s">
        <v>7</v>
      </c>
      <c r="W9" s="28" t="s">
        <v>8</v>
      </c>
      <c r="X9" s="28" t="s">
        <v>9</v>
      </c>
      <c r="Y9" s="28" t="s">
        <v>10</v>
      </c>
      <c r="Z9" s="28" t="s">
        <v>11</v>
      </c>
      <c r="AA9" s="28" t="s">
        <v>26</v>
      </c>
      <c r="AB9" s="29" t="s">
        <v>0</v>
      </c>
    </row>
    <row r="10" spans="1:28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  <c r="L10" s="30">
        <v>12</v>
      </c>
      <c r="M10" s="30">
        <v>13</v>
      </c>
      <c r="N10" s="30">
        <v>14</v>
      </c>
      <c r="O10" s="30">
        <v>15</v>
      </c>
      <c r="P10" s="30">
        <v>16</v>
      </c>
      <c r="Q10" s="30">
        <v>17</v>
      </c>
      <c r="R10" s="30">
        <v>18</v>
      </c>
      <c r="S10" s="30">
        <v>19</v>
      </c>
      <c r="T10" s="30">
        <v>20</v>
      </c>
      <c r="U10" s="30">
        <v>21</v>
      </c>
      <c r="V10" s="30">
        <v>22</v>
      </c>
      <c r="W10" s="30">
        <v>23</v>
      </c>
      <c r="X10" s="30">
        <v>24</v>
      </c>
      <c r="Y10" s="30">
        <v>25</v>
      </c>
      <c r="Z10" s="30">
        <v>26</v>
      </c>
      <c r="AA10" s="30">
        <v>27</v>
      </c>
      <c r="AB10" s="30">
        <v>28</v>
      </c>
    </row>
    <row r="11" spans="1:28" ht="15.75">
      <c r="A11" s="1">
        <v>1</v>
      </c>
      <c r="B11" s="1"/>
      <c r="C11" s="1"/>
      <c r="D11" s="59"/>
      <c r="E11" s="4"/>
      <c r="F11" s="27"/>
      <c r="G11" s="27"/>
      <c r="H11" s="60"/>
      <c r="I11" s="27"/>
      <c r="J11" s="1"/>
      <c r="K11" s="23"/>
      <c r="L11" s="23"/>
      <c r="M11" s="1"/>
      <c r="N11" s="27">
        <f t="shared" ref="N11:N20" si="0">SUM(H11:M11)</f>
        <v>0</v>
      </c>
      <c r="O11" s="27"/>
      <c r="P11" s="27"/>
      <c r="Q11" s="23"/>
      <c r="R11" s="23"/>
      <c r="S11" s="23"/>
      <c r="T11" s="1"/>
      <c r="U11" s="1"/>
      <c r="V11" s="4"/>
      <c r="W11" s="1"/>
      <c r="X11" s="4"/>
      <c r="Y11" s="1"/>
      <c r="Z11" s="1"/>
      <c r="AA11" s="27">
        <f>SUM(O11:Z11)</f>
        <v>0</v>
      </c>
      <c r="AB11" s="27">
        <f>N11+AA11</f>
        <v>0</v>
      </c>
    </row>
    <row r="12" spans="1:28" ht="15.75">
      <c r="A12" s="1">
        <v>2</v>
      </c>
      <c r="B12" s="1"/>
      <c r="C12" s="1"/>
      <c r="D12" s="4"/>
      <c r="E12" s="4"/>
      <c r="F12" s="4"/>
      <c r="G12" s="4"/>
      <c r="H12" s="4"/>
      <c r="I12" s="4"/>
      <c r="J12" s="1"/>
      <c r="K12" s="4"/>
      <c r="L12" s="4"/>
      <c r="M12" s="1"/>
      <c r="N12" s="27">
        <f t="shared" si="0"/>
        <v>0</v>
      </c>
      <c r="O12" s="27"/>
      <c r="P12" s="27"/>
      <c r="Q12" s="27"/>
      <c r="R12" s="27"/>
      <c r="S12" s="4"/>
      <c r="T12" s="1"/>
      <c r="U12" s="1"/>
      <c r="V12" s="27"/>
      <c r="W12" s="1"/>
      <c r="X12" s="27"/>
      <c r="Y12" s="1"/>
      <c r="Z12" s="1"/>
      <c r="AA12" s="27">
        <f t="shared" ref="AA12:AA20" si="1">SUM(O12:Z12)</f>
        <v>0</v>
      </c>
      <c r="AB12" s="27">
        <f>N12+AA12</f>
        <v>0</v>
      </c>
    </row>
    <row r="13" spans="1:28" ht="15.75">
      <c r="A13" s="1">
        <v>3</v>
      </c>
      <c r="B13" s="5"/>
      <c r="C13" s="6"/>
      <c r="D13" s="6"/>
      <c r="E13" s="4"/>
      <c r="F13" s="6"/>
      <c r="G13" s="6"/>
      <c r="H13" s="6"/>
      <c r="I13" s="6"/>
      <c r="J13" s="6"/>
      <c r="K13" s="6"/>
      <c r="L13" s="6"/>
      <c r="M13" s="6"/>
      <c r="N13" s="27">
        <f t="shared" si="0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>
        <f t="shared" si="1"/>
        <v>0</v>
      </c>
      <c r="AB13" s="27">
        <f t="shared" ref="AB13:AB20" si="2">N13+AA13</f>
        <v>0</v>
      </c>
    </row>
    <row r="14" spans="1:28" ht="15.75">
      <c r="A14" s="1">
        <v>4</v>
      </c>
      <c r="B14" s="7"/>
      <c r="C14" s="37"/>
      <c r="D14" s="8"/>
      <c r="E14" s="9"/>
      <c r="F14" s="8"/>
      <c r="G14" s="8"/>
      <c r="H14" s="8"/>
      <c r="I14" s="8"/>
      <c r="J14" s="6"/>
      <c r="K14" s="6"/>
      <c r="L14" s="6"/>
      <c r="M14" s="6"/>
      <c r="N14" s="27">
        <f t="shared" si="0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27">
        <f t="shared" si="1"/>
        <v>0</v>
      </c>
      <c r="AB14" s="27">
        <f t="shared" si="2"/>
        <v>0</v>
      </c>
    </row>
    <row r="15" spans="1:28" ht="17.25" customHeight="1">
      <c r="A15" s="1">
        <v>5</v>
      </c>
      <c r="B15" s="43"/>
      <c r="C15" s="43"/>
      <c r="D15" s="43"/>
      <c r="E15" s="43"/>
      <c r="F15" s="8"/>
      <c r="G15" s="8"/>
      <c r="H15" s="43"/>
      <c r="I15" s="43"/>
      <c r="J15" s="17"/>
      <c r="K15" s="17"/>
      <c r="L15" s="43"/>
      <c r="M15" s="43"/>
      <c r="N15" s="27">
        <f t="shared" si="0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5"/>
      <c r="Z15" s="43"/>
      <c r="AA15" s="27">
        <f t="shared" si="1"/>
        <v>0</v>
      </c>
      <c r="AB15" s="27">
        <f t="shared" si="2"/>
        <v>0</v>
      </c>
    </row>
    <row r="16" spans="1:28" ht="17.25" customHeight="1">
      <c r="A16" s="1">
        <v>6</v>
      </c>
      <c r="B16" s="61"/>
      <c r="C16" s="17"/>
      <c r="D16" s="10"/>
      <c r="E16" s="11"/>
      <c r="F16" s="10"/>
      <c r="G16" s="10"/>
      <c r="H16" s="10"/>
      <c r="I16" s="10"/>
      <c r="J16" s="12"/>
      <c r="K16" s="12"/>
      <c r="L16" s="12"/>
      <c r="M16" s="12"/>
      <c r="N16" s="27">
        <f t="shared" si="0"/>
        <v>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7">
        <f t="shared" si="1"/>
        <v>0</v>
      </c>
      <c r="AB16" s="13">
        <f>N16+AA16</f>
        <v>0</v>
      </c>
    </row>
    <row r="17" spans="1:28" ht="16.5" customHeight="1">
      <c r="A17" s="1">
        <v>7</v>
      </c>
      <c r="B17" s="1"/>
      <c r="C17" s="1"/>
      <c r="D17" s="14"/>
      <c r="E17" s="15"/>
      <c r="F17" s="16"/>
      <c r="G17" s="16"/>
      <c r="H17" s="16"/>
      <c r="I17" s="16"/>
      <c r="J17" s="12"/>
      <c r="K17" s="16"/>
      <c r="L17" s="16"/>
      <c r="M17" s="16"/>
      <c r="N17" s="27">
        <f t="shared" si="0"/>
        <v>0</v>
      </c>
      <c r="O17" s="16"/>
      <c r="P17" s="16"/>
      <c r="Q17" s="16"/>
      <c r="R17" s="16"/>
      <c r="S17" s="2"/>
      <c r="T17" s="12"/>
      <c r="U17" s="12"/>
      <c r="V17" s="2"/>
      <c r="W17" s="12"/>
      <c r="X17" s="12"/>
      <c r="Y17" s="12"/>
      <c r="Z17" s="12"/>
      <c r="AA17" s="27">
        <f t="shared" si="1"/>
        <v>0</v>
      </c>
      <c r="AB17" s="13">
        <f>N17+AA17</f>
        <v>0</v>
      </c>
    </row>
    <row r="18" spans="1:28" ht="15.75" customHeight="1">
      <c r="A18" s="1">
        <v>8</v>
      </c>
      <c r="B18" s="17"/>
      <c r="C18" s="17"/>
      <c r="D18" s="11"/>
      <c r="E18" s="11"/>
      <c r="F18" s="10"/>
      <c r="G18" s="10"/>
      <c r="H18" s="10"/>
      <c r="I18" s="10"/>
      <c r="J18" s="17"/>
      <c r="K18" s="17"/>
      <c r="L18" s="10"/>
      <c r="M18" s="10"/>
      <c r="N18" s="27">
        <f t="shared" si="0"/>
        <v>0</v>
      </c>
      <c r="O18" s="10"/>
      <c r="P18" s="10"/>
      <c r="Q18" s="10"/>
      <c r="R18" s="10"/>
      <c r="S18" s="17"/>
      <c r="T18" s="17"/>
      <c r="U18" s="17"/>
      <c r="V18" s="17"/>
      <c r="W18" s="17"/>
      <c r="X18" s="10"/>
      <c r="Y18" s="17"/>
      <c r="Z18" s="17"/>
      <c r="AA18" s="27">
        <f t="shared" si="1"/>
        <v>0</v>
      </c>
      <c r="AB18" s="27">
        <f t="shared" si="2"/>
        <v>0</v>
      </c>
    </row>
    <row r="19" spans="1:28" ht="15.75" customHeight="1">
      <c r="A19" s="1">
        <v>9</v>
      </c>
      <c r="B19" s="17"/>
      <c r="C19" s="17"/>
      <c r="D19" s="27"/>
      <c r="E19" s="27"/>
      <c r="F19" s="27"/>
      <c r="G19" s="4"/>
      <c r="H19" s="4"/>
      <c r="I19" s="4"/>
      <c r="J19" s="17"/>
      <c r="K19" s="4"/>
      <c r="L19" s="4"/>
      <c r="M19" s="17"/>
      <c r="N19" s="27">
        <f t="shared" si="0"/>
        <v>0</v>
      </c>
      <c r="O19" s="4"/>
      <c r="P19" s="4"/>
      <c r="Q19" s="4"/>
      <c r="R19" s="4"/>
      <c r="S19" s="4"/>
      <c r="T19" s="17"/>
      <c r="U19" s="17"/>
      <c r="V19" s="17"/>
      <c r="W19" s="17"/>
      <c r="X19" s="17"/>
      <c r="Y19" s="17"/>
      <c r="Z19" s="17"/>
      <c r="AA19" s="27">
        <f t="shared" si="1"/>
        <v>0</v>
      </c>
      <c r="AB19" s="27">
        <f t="shared" si="2"/>
        <v>0</v>
      </c>
    </row>
    <row r="20" spans="1:28" ht="15.75" customHeight="1">
      <c r="A20" s="1">
        <v>10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7">
        <f t="shared" si="0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7">
        <f t="shared" si="1"/>
        <v>0</v>
      </c>
      <c r="AB20" s="27">
        <f t="shared" si="2"/>
        <v>0</v>
      </c>
    </row>
    <row r="21" spans="1:28" ht="15.75">
      <c r="A21" s="1"/>
      <c r="B21" s="36" t="s">
        <v>2</v>
      </c>
      <c r="C21" s="36"/>
      <c r="D21" s="36"/>
      <c r="E21" s="1"/>
      <c r="F21" s="1"/>
      <c r="G21" s="18"/>
      <c r="H21" s="18">
        <f>SUM(H11:H20)</f>
        <v>0</v>
      </c>
      <c r="I21" s="18">
        <f t="shared" ref="I21:AA21" si="3">SUM(I11:I20)</f>
        <v>0</v>
      </c>
      <c r="J21" s="18">
        <f t="shared" si="3"/>
        <v>0</v>
      </c>
      <c r="K21" s="18">
        <f t="shared" si="3"/>
        <v>0</v>
      </c>
      <c r="L21" s="18">
        <f t="shared" si="3"/>
        <v>0</v>
      </c>
      <c r="M21" s="18">
        <f t="shared" si="3"/>
        <v>0</v>
      </c>
      <c r="N21" s="18">
        <f>SUM(N11:N20)</f>
        <v>0</v>
      </c>
      <c r="O21" s="18">
        <f t="shared" si="3"/>
        <v>0</v>
      </c>
      <c r="P21" s="18">
        <f t="shared" si="3"/>
        <v>0</v>
      </c>
      <c r="Q21" s="18">
        <f t="shared" si="3"/>
        <v>0</v>
      </c>
      <c r="R21" s="18">
        <f t="shared" si="3"/>
        <v>0</v>
      </c>
      <c r="S21" s="18">
        <f t="shared" si="3"/>
        <v>0</v>
      </c>
      <c r="T21" s="18">
        <f t="shared" si="3"/>
        <v>0</v>
      </c>
      <c r="U21" s="18">
        <f t="shared" si="3"/>
        <v>0</v>
      </c>
      <c r="V21" s="18">
        <f t="shared" si="3"/>
        <v>0</v>
      </c>
      <c r="W21" s="18">
        <f t="shared" si="3"/>
        <v>0</v>
      </c>
      <c r="X21" s="18">
        <f t="shared" si="3"/>
        <v>0</v>
      </c>
      <c r="Y21" s="18">
        <f t="shared" si="3"/>
        <v>0</v>
      </c>
      <c r="Z21" s="18">
        <f t="shared" si="3"/>
        <v>0</v>
      </c>
      <c r="AA21" s="18">
        <f t="shared" si="3"/>
        <v>0</v>
      </c>
      <c r="AB21" s="18">
        <f>SUM(AB11:AB20)</f>
        <v>0</v>
      </c>
    </row>
    <row r="22" spans="1:28" ht="38.25" hidden="1" customHeight="1">
      <c r="A22" s="32" t="s">
        <v>3</v>
      </c>
      <c r="G22" s="32" t="s">
        <v>1</v>
      </c>
    </row>
    <row r="23" spans="1:28" ht="15.75" hidden="1" customHeight="1">
      <c r="A23" s="32" t="s">
        <v>4</v>
      </c>
    </row>
    <row r="24" spans="1:28" ht="16.5" hidden="1" customHeight="1">
      <c r="A24" s="1">
        <v>14</v>
      </c>
      <c r="B24" s="34"/>
      <c r="C24" s="34"/>
      <c r="D24" s="34"/>
      <c r="E24" s="34"/>
      <c r="F24" s="4"/>
      <c r="G24" s="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35"/>
      <c r="AB24" s="35"/>
    </row>
    <row r="25" spans="1:28" ht="16.5" hidden="1" customHeight="1">
      <c r="A25" s="34"/>
      <c r="B25" s="36" t="s">
        <v>5</v>
      </c>
      <c r="C25" s="36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  <c r="AA25" s="35"/>
      <c r="AB25" s="35"/>
    </row>
    <row r="26" spans="1:28">
      <c r="H26" s="53"/>
    </row>
    <row r="28" spans="1:28" ht="18.75">
      <c r="A28" s="69" t="s">
        <v>55</v>
      </c>
      <c r="B28" s="70"/>
      <c r="C28" s="70"/>
      <c r="D28" s="70"/>
      <c r="E28" s="70"/>
      <c r="F28" s="70"/>
      <c r="G28" s="69"/>
      <c r="H28" s="71"/>
      <c r="I28" s="39"/>
      <c r="J28" s="39"/>
      <c r="K28" s="39"/>
      <c r="L28" s="39"/>
      <c r="M28" s="39"/>
      <c r="N28" s="39"/>
      <c r="O28" s="39"/>
      <c r="P28" s="39"/>
      <c r="Q28" s="39"/>
    </row>
    <row r="29" spans="1:28" ht="18.75">
      <c r="A29" s="69"/>
      <c r="B29" s="72"/>
      <c r="C29" s="72"/>
      <c r="D29" s="73"/>
      <c r="E29" s="72"/>
      <c r="F29" s="72"/>
      <c r="G29" s="69"/>
      <c r="H29" s="72"/>
    </row>
    <row r="30" spans="1:28" ht="18.75">
      <c r="A30" s="1035" t="s">
        <v>95</v>
      </c>
      <c r="B30" s="1035"/>
      <c r="C30" s="1035"/>
      <c r="D30" s="1035"/>
      <c r="E30" s="1035"/>
      <c r="F30" s="1035"/>
      <c r="G30" s="1035"/>
      <c r="H30" s="1035"/>
      <c r="I30" s="1035"/>
      <c r="J30" s="1035"/>
      <c r="K30" s="1035"/>
      <c r="L30" s="1035"/>
      <c r="M30" s="1035"/>
      <c r="N30" s="1035"/>
    </row>
  </sheetData>
  <mergeCells count="13">
    <mergeCell ref="A30:N30"/>
    <mergeCell ref="H5:N8"/>
    <mergeCell ref="O5:AB8"/>
    <mergeCell ref="A2:AB2"/>
    <mergeCell ref="A3:AB3"/>
    <mergeCell ref="A4:AB4"/>
    <mergeCell ref="A5:A9"/>
    <mergeCell ref="B5:B9"/>
    <mergeCell ref="C5:C9"/>
    <mergeCell ref="F5:F9"/>
    <mergeCell ref="D5:D9"/>
    <mergeCell ref="E5:E9"/>
    <mergeCell ref="G5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1"/>
  <sheetViews>
    <sheetView view="pageBreakPreview" zoomScale="60" zoomScaleNormal="100" workbookViewId="0">
      <selection activeCell="AG19" sqref="AG19"/>
    </sheetView>
  </sheetViews>
  <sheetFormatPr defaultColWidth="9.140625" defaultRowHeight="15"/>
  <cols>
    <col min="1" max="1" width="7.140625" style="98" customWidth="1"/>
    <col min="2" max="2" width="16.140625" style="98" customWidth="1"/>
    <col min="3" max="3" width="20.85546875" style="98" customWidth="1"/>
    <col min="4" max="4" width="28.7109375" style="98" customWidth="1"/>
    <col min="5" max="5" width="6.42578125" style="98" customWidth="1"/>
    <col min="6" max="6" width="9.140625" style="98" customWidth="1"/>
    <col min="7" max="7" width="5.85546875" style="98" customWidth="1"/>
    <col min="8" max="8" width="5.7109375" style="98" customWidth="1"/>
    <col min="9" max="9" width="6.28515625" style="98" customWidth="1"/>
    <col min="10" max="10" width="3.85546875" style="98" customWidth="1"/>
    <col min="11" max="11" width="4" style="98" customWidth="1"/>
    <col min="12" max="12" width="4.42578125" style="98" customWidth="1"/>
    <col min="13" max="13" width="3.140625" style="98" customWidth="1"/>
    <col min="14" max="14" width="6.28515625" style="98" customWidth="1"/>
    <col min="15" max="15" width="4.85546875" style="98" customWidth="1"/>
    <col min="16" max="16" width="4.5703125" style="98" bestFit="1" customWidth="1"/>
    <col min="17" max="18" width="4.140625" style="98" bestFit="1" customWidth="1"/>
    <col min="19" max="19" width="3.7109375" style="98" bestFit="1" customWidth="1"/>
    <col min="20" max="20" width="3.140625" style="98" customWidth="1"/>
    <col min="21" max="21" width="3.42578125" style="98" customWidth="1"/>
    <col min="22" max="22" width="4.85546875" style="98" customWidth="1"/>
    <col min="23" max="23" width="5.140625" style="98" customWidth="1"/>
    <col min="24" max="24" width="3.85546875" style="98" customWidth="1"/>
    <col min="25" max="25" width="6.42578125" style="98" customWidth="1"/>
    <col min="26" max="26" width="4.7109375" style="98" customWidth="1"/>
    <col min="27" max="28" width="5.7109375" style="98" bestFit="1" customWidth="1"/>
    <col min="29" max="16384" width="9.140625" style="98"/>
  </cols>
  <sheetData>
    <row r="2" spans="1:29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29" ht="18.75" customHeight="1">
      <c r="A3" s="852" t="s">
        <v>213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29" ht="21.75" customHeight="1" thickBot="1">
      <c r="A4" s="880" t="s">
        <v>58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</row>
    <row r="5" spans="1:29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</row>
    <row r="6" spans="1:29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</row>
    <row r="7" spans="1:29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</row>
    <row r="8" spans="1:29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</row>
    <row r="9" spans="1:29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</row>
    <row r="10" spans="1:29">
      <c r="A10" s="314">
        <v>1</v>
      </c>
      <c r="B10" s="315">
        <v>2</v>
      </c>
      <c r="C10" s="314">
        <v>3</v>
      </c>
      <c r="D10" s="315">
        <v>4</v>
      </c>
      <c r="E10" s="315">
        <v>5</v>
      </c>
      <c r="F10" s="315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13</v>
      </c>
      <c r="N10" s="314">
        <v>14</v>
      </c>
      <c r="O10" s="314">
        <v>15</v>
      </c>
      <c r="P10" s="314">
        <v>16</v>
      </c>
      <c r="Q10" s="314">
        <v>17</v>
      </c>
      <c r="R10" s="314">
        <v>18</v>
      </c>
      <c r="S10" s="314">
        <v>19</v>
      </c>
      <c r="T10" s="314">
        <v>20</v>
      </c>
      <c r="U10" s="314">
        <v>21</v>
      </c>
      <c r="V10" s="314">
        <v>22</v>
      </c>
      <c r="W10" s="314">
        <v>23</v>
      </c>
      <c r="X10" s="314">
        <v>24</v>
      </c>
      <c r="Y10" s="314">
        <v>25</v>
      </c>
      <c r="Z10" s="316">
        <v>26</v>
      </c>
      <c r="AA10" s="317">
        <v>27</v>
      </c>
      <c r="AB10" s="318">
        <v>28</v>
      </c>
      <c r="AC10" s="215"/>
    </row>
    <row r="11" spans="1:29" ht="24" customHeight="1">
      <c r="A11" s="557">
        <v>1</v>
      </c>
      <c r="B11" s="845" t="s">
        <v>46</v>
      </c>
      <c r="C11" s="845" t="s">
        <v>66</v>
      </c>
      <c r="D11" s="876"/>
      <c r="E11" s="878" t="s">
        <v>32</v>
      </c>
      <c r="F11" s="288">
        <v>536</v>
      </c>
      <c r="G11" s="287">
        <v>1</v>
      </c>
      <c r="H11" s="287"/>
      <c r="I11" s="287"/>
      <c r="J11" s="287"/>
      <c r="K11" s="287"/>
      <c r="L11" s="287"/>
      <c r="M11" s="288"/>
      <c r="N11" s="104"/>
      <c r="O11" s="279"/>
      <c r="P11" s="279"/>
      <c r="Q11" s="279"/>
      <c r="R11" s="279"/>
      <c r="S11" s="202"/>
      <c r="T11" s="288"/>
      <c r="U11" s="288"/>
      <c r="V11" s="279"/>
      <c r="W11" s="288"/>
      <c r="X11" s="279"/>
      <c r="Y11" s="288">
        <v>40</v>
      </c>
      <c r="Z11" s="96"/>
      <c r="AA11" s="319">
        <f>SUM(O11:Z11)</f>
        <v>40</v>
      </c>
      <c r="AB11" s="320">
        <f>N11+AA11</f>
        <v>40</v>
      </c>
      <c r="AC11" s="215"/>
    </row>
    <row r="12" spans="1:29" ht="28.15" customHeight="1">
      <c r="A12" s="557">
        <v>2</v>
      </c>
      <c r="B12" s="847"/>
      <c r="C12" s="847"/>
      <c r="D12" s="877"/>
      <c r="E12" s="879"/>
      <c r="F12" s="288">
        <v>570</v>
      </c>
      <c r="G12" s="287">
        <v>2</v>
      </c>
      <c r="H12" s="287"/>
      <c r="I12" s="287"/>
      <c r="J12" s="287"/>
      <c r="K12" s="287"/>
      <c r="L12" s="287"/>
      <c r="M12" s="288"/>
      <c r="N12" s="104"/>
      <c r="O12" s="279"/>
      <c r="P12" s="279"/>
      <c r="Q12" s="279"/>
      <c r="R12" s="279"/>
      <c r="S12" s="202"/>
      <c r="T12" s="288"/>
      <c r="U12" s="288"/>
      <c r="V12" s="279"/>
      <c r="W12" s="288"/>
      <c r="X12" s="279"/>
      <c r="Y12" s="288">
        <v>80</v>
      </c>
      <c r="Z12" s="96"/>
      <c r="AA12" s="319">
        <f>SUM(O12:Z12)</f>
        <v>80</v>
      </c>
      <c r="AB12" s="320">
        <f t="shared" ref="AB12:AB26" si="0">N12+AA12</f>
        <v>80</v>
      </c>
      <c r="AC12" s="215"/>
    </row>
    <row r="13" spans="1:29" ht="26.45" customHeight="1">
      <c r="A13" s="557">
        <v>3</v>
      </c>
      <c r="B13" s="845" t="s">
        <v>90</v>
      </c>
      <c r="C13" s="276"/>
      <c r="D13" s="542" t="s">
        <v>186</v>
      </c>
      <c r="E13" s="542" t="s">
        <v>34</v>
      </c>
      <c r="F13" s="542">
        <v>592</v>
      </c>
      <c r="G13" s="542">
        <v>29</v>
      </c>
      <c r="H13" s="542">
        <v>30</v>
      </c>
      <c r="I13" s="542">
        <v>15</v>
      </c>
      <c r="J13" s="539"/>
      <c r="K13" s="539"/>
      <c r="L13" s="539"/>
      <c r="M13" s="540"/>
      <c r="N13" s="104">
        <f>SUM(H13:M13)</f>
        <v>45</v>
      </c>
      <c r="O13" s="539"/>
      <c r="P13" s="539"/>
      <c r="Q13" s="539"/>
      <c r="R13" s="538"/>
      <c r="S13" s="538"/>
      <c r="T13" s="538"/>
      <c r="U13" s="540"/>
      <c r="V13" s="540"/>
      <c r="W13" s="540"/>
      <c r="X13" s="540"/>
      <c r="Y13" s="540"/>
      <c r="Z13" s="120"/>
      <c r="AA13" s="319"/>
      <c r="AB13" s="320">
        <f t="shared" si="0"/>
        <v>45</v>
      </c>
      <c r="AC13" s="215"/>
    </row>
    <row r="14" spans="1:29" ht="24" customHeight="1">
      <c r="A14" s="557">
        <v>4</v>
      </c>
      <c r="B14" s="847"/>
      <c r="C14" s="276"/>
      <c r="D14" s="542" t="s">
        <v>186</v>
      </c>
      <c r="E14" s="542" t="s">
        <v>34</v>
      </c>
      <c r="F14" s="542">
        <v>595</v>
      </c>
      <c r="G14" s="542">
        <v>13</v>
      </c>
      <c r="H14" s="542">
        <v>30</v>
      </c>
      <c r="I14" s="542">
        <v>15</v>
      </c>
      <c r="J14" s="539"/>
      <c r="K14" s="539"/>
      <c r="L14" s="539"/>
      <c r="M14" s="540"/>
      <c r="N14" s="104">
        <f>SUM(H14:M14)</f>
        <v>45</v>
      </c>
      <c r="O14" s="539"/>
      <c r="P14" s="539"/>
      <c r="Q14" s="539"/>
      <c r="R14" s="538"/>
      <c r="S14" s="538"/>
      <c r="T14" s="538"/>
      <c r="U14" s="540"/>
      <c r="V14" s="540"/>
      <c r="W14" s="540"/>
      <c r="X14" s="540"/>
      <c r="Y14" s="540"/>
      <c r="Z14" s="120"/>
      <c r="AA14" s="319"/>
      <c r="AB14" s="320">
        <f t="shared" si="0"/>
        <v>45</v>
      </c>
      <c r="AC14" s="215"/>
    </row>
    <row r="15" spans="1:29" ht="34.15" customHeight="1">
      <c r="A15" s="557">
        <v>5</v>
      </c>
      <c r="B15" s="537" t="s">
        <v>102</v>
      </c>
      <c r="C15" s="276"/>
      <c r="D15" s="541" t="s">
        <v>113</v>
      </c>
      <c r="E15" s="542" t="s">
        <v>32</v>
      </c>
      <c r="F15" s="542">
        <v>591</v>
      </c>
      <c r="G15" s="542">
        <v>16</v>
      </c>
      <c r="H15" s="542">
        <v>30</v>
      </c>
      <c r="I15" s="542">
        <v>30</v>
      </c>
      <c r="J15" s="539"/>
      <c r="K15" s="539"/>
      <c r="L15" s="539"/>
      <c r="M15" s="540"/>
      <c r="N15" s="104">
        <f>SUM(H15:M15)</f>
        <v>60</v>
      </c>
      <c r="O15" s="539"/>
      <c r="P15" s="539"/>
      <c r="Q15" s="539"/>
      <c r="R15" s="538"/>
      <c r="S15" s="538"/>
      <c r="T15" s="538"/>
      <c r="U15" s="540"/>
      <c r="V15" s="540"/>
      <c r="W15" s="540"/>
      <c r="X15" s="540"/>
      <c r="Y15" s="540"/>
      <c r="Z15" s="120"/>
      <c r="AA15" s="319"/>
      <c r="AB15" s="320">
        <f t="shared" si="0"/>
        <v>60</v>
      </c>
      <c r="AC15" s="215"/>
    </row>
    <row r="16" spans="1:29" ht="26.45" customHeight="1">
      <c r="A16" s="557">
        <v>6</v>
      </c>
      <c r="B16" s="845" t="s">
        <v>102</v>
      </c>
      <c r="C16" s="276"/>
      <c r="D16" s="874" t="s">
        <v>39</v>
      </c>
      <c r="E16" s="574" t="s">
        <v>32</v>
      </c>
      <c r="F16" s="574">
        <v>573</v>
      </c>
      <c r="G16" s="574">
        <v>20</v>
      </c>
      <c r="H16" s="574">
        <v>30</v>
      </c>
      <c r="I16" s="574">
        <v>30</v>
      </c>
      <c r="J16" s="539"/>
      <c r="K16" s="539"/>
      <c r="L16" s="539"/>
      <c r="M16" s="540"/>
      <c r="N16" s="104">
        <f>SUM(H16:M16)</f>
        <v>60</v>
      </c>
      <c r="O16" s="539"/>
      <c r="P16" s="539"/>
      <c r="Q16" s="539"/>
      <c r="R16" s="538"/>
      <c r="S16" s="538"/>
      <c r="T16" s="538"/>
      <c r="U16" s="540"/>
      <c r="V16" s="540"/>
      <c r="W16" s="540"/>
      <c r="X16" s="540"/>
      <c r="Y16" s="540"/>
      <c r="Z16" s="120"/>
      <c r="AA16" s="319"/>
      <c r="AB16" s="320">
        <f t="shared" si="0"/>
        <v>60</v>
      </c>
      <c r="AC16" s="215"/>
    </row>
    <row r="17" spans="1:38" ht="26.45" customHeight="1">
      <c r="A17" s="557">
        <v>7</v>
      </c>
      <c r="B17" s="847"/>
      <c r="C17" s="543"/>
      <c r="D17" s="875"/>
      <c r="E17" s="574" t="s">
        <v>32</v>
      </c>
      <c r="F17" s="574">
        <v>583</v>
      </c>
      <c r="G17" s="574">
        <v>21</v>
      </c>
      <c r="H17" s="574">
        <v>30</v>
      </c>
      <c r="I17" s="574">
        <v>30</v>
      </c>
      <c r="J17" s="539"/>
      <c r="K17" s="539"/>
      <c r="L17" s="538"/>
      <c r="M17" s="540"/>
      <c r="N17" s="104">
        <f>SUM(H17:M17)</f>
        <v>60</v>
      </c>
      <c r="O17" s="539"/>
      <c r="P17" s="539"/>
      <c r="Q17" s="539"/>
      <c r="R17" s="538"/>
      <c r="S17" s="538"/>
      <c r="T17" s="538"/>
      <c r="U17" s="540"/>
      <c r="V17" s="540"/>
      <c r="W17" s="540"/>
      <c r="X17" s="540"/>
      <c r="Y17" s="540"/>
      <c r="Z17" s="120"/>
      <c r="AA17" s="319"/>
      <c r="AB17" s="320">
        <f t="shared" si="0"/>
        <v>60</v>
      </c>
      <c r="AC17" s="215"/>
    </row>
    <row r="18" spans="1:38" ht="22.5" customHeight="1">
      <c r="A18" s="557">
        <v>8</v>
      </c>
      <c r="B18" s="845" t="s">
        <v>46</v>
      </c>
      <c r="C18" s="845" t="s">
        <v>35</v>
      </c>
      <c r="D18" s="845" t="s">
        <v>111</v>
      </c>
      <c r="E18" s="180" t="s">
        <v>33</v>
      </c>
      <c r="F18" s="464">
        <v>509</v>
      </c>
      <c r="G18" s="464">
        <v>3</v>
      </c>
      <c r="H18" s="458">
        <v>30</v>
      </c>
      <c r="I18" s="458">
        <v>15</v>
      </c>
      <c r="J18" s="457"/>
      <c r="K18" s="457">
        <v>1</v>
      </c>
      <c r="L18" s="457">
        <v>3</v>
      </c>
      <c r="M18" s="432"/>
      <c r="N18" s="104">
        <f t="shared" ref="N18:N21" si="1">SUM(H18:M18)</f>
        <v>49</v>
      </c>
      <c r="O18" s="418"/>
      <c r="P18" s="432"/>
      <c r="Q18" s="432"/>
      <c r="R18" s="432"/>
      <c r="S18" s="432"/>
      <c r="T18" s="432"/>
      <c r="U18" s="432"/>
      <c r="V18" s="432"/>
      <c r="W18" s="432"/>
      <c r="X18" s="432"/>
      <c r="Y18" s="432"/>
      <c r="Z18" s="96"/>
      <c r="AA18" s="319">
        <f t="shared" ref="AA18:AA25" si="2">SUM(O18:Z18)</f>
        <v>0</v>
      </c>
      <c r="AB18" s="320">
        <f t="shared" si="0"/>
        <v>49</v>
      </c>
      <c r="AC18" s="215"/>
    </row>
    <row r="19" spans="1:38" ht="20.25" customHeight="1">
      <c r="A19" s="557">
        <v>9</v>
      </c>
      <c r="B19" s="846"/>
      <c r="C19" s="846"/>
      <c r="D19" s="872"/>
      <c r="E19" s="180" t="s">
        <v>33</v>
      </c>
      <c r="F19" s="464">
        <v>519</v>
      </c>
      <c r="G19" s="464">
        <v>3</v>
      </c>
      <c r="H19" s="457"/>
      <c r="I19" s="457"/>
      <c r="J19" s="457"/>
      <c r="K19" s="457"/>
      <c r="L19" s="418"/>
      <c r="M19" s="418"/>
      <c r="N19" s="104">
        <f t="shared" si="1"/>
        <v>0</v>
      </c>
      <c r="O19" s="418"/>
      <c r="P19" s="418"/>
      <c r="Q19" s="418"/>
      <c r="R19" s="418"/>
      <c r="S19" s="418"/>
      <c r="T19" s="202"/>
      <c r="U19" s="432"/>
      <c r="V19" s="432"/>
      <c r="W19" s="202"/>
      <c r="X19" s="432"/>
      <c r="Y19" s="432"/>
      <c r="Z19" s="96"/>
      <c r="AA19" s="319">
        <f t="shared" si="2"/>
        <v>0</v>
      </c>
      <c r="AB19" s="320">
        <f t="shared" si="0"/>
        <v>0</v>
      </c>
      <c r="AC19" s="215"/>
      <c r="AF19" s="308"/>
    </row>
    <row r="20" spans="1:38" ht="20.25" customHeight="1">
      <c r="A20" s="557">
        <v>10</v>
      </c>
      <c r="B20" s="846"/>
      <c r="C20" s="846"/>
      <c r="D20" s="872"/>
      <c r="E20" s="180" t="s">
        <v>33</v>
      </c>
      <c r="F20" s="464">
        <v>529</v>
      </c>
      <c r="G20" s="464">
        <v>2</v>
      </c>
      <c r="H20" s="458"/>
      <c r="I20" s="458"/>
      <c r="J20" s="457"/>
      <c r="K20" s="457"/>
      <c r="L20" s="458"/>
      <c r="M20" s="434"/>
      <c r="N20" s="104">
        <f t="shared" si="1"/>
        <v>0</v>
      </c>
      <c r="O20" s="418"/>
      <c r="P20" s="434"/>
      <c r="Q20" s="434"/>
      <c r="R20" s="434"/>
      <c r="S20" s="434"/>
      <c r="T20" s="432"/>
      <c r="U20" s="432"/>
      <c r="V20" s="432"/>
      <c r="W20" s="432"/>
      <c r="X20" s="432"/>
      <c r="Y20" s="434"/>
      <c r="Z20" s="96"/>
      <c r="AA20" s="319">
        <f t="shared" si="2"/>
        <v>0</v>
      </c>
      <c r="AB20" s="320">
        <f t="shared" si="0"/>
        <v>0</v>
      </c>
      <c r="AC20" s="215"/>
    </row>
    <row r="21" spans="1:38" ht="21" customHeight="1">
      <c r="A21" s="557">
        <v>11</v>
      </c>
      <c r="B21" s="847"/>
      <c r="C21" s="847"/>
      <c r="D21" s="873"/>
      <c r="E21" s="180" t="s">
        <v>33</v>
      </c>
      <c r="F21" s="464">
        <v>539</v>
      </c>
      <c r="G21" s="464">
        <v>2</v>
      </c>
      <c r="H21" s="458"/>
      <c r="I21" s="458"/>
      <c r="J21" s="457"/>
      <c r="K21" s="458"/>
      <c r="L21" s="202"/>
      <c r="M21" s="432"/>
      <c r="N21" s="104">
        <f t="shared" si="1"/>
        <v>0</v>
      </c>
      <c r="O21" s="418"/>
      <c r="P21" s="202"/>
      <c r="Q21" s="202"/>
      <c r="R21" s="202"/>
      <c r="S21" s="202"/>
      <c r="T21" s="202"/>
      <c r="U21" s="432"/>
      <c r="V21" s="432"/>
      <c r="W21" s="432"/>
      <c r="X21" s="432"/>
      <c r="Y21" s="432"/>
      <c r="Z21" s="96"/>
      <c r="AA21" s="319">
        <f t="shared" si="2"/>
        <v>0</v>
      </c>
      <c r="AB21" s="320">
        <f t="shared" si="0"/>
        <v>0</v>
      </c>
      <c r="AC21" s="215"/>
    </row>
    <row r="22" spans="1:38" ht="26.25" customHeight="1">
      <c r="A22" s="574">
        <v>12</v>
      </c>
      <c r="B22" s="539"/>
      <c r="C22" s="442"/>
      <c r="D22" s="202"/>
      <c r="E22" s="542"/>
      <c r="F22" s="542"/>
      <c r="G22" s="542"/>
      <c r="H22" s="542"/>
      <c r="I22" s="538"/>
      <c r="J22" s="539"/>
      <c r="K22" s="538"/>
      <c r="L22" s="538"/>
      <c r="M22" s="540"/>
      <c r="N22" s="540"/>
      <c r="O22" s="78"/>
      <c r="P22" s="539"/>
      <c r="Q22" s="539"/>
      <c r="R22" s="538"/>
      <c r="S22" s="538"/>
      <c r="T22" s="538"/>
      <c r="U22" s="538"/>
      <c r="V22" s="538"/>
      <c r="W22" s="538"/>
      <c r="X22" s="538"/>
      <c r="Y22" s="538"/>
      <c r="Z22" s="96"/>
      <c r="AA22" s="319"/>
      <c r="AB22" s="320"/>
      <c r="AC22" s="215"/>
    </row>
    <row r="23" spans="1:38" ht="26.45" customHeight="1">
      <c r="A23" s="574">
        <v>13</v>
      </c>
      <c r="B23" s="539" t="s">
        <v>134</v>
      </c>
      <c r="C23" s="384"/>
      <c r="D23" s="542" t="s">
        <v>186</v>
      </c>
      <c r="E23" s="637" t="s">
        <v>34</v>
      </c>
      <c r="F23" s="637" t="s">
        <v>181</v>
      </c>
      <c r="G23" s="637">
        <v>6</v>
      </c>
      <c r="H23" s="633"/>
      <c r="I23" s="633"/>
      <c r="J23" s="633"/>
      <c r="K23" s="632"/>
      <c r="L23" s="632"/>
      <c r="M23" s="636"/>
      <c r="N23" s="636">
        <f>SUM(H23:M23)</f>
        <v>0</v>
      </c>
      <c r="O23" s="539">
        <v>14</v>
      </c>
      <c r="P23" s="539"/>
      <c r="Q23" s="539"/>
      <c r="R23" s="557"/>
      <c r="S23" s="538"/>
      <c r="T23" s="538"/>
      <c r="U23" s="538"/>
      <c r="V23" s="660"/>
      <c r="W23" s="538"/>
      <c r="X23" s="538"/>
      <c r="Y23" s="538"/>
      <c r="Z23" s="96"/>
      <c r="AA23" s="319">
        <f t="shared" si="2"/>
        <v>14</v>
      </c>
      <c r="AB23" s="320">
        <f t="shared" si="0"/>
        <v>14</v>
      </c>
      <c r="AC23" s="215"/>
    </row>
    <row r="24" spans="1:38" ht="34.9" customHeight="1">
      <c r="A24" s="574">
        <v>14</v>
      </c>
      <c r="B24" s="539" t="s">
        <v>134</v>
      </c>
      <c r="C24" s="93"/>
      <c r="D24" s="93" t="s">
        <v>112</v>
      </c>
      <c r="E24" s="637" t="s">
        <v>34</v>
      </c>
      <c r="F24" s="637">
        <v>2588</v>
      </c>
      <c r="G24" s="637">
        <v>12</v>
      </c>
      <c r="H24" s="637">
        <v>20</v>
      </c>
      <c r="I24" s="93"/>
      <c r="J24" s="93"/>
      <c r="K24" s="652"/>
      <c r="L24" s="93"/>
      <c r="M24" s="654"/>
      <c r="N24" s="636">
        <f>SUM(H24:M24)</f>
        <v>20</v>
      </c>
      <c r="O24" s="539"/>
      <c r="P24" s="539"/>
      <c r="Q24" s="539"/>
      <c r="R24" s="560"/>
      <c r="S24" s="538"/>
      <c r="T24" s="538"/>
      <c r="U24" s="538"/>
      <c r="V24" s="538"/>
      <c r="W24" s="538"/>
      <c r="X24" s="539"/>
      <c r="Y24" s="538"/>
      <c r="Z24" s="120"/>
      <c r="AA24" s="319">
        <f t="shared" si="2"/>
        <v>0</v>
      </c>
      <c r="AB24" s="320">
        <f t="shared" si="0"/>
        <v>20</v>
      </c>
      <c r="AC24" s="215"/>
    </row>
    <row r="25" spans="1:38" ht="48" customHeight="1" thickBot="1">
      <c r="A25" s="574">
        <v>15</v>
      </c>
      <c r="B25" s="538" t="s">
        <v>141</v>
      </c>
      <c r="C25" s="276"/>
      <c r="D25" s="541" t="s">
        <v>187</v>
      </c>
      <c r="E25" s="560" t="s">
        <v>36</v>
      </c>
      <c r="F25" s="560">
        <v>765</v>
      </c>
      <c r="G25" s="560">
        <v>27</v>
      </c>
      <c r="H25" s="542"/>
      <c r="I25" s="542"/>
      <c r="J25" s="539"/>
      <c r="K25" s="539"/>
      <c r="L25" s="539"/>
      <c r="M25" s="539"/>
      <c r="N25" s="540"/>
      <c r="O25" s="560">
        <v>30</v>
      </c>
      <c r="P25" s="560">
        <v>15</v>
      </c>
      <c r="Q25" s="539"/>
      <c r="R25" s="560"/>
      <c r="S25" s="539"/>
      <c r="T25" s="550"/>
      <c r="U25" s="550"/>
      <c r="V25" s="550"/>
      <c r="W25" s="550"/>
      <c r="X25" s="550"/>
      <c r="Y25" s="550"/>
      <c r="Z25" s="206"/>
      <c r="AA25" s="319">
        <f t="shared" si="2"/>
        <v>45</v>
      </c>
      <c r="AB25" s="320">
        <f t="shared" si="0"/>
        <v>45</v>
      </c>
      <c r="AC25" s="215"/>
    </row>
    <row r="26" spans="1:38" ht="22.9" customHeight="1" thickBot="1">
      <c r="B26" s="321" t="s">
        <v>0</v>
      </c>
      <c r="C26" s="322"/>
      <c r="D26" s="85"/>
      <c r="E26" s="323"/>
      <c r="F26" s="323"/>
      <c r="G26" s="324"/>
      <c r="H26" s="324">
        <f>SUM(H13:H25)</f>
        <v>200</v>
      </c>
      <c r="I26" s="324">
        <f>SUM(I13:I25)</f>
        <v>135</v>
      </c>
      <c r="J26" s="324"/>
      <c r="K26" s="324">
        <f>SUM(K13:K25)</f>
        <v>1</v>
      </c>
      <c r="L26" s="324">
        <f>SUM(L13:L25)</f>
        <v>3</v>
      </c>
      <c r="M26" s="324"/>
      <c r="N26" s="325">
        <f>SUM(H26:M26)</f>
        <v>339</v>
      </c>
      <c r="O26" s="324">
        <f>SUM(O11:O25)</f>
        <v>44</v>
      </c>
      <c r="P26" s="324">
        <f>SUM(P11:P25)</f>
        <v>15</v>
      </c>
      <c r="Q26" s="324">
        <f>SUM(Q11:Q25)</f>
        <v>0</v>
      </c>
      <c r="R26" s="324">
        <f>SUM(R11:R25)</f>
        <v>0</v>
      </c>
      <c r="S26" s="324">
        <f>SUM(S11:S25)</f>
        <v>0</v>
      </c>
      <c r="T26" s="324"/>
      <c r="U26" s="324"/>
      <c r="V26" s="275"/>
      <c r="W26" s="324"/>
      <c r="X26" s="324"/>
      <c r="Y26" s="324">
        <f>SUM(Y11:Y25)</f>
        <v>120</v>
      </c>
      <c r="Z26" s="324"/>
      <c r="AA26" s="150">
        <f>SUM(O26:Z26)</f>
        <v>179</v>
      </c>
      <c r="AB26" s="326">
        <f t="shared" si="0"/>
        <v>518</v>
      </c>
    </row>
    <row r="27" spans="1:38" ht="15.6" customHeight="1">
      <c r="G27" s="327"/>
    </row>
    <row r="28" spans="1:38" ht="18.75">
      <c r="B28" s="252" t="s">
        <v>55</v>
      </c>
      <c r="C28" s="253"/>
      <c r="D28" s="253"/>
      <c r="E28" s="253"/>
      <c r="F28" s="253"/>
      <c r="G28" s="253"/>
      <c r="H28" s="252"/>
      <c r="I28" s="254"/>
      <c r="J28" s="255"/>
      <c r="K28" s="255"/>
      <c r="L28" s="255"/>
      <c r="AD28" s="328"/>
      <c r="AE28" s="328"/>
      <c r="AF28" s="328"/>
      <c r="AG28" s="328"/>
      <c r="AH28" s="328"/>
      <c r="AI28" s="328"/>
      <c r="AJ28" s="328"/>
      <c r="AK28" s="328"/>
      <c r="AL28" s="328"/>
    </row>
    <row r="29" spans="1:38" ht="18.75">
      <c r="B29" s="252"/>
      <c r="C29" s="271"/>
      <c r="D29" s="271"/>
      <c r="E29" s="308"/>
      <c r="F29" s="271"/>
      <c r="G29" s="271"/>
      <c r="H29" s="252"/>
      <c r="I29" s="271"/>
      <c r="AD29" s="328"/>
      <c r="AE29" s="328"/>
      <c r="AF29" s="328"/>
      <c r="AG29" s="328"/>
      <c r="AH29" s="328"/>
      <c r="AI29" s="328"/>
      <c r="AJ29" s="328"/>
      <c r="AK29" s="328"/>
      <c r="AL29" s="328"/>
    </row>
    <row r="30" spans="1:38" ht="18.75">
      <c r="B30" s="252" t="s">
        <v>56</v>
      </c>
      <c r="C30" s="309"/>
      <c r="D30" s="253" t="s">
        <v>212</v>
      </c>
      <c r="E30" s="310"/>
      <c r="F30" s="310"/>
      <c r="K30" s="311" t="s">
        <v>57</v>
      </c>
      <c r="L30" s="271"/>
      <c r="M30" s="255"/>
      <c r="N30" s="255"/>
      <c r="O30" s="255"/>
      <c r="P30" s="255"/>
      <c r="Q30" s="255"/>
      <c r="AD30" s="210"/>
      <c r="AE30" s="210"/>
      <c r="AF30" s="210"/>
      <c r="AG30" s="210"/>
      <c r="AH30" s="210"/>
      <c r="AI30" s="328"/>
      <c r="AJ30" s="328"/>
      <c r="AK30" s="328"/>
      <c r="AL30" s="328"/>
    </row>
    <row r="31" spans="1:38" ht="18.75">
      <c r="AD31" s="210"/>
      <c r="AE31" s="210"/>
      <c r="AF31" s="210"/>
      <c r="AG31" s="210"/>
      <c r="AH31" s="210"/>
      <c r="AI31" s="328"/>
      <c r="AJ31" s="328"/>
      <c r="AK31" s="328"/>
      <c r="AL31" s="328"/>
    </row>
    <row r="32" spans="1:38" ht="18.75"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328"/>
      <c r="AB32" s="328"/>
      <c r="AC32" s="328"/>
      <c r="AD32" s="210"/>
      <c r="AE32" s="210"/>
      <c r="AF32" s="210"/>
      <c r="AG32" s="210"/>
      <c r="AH32" s="210"/>
      <c r="AI32" s="328"/>
      <c r="AJ32" s="328"/>
      <c r="AK32" s="328"/>
      <c r="AL32" s="328"/>
    </row>
    <row r="33" spans="2:38" ht="18.75">
      <c r="B33" s="271"/>
      <c r="C33" s="271"/>
      <c r="D33" s="329"/>
      <c r="E33" s="329"/>
      <c r="F33" s="329"/>
      <c r="G33" s="329"/>
      <c r="H33" s="329"/>
      <c r="I33" s="329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28"/>
      <c r="AD33" s="328"/>
      <c r="AE33" s="328"/>
      <c r="AF33" s="328"/>
      <c r="AG33" s="328"/>
      <c r="AH33" s="328"/>
      <c r="AI33" s="328"/>
      <c r="AJ33" s="328"/>
      <c r="AK33" s="328"/>
      <c r="AL33" s="328"/>
    </row>
    <row r="34" spans="2:38" ht="18.75"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</row>
    <row r="35" spans="2:38" ht="18.75"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</row>
    <row r="36" spans="2:38" ht="18.75"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328"/>
      <c r="Z36" s="328"/>
      <c r="AA36" s="328"/>
      <c r="AB36" s="328"/>
      <c r="AC36" s="328"/>
    </row>
    <row r="37" spans="2:38" ht="18.75"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328"/>
      <c r="Z37" s="328"/>
      <c r="AA37" s="328"/>
      <c r="AB37" s="328"/>
      <c r="AC37" s="328"/>
    </row>
    <row r="38" spans="2:38" ht="18.75"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328"/>
      <c r="Z38" s="328"/>
      <c r="AA38" s="328"/>
      <c r="AB38" s="328"/>
      <c r="AC38" s="328"/>
    </row>
    <row r="39" spans="2:38" ht="18.75"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328"/>
      <c r="Z39" s="328"/>
      <c r="AA39" s="328"/>
      <c r="AB39" s="328"/>
      <c r="AC39" s="328"/>
    </row>
    <row r="40" spans="2:38"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</row>
    <row r="41" spans="2:38"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</row>
  </sheetData>
  <mergeCells count="22">
    <mergeCell ref="E11:E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O5:AB8"/>
    <mergeCell ref="H5:N8"/>
    <mergeCell ref="C18:C21"/>
    <mergeCell ref="D18:D21"/>
    <mergeCell ref="B18:B21"/>
    <mergeCell ref="B13:B14"/>
    <mergeCell ref="B11:B12"/>
    <mergeCell ref="D16:D17"/>
    <mergeCell ref="B16:B17"/>
    <mergeCell ref="C11:C12"/>
    <mergeCell ref="D11:D1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7"/>
  <sheetViews>
    <sheetView view="pageBreakPreview" topLeftCell="A6" zoomScale="60" zoomScaleNormal="100" workbookViewId="0">
      <selection activeCell="AE13" sqref="AE13"/>
    </sheetView>
  </sheetViews>
  <sheetFormatPr defaultColWidth="8.85546875" defaultRowHeight="15"/>
  <cols>
    <col min="1" max="1" width="3.5703125" style="221" customWidth="1"/>
    <col min="2" max="2" width="25" style="221" customWidth="1"/>
    <col min="3" max="3" width="27.5703125" style="221" customWidth="1"/>
    <col min="4" max="4" width="26.7109375" style="221" customWidth="1"/>
    <col min="5" max="5" width="6.140625" style="221" customWidth="1"/>
    <col min="6" max="6" width="10" style="221" customWidth="1"/>
    <col min="7" max="7" width="5.85546875" style="221" customWidth="1"/>
    <col min="8" max="8" width="5.7109375" style="221" customWidth="1"/>
    <col min="9" max="9" width="6.140625" style="221" customWidth="1"/>
    <col min="10" max="11" width="5.28515625" style="221" customWidth="1"/>
    <col min="12" max="13" width="5.7109375" style="221" customWidth="1"/>
    <col min="14" max="14" width="6.28515625" style="221" customWidth="1"/>
    <col min="15" max="15" width="4.5703125" style="221" bestFit="1" customWidth="1"/>
    <col min="16" max="16" width="5.5703125" style="221" customWidth="1"/>
    <col min="17" max="17" width="6.140625" style="221" customWidth="1"/>
    <col min="18" max="18" width="6.85546875" style="221" customWidth="1"/>
    <col min="19" max="19" width="7.28515625" style="221" customWidth="1"/>
    <col min="20" max="20" width="6.140625" style="221" customWidth="1"/>
    <col min="21" max="21" width="6.42578125" style="221" customWidth="1"/>
    <col min="22" max="22" width="6.140625" style="221" customWidth="1"/>
    <col min="23" max="23" width="6.28515625" style="221" customWidth="1"/>
    <col min="24" max="24" width="6.85546875" style="221" customWidth="1"/>
    <col min="25" max="25" width="5.5703125" style="221" customWidth="1"/>
    <col min="26" max="26" width="6.7109375" style="221" customWidth="1"/>
    <col min="27" max="27" width="6.42578125" style="221" customWidth="1"/>
    <col min="28" max="28" width="8" style="221" customWidth="1"/>
    <col min="29" max="16384" width="8.85546875" style="221"/>
  </cols>
  <sheetData>
    <row r="2" spans="1:28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</row>
    <row r="3" spans="1:28" ht="18.75" customHeight="1">
      <c r="A3" s="852" t="s">
        <v>214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</row>
    <row r="4" spans="1:28" ht="21.75" customHeight="1" thickBot="1">
      <c r="A4" s="881" t="s">
        <v>236</v>
      </c>
      <c r="B4" s="881"/>
      <c r="C4" s="881"/>
      <c r="D4" s="881"/>
      <c r="E4" s="881"/>
      <c r="F4" s="881"/>
      <c r="G4" s="881"/>
      <c r="H4" s="881"/>
      <c r="I4" s="881"/>
      <c r="J4" s="881"/>
      <c r="K4" s="881"/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1"/>
      <c r="X4" s="881"/>
      <c r="Y4" s="881"/>
      <c r="Z4" s="881"/>
      <c r="AA4" s="881"/>
    </row>
    <row r="5" spans="1:28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8"/>
      <c r="N5" s="835" t="s">
        <v>13</v>
      </c>
      <c r="O5" s="827"/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36"/>
      <c r="AB5" s="98"/>
    </row>
    <row r="6" spans="1:28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1"/>
      <c r="N6" s="837"/>
      <c r="O6" s="830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8"/>
      <c r="AB6" s="98"/>
    </row>
    <row r="7" spans="1:28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1"/>
      <c r="N7" s="837"/>
      <c r="O7" s="830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8"/>
      <c r="AB7" s="98"/>
    </row>
    <row r="8" spans="1:28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4"/>
      <c r="N8" s="839"/>
      <c r="O8" s="833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40"/>
      <c r="AB8" s="98"/>
    </row>
    <row r="9" spans="1:28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26</v>
      </c>
      <c r="N9" s="312" t="s">
        <v>21</v>
      </c>
      <c r="O9" s="312" t="s">
        <v>22</v>
      </c>
      <c r="P9" s="312" t="s">
        <v>27</v>
      </c>
      <c r="Q9" s="312" t="s">
        <v>28</v>
      </c>
      <c r="R9" s="312" t="s">
        <v>25</v>
      </c>
      <c r="S9" s="312" t="s">
        <v>6</v>
      </c>
      <c r="T9" s="312" t="s">
        <v>29</v>
      </c>
      <c r="U9" s="312" t="s">
        <v>7</v>
      </c>
      <c r="V9" s="312" t="s">
        <v>8</v>
      </c>
      <c r="W9" s="312" t="s">
        <v>9</v>
      </c>
      <c r="X9" s="312" t="s">
        <v>10</v>
      </c>
      <c r="Y9" s="312" t="s">
        <v>11</v>
      </c>
      <c r="Z9" s="312" t="s">
        <v>26</v>
      </c>
      <c r="AA9" s="312" t="s">
        <v>0</v>
      </c>
      <c r="AB9" s="330"/>
    </row>
    <row r="10" spans="1:28">
      <c r="A10" s="314">
        <v>1</v>
      </c>
      <c r="B10" s="314">
        <v>2</v>
      </c>
      <c r="C10" s="314">
        <v>3</v>
      </c>
      <c r="D10" s="314">
        <v>4</v>
      </c>
      <c r="E10" s="314">
        <v>5</v>
      </c>
      <c r="F10" s="314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14</v>
      </c>
      <c r="N10" s="314">
        <v>15</v>
      </c>
      <c r="O10" s="314">
        <v>16</v>
      </c>
      <c r="P10" s="314">
        <v>17</v>
      </c>
      <c r="Q10" s="314">
        <v>18</v>
      </c>
      <c r="R10" s="314">
        <v>19</v>
      </c>
      <c r="S10" s="314">
        <v>20</v>
      </c>
      <c r="T10" s="314">
        <v>21</v>
      </c>
      <c r="U10" s="314">
        <v>22</v>
      </c>
      <c r="V10" s="314">
        <v>23</v>
      </c>
      <c r="W10" s="314">
        <v>24</v>
      </c>
      <c r="X10" s="314">
        <v>25</v>
      </c>
      <c r="Y10" s="314">
        <v>26</v>
      </c>
      <c r="Z10" s="314">
        <v>27</v>
      </c>
      <c r="AA10" s="314">
        <v>28</v>
      </c>
      <c r="AB10" s="98"/>
    </row>
    <row r="11" spans="1:28" s="208" customFormat="1" ht="54.6" customHeight="1">
      <c r="A11" s="555">
        <v>1</v>
      </c>
      <c r="B11" s="557" t="s">
        <v>43</v>
      </c>
      <c r="C11" s="553" t="s">
        <v>35</v>
      </c>
      <c r="D11" s="581"/>
      <c r="E11" s="563" t="s">
        <v>32</v>
      </c>
      <c r="F11" s="555">
        <v>507</v>
      </c>
      <c r="G11" s="555">
        <v>2</v>
      </c>
      <c r="H11" s="555"/>
      <c r="I11" s="555"/>
      <c r="J11" s="555"/>
      <c r="K11" s="555"/>
      <c r="L11" s="555"/>
      <c r="M11" s="555"/>
      <c r="N11" s="557"/>
      <c r="O11" s="557"/>
      <c r="P11" s="557"/>
      <c r="Q11" s="557"/>
      <c r="R11" s="557"/>
      <c r="S11" s="557"/>
      <c r="T11" s="557"/>
      <c r="U11" s="557"/>
      <c r="V11" s="557"/>
      <c r="W11" s="557"/>
      <c r="X11" s="557">
        <v>80</v>
      </c>
      <c r="Y11" s="557"/>
      <c r="Z11" s="153">
        <v>80</v>
      </c>
      <c r="AA11" s="143">
        <f>M11+Z11</f>
        <v>80</v>
      </c>
      <c r="AB11" s="247"/>
    </row>
    <row r="12" spans="1:28" s="208" customFormat="1" ht="64.900000000000006" customHeight="1">
      <c r="A12" s="557">
        <v>2</v>
      </c>
      <c r="B12" s="557" t="s">
        <v>43</v>
      </c>
      <c r="C12" s="557" t="s">
        <v>114</v>
      </c>
      <c r="D12" s="557" t="s">
        <v>52</v>
      </c>
      <c r="E12" s="574" t="s">
        <v>32</v>
      </c>
      <c r="F12" s="574">
        <v>547</v>
      </c>
      <c r="G12" s="574">
        <v>3</v>
      </c>
      <c r="H12" s="560">
        <v>30</v>
      </c>
      <c r="I12" s="557">
        <v>30</v>
      </c>
      <c r="J12" s="181"/>
      <c r="K12" s="560">
        <v>1</v>
      </c>
      <c r="L12" s="560">
        <v>1</v>
      </c>
      <c r="M12" s="384">
        <f>SUM(H12:L12)</f>
        <v>62</v>
      </c>
      <c r="N12" s="202"/>
      <c r="O12" s="560"/>
      <c r="P12" s="560"/>
      <c r="Q12" s="574"/>
      <c r="R12" s="557"/>
      <c r="S12" s="557"/>
      <c r="T12" s="557"/>
      <c r="U12" s="557"/>
      <c r="V12" s="557"/>
      <c r="W12" s="557"/>
      <c r="X12" s="557"/>
      <c r="Y12" s="557"/>
      <c r="Z12" s="153"/>
      <c r="AA12" s="143">
        <f t="shared" ref="AA12:AA19" si="0">M12+Z12</f>
        <v>62</v>
      </c>
      <c r="AB12" s="247"/>
    </row>
    <row r="13" spans="1:28" s="208" customFormat="1" ht="78" customHeight="1">
      <c r="A13" s="557">
        <v>3</v>
      </c>
      <c r="B13" s="557" t="s">
        <v>43</v>
      </c>
      <c r="C13" s="557" t="s">
        <v>188</v>
      </c>
      <c r="D13" s="557" t="s">
        <v>51</v>
      </c>
      <c r="E13" s="574" t="s">
        <v>32</v>
      </c>
      <c r="F13" s="574">
        <v>527</v>
      </c>
      <c r="G13" s="574">
        <v>2</v>
      </c>
      <c r="H13" s="574">
        <v>30</v>
      </c>
      <c r="I13" s="574">
        <v>30</v>
      </c>
      <c r="J13" s="106"/>
      <c r="K13" s="574">
        <v>1</v>
      </c>
      <c r="L13" s="574">
        <v>1</v>
      </c>
      <c r="M13" s="384">
        <f>SUM(H13:L13)</f>
        <v>62</v>
      </c>
      <c r="N13" s="202"/>
      <c r="O13" s="560"/>
      <c r="P13" s="560"/>
      <c r="Q13" s="574"/>
      <c r="R13" s="557"/>
      <c r="S13" s="557"/>
      <c r="T13" s="557"/>
      <c r="U13" s="557"/>
      <c r="V13" s="557"/>
      <c r="W13" s="557"/>
      <c r="X13" s="557"/>
      <c r="Y13" s="557"/>
      <c r="Z13" s="153"/>
      <c r="AA13" s="143">
        <f t="shared" si="0"/>
        <v>62</v>
      </c>
      <c r="AB13" s="247"/>
    </row>
    <row r="14" spans="1:28" ht="63.75" customHeight="1">
      <c r="A14" s="314">
        <v>4</v>
      </c>
      <c r="B14" s="555" t="s">
        <v>102</v>
      </c>
      <c r="C14" s="563"/>
      <c r="D14" s="553" t="s">
        <v>115</v>
      </c>
      <c r="E14" s="574" t="s">
        <v>34</v>
      </c>
      <c r="F14" s="574">
        <v>595</v>
      </c>
      <c r="G14" s="574">
        <v>13</v>
      </c>
      <c r="H14" s="574">
        <v>30</v>
      </c>
      <c r="I14" s="574">
        <v>30</v>
      </c>
      <c r="J14" s="106"/>
      <c r="K14" s="574"/>
      <c r="L14" s="557"/>
      <c r="M14" s="384">
        <f t="shared" ref="M14:M16" si="1">SUM(H14:L14)</f>
        <v>60</v>
      </c>
      <c r="N14" s="202"/>
      <c r="O14" s="560"/>
      <c r="P14" s="560"/>
      <c r="Q14" s="214"/>
      <c r="R14" s="557"/>
      <c r="S14" s="557"/>
      <c r="T14" s="557"/>
      <c r="U14" s="557"/>
      <c r="V14" s="557"/>
      <c r="W14" s="557"/>
      <c r="X14" s="557"/>
      <c r="Y14" s="557"/>
      <c r="Z14" s="153"/>
      <c r="AA14" s="143">
        <f t="shared" si="0"/>
        <v>60</v>
      </c>
      <c r="AB14" s="247"/>
    </row>
    <row r="15" spans="1:28" ht="28.9" customHeight="1">
      <c r="A15" s="567"/>
      <c r="B15" s="860" t="s">
        <v>102</v>
      </c>
      <c r="C15" s="384"/>
      <c r="D15" s="845" t="s">
        <v>50</v>
      </c>
      <c r="E15" s="574" t="s">
        <v>34</v>
      </c>
      <c r="F15" s="574">
        <v>595</v>
      </c>
      <c r="G15" s="574">
        <v>13</v>
      </c>
      <c r="H15" s="574">
        <v>30</v>
      </c>
      <c r="I15" s="574">
        <v>30</v>
      </c>
      <c r="J15" s="574">
        <v>0</v>
      </c>
      <c r="K15" s="557"/>
      <c r="L15" s="557"/>
      <c r="M15" s="384">
        <f t="shared" si="1"/>
        <v>60</v>
      </c>
      <c r="N15" s="202"/>
      <c r="O15" s="560"/>
      <c r="P15" s="560"/>
      <c r="Q15" s="214"/>
      <c r="R15" s="557"/>
      <c r="S15" s="557"/>
      <c r="T15" s="557"/>
      <c r="U15" s="557"/>
      <c r="V15" s="557"/>
      <c r="W15" s="557"/>
      <c r="X15" s="557"/>
      <c r="Y15" s="557"/>
      <c r="Z15" s="153"/>
      <c r="AA15" s="143"/>
      <c r="AB15" s="247"/>
    </row>
    <row r="16" spans="1:28" ht="31.15" customHeight="1">
      <c r="A16" s="300"/>
      <c r="B16" s="860"/>
      <c r="C16" s="528"/>
      <c r="D16" s="846"/>
      <c r="E16" s="574" t="s">
        <v>34</v>
      </c>
      <c r="F16" s="574">
        <v>565</v>
      </c>
      <c r="G16" s="574">
        <v>21</v>
      </c>
      <c r="H16" s="397">
        <v>30</v>
      </c>
      <c r="I16" s="397">
        <v>30</v>
      </c>
      <c r="J16" s="397">
        <v>0</v>
      </c>
      <c r="K16" s="574"/>
      <c r="L16" s="211"/>
      <c r="M16" s="384">
        <f t="shared" si="1"/>
        <v>60</v>
      </c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153"/>
      <c r="AA16" s="143">
        <f t="shared" si="0"/>
        <v>60</v>
      </c>
      <c r="AB16" s="215"/>
    </row>
    <row r="17" spans="1:28" ht="58.9" customHeight="1">
      <c r="A17" s="567">
        <v>3</v>
      </c>
      <c r="B17" s="555" t="s">
        <v>102</v>
      </c>
      <c r="C17" s="211"/>
      <c r="D17" s="418" t="s">
        <v>73</v>
      </c>
      <c r="E17" s="574" t="s">
        <v>33</v>
      </c>
      <c r="F17" s="574">
        <v>593</v>
      </c>
      <c r="G17" s="574">
        <v>15</v>
      </c>
      <c r="H17" s="202"/>
      <c r="I17" s="560"/>
      <c r="J17" s="560"/>
      <c r="K17" s="557"/>
      <c r="L17" s="557"/>
      <c r="M17" s="384"/>
      <c r="N17" s="202">
        <v>30</v>
      </c>
      <c r="O17" s="560">
        <v>30</v>
      </c>
      <c r="P17" s="560"/>
      <c r="Q17" s="557"/>
      <c r="R17" s="557"/>
      <c r="S17" s="557"/>
      <c r="T17" s="566"/>
      <c r="U17" s="566"/>
      <c r="V17" s="566"/>
      <c r="W17" s="566"/>
      <c r="X17" s="566"/>
      <c r="Y17" s="566"/>
      <c r="Z17" s="153">
        <v>61</v>
      </c>
      <c r="AA17" s="143">
        <f t="shared" si="0"/>
        <v>61</v>
      </c>
      <c r="AB17" s="215"/>
    </row>
    <row r="18" spans="1:28" ht="65.25" customHeight="1">
      <c r="A18" s="567">
        <v>4</v>
      </c>
      <c r="B18" s="760" t="s">
        <v>151</v>
      </c>
      <c r="C18" s="384"/>
      <c r="D18" s="557" t="s">
        <v>50</v>
      </c>
      <c r="E18" s="574" t="s">
        <v>34</v>
      </c>
      <c r="F18" s="574" t="s">
        <v>181</v>
      </c>
      <c r="G18" s="574">
        <v>6</v>
      </c>
      <c r="H18" s="574"/>
      <c r="I18" s="574"/>
      <c r="J18" s="560"/>
      <c r="K18" s="557"/>
      <c r="L18" s="557"/>
      <c r="M18" s="566"/>
      <c r="N18" s="560">
        <v>20</v>
      </c>
      <c r="O18" s="560"/>
      <c r="P18" s="560"/>
      <c r="Q18" s="557"/>
      <c r="R18" s="557"/>
      <c r="S18" s="557"/>
      <c r="T18" s="566"/>
      <c r="U18" s="566"/>
      <c r="V18" s="566"/>
      <c r="W18" s="566"/>
      <c r="X18" s="566"/>
      <c r="Y18" s="566"/>
      <c r="Z18" s="153">
        <v>21</v>
      </c>
      <c r="AA18" s="143">
        <f t="shared" si="0"/>
        <v>21</v>
      </c>
      <c r="AB18" s="331"/>
    </row>
    <row r="19" spans="1:28" ht="51" customHeight="1" thickBot="1">
      <c r="A19" s="567">
        <v>5</v>
      </c>
      <c r="B19" s="554" t="s">
        <v>102</v>
      </c>
      <c r="C19" s="580"/>
      <c r="D19" s="553" t="s">
        <v>48</v>
      </c>
      <c r="E19" s="563" t="s">
        <v>34</v>
      </c>
      <c r="F19" s="563">
        <v>562</v>
      </c>
      <c r="G19" s="563">
        <v>26</v>
      </c>
      <c r="H19" s="563"/>
      <c r="I19" s="563"/>
      <c r="J19" s="563"/>
      <c r="K19" s="554"/>
      <c r="L19" s="498"/>
      <c r="M19" s="580"/>
      <c r="N19" s="498"/>
      <c r="O19" s="498"/>
      <c r="P19" s="498"/>
      <c r="Q19" s="498"/>
      <c r="R19" s="498"/>
      <c r="S19" s="498"/>
      <c r="T19" s="498"/>
      <c r="U19" s="498">
        <v>100</v>
      </c>
      <c r="V19" s="498"/>
      <c r="W19" s="498"/>
      <c r="X19" s="498"/>
      <c r="Y19" s="498"/>
      <c r="Z19" s="448">
        <v>100</v>
      </c>
      <c r="AA19" s="143">
        <f t="shared" si="0"/>
        <v>100</v>
      </c>
      <c r="AB19" s="215"/>
    </row>
    <row r="20" spans="1:28" ht="28.9" customHeight="1" thickBot="1">
      <c r="B20" s="274" t="s">
        <v>0</v>
      </c>
      <c r="C20" s="304"/>
      <c r="D20" s="82"/>
      <c r="E20" s="82"/>
      <c r="F20" s="82"/>
      <c r="G20" s="82"/>
      <c r="H20" s="82">
        <f>SUM(H12:H19)</f>
        <v>150</v>
      </c>
      <c r="I20" s="82">
        <f>SUM(I12:I19)</f>
        <v>150</v>
      </c>
      <c r="J20" s="82">
        <f>SUM(J12:J19)</f>
        <v>0</v>
      </c>
      <c r="K20" s="82">
        <f>SUM(K12:K19)</f>
        <v>2</v>
      </c>
      <c r="L20" s="82">
        <f>SUM(L12:L19)</f>
        <v>2</v>
      </c>
      <c r="M20" s="87">
        <f>SUM(H20:L20)</f>
        <v>304</v>
      </c>
      <c r="N20" s="82">
        <f>SUM(N11:N19)</f>
        <v>50</v>
      </c>
      <c r="O20" s="82">
        <f>SUM(O11:O19)</f>
        <v>30</v>
      </c>
      <c r="P20" s="82"/>
      <c r="Q20" s="82">
        <f>SUM(Q11:Q19)</f>
        <v>0</v>
      </c>
      <c r="R20" s="82">
        <f>SUM(R11:R19)</f>
        <v>0</v>
      </c>
      <c r="S20" s="82"/>
      <c r="T20" s="82"/>
      <c r="U20" s="607">
        <v>100</v>
      </c>
      <c r="V20" s="82"/>
      <c r="W20" s="82"/>
      <c r="X20" s="82">
        <f>SUM(X11:X19)</f>
        <v>80</v>
      </c>
      <c r="Y20" s="82"/>
      <c r="Z20" s="186">
        <f>SUM(Z11:Z19)</f>
        <v>262</v>
      </c>
      <c r="AA20" s="127">
        <f t="shared" ref="AA20" si="2">M20+Z20</f>
        <v>566</v>
      </c>
      <c r="AB20" s="331"/>
    </row>
    <row r="21" spans="1:28">
      <c r="AB21" s="331"/>
    </row>
    <row r="22" spans="1:28" ht="18.75">
      <c r="B22" s="252" t="s">
        <v>55</v>
      </c>
      <c r="C22" s="882" t="s">
        <v>235</v>
      </c>
      <c r="D22" s="882"/>
      <c r="E22" s="253"/>
      <c r="F22" s="253"/>
      <c r="G22" s="253"/>
      <c r="H22" s="252"/>
      <c r="I22" s="254"/>
      <c r="J22" s="255"/>
      <c r="K22" s="255"/>
      <c r="L22" s="255"/>
      <c r="AB22" s="331"/>
    </row>
    <row r="23" spans="1:28" ht="18.75">
      <c r="B23" s="252"/>
      <c r="C23" s="271"/>
      <c r="D23" s="271"/>
      <c r="E23" s="308"/>
      <c r="F23" s="271"/>
      <c r="G23" s="271"/>
      <c r="H23" s="252"/>
      <c r="I23" s="271"/>
      <c r="J23" s="98"/>
      <c r="K23" s="98"/>
      <c r="L23" s="98"/>
      <c r="AB23" s="331"/>
    </row>
    <row r="24" spans="1:28" ht="18.75">
      <c r="B24" s="252" t="s">
        <v>56</v>
      </c>
      <c r="C24" s="882" t="s">
        <v>234</v>
      </c>
      <c r="D24" s="882"/>
      <c r="E24" s="310"/>
      <c r="F24" s="310"/>
      <c r="G24" s="98"/>
      <c r="H24" s="98"/>
      <c r="I24" s="98"/>
      <c r="J24" s="98"/>
      <c r="K24" s="311"/>
      <c r="L24" s="271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spans="1:28">
      <c r="N25" s="98"/>
      <c r="O25" s="255"/>
      <c r="P25" s="255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</row>
    <row r="26" spans="1:28">
      <c r="M26" s="307"/>
      <c r="N26" s="255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spans="1:28"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</row>
  </sheetData>
  <mergeCells count="16">
    <mergeCell ref="C24:D24"/>
    <mergeCell ref="C22:D22"/>
    <mergeCell ref="B15:B16"/>
    <mergeCell ref="D15:D16"/>
    <mergeCell ref="N5:AA8"/>
    <mergeCell ref="A2:AA2"/>
    <mergeCell ref="A3:AA3"/>
    <mergeCell ref="A4:AA4"/>
    <mergeCell ref="A5:A9"/>
    <mergeCell ref="B5:B9"/>
    <mergeCell ref="C5:C9"/>
    <mergeCell ref="D5:D9"/>
    <mergeCell ref="E5:E9"/>
    <mergeCell ref="F5:F9"/>
    <mergeCell ref="G5:G9"/>
    <mergeCell ref="H5:M8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3"/>
  <sheetViews>
    <sheetView topLeftCell="A15" zoomScale="60" zoomScaleNormal="60" workbookViewId="0">
      <selection activeCell="AA36" sqref="AA36"/>
    </sheetView>
  </sheetViews>
  <sheetFormatPr defaultColWidth="9.140625" defaultRowHeight="15"/>
  <cols>
    <col min="1" max="1" width="3.5703125" style="98" customWidth="1"/>
    <col min="2" max="2" width="26.5703125" style="98" customWidth="1"/>
    <col min="3" max="3" width="19.5703125" style="98" customWidth="1"/>
    <col min="4" max="4" width="26.5703125" style="215" customWidth="1"/>
    <col min="5" max="5" width="5.28515625" style="215" customWidth="1"/>
    <col min="6" max="6" width="7.140625" style="215" customWidth="1"/>
    <col min="7" max="7" width="9" style="215" customWidth="1"/>
    <col min="8" max="8" width="6.28515625" style="215" customWidth="1"/>
    <col min="9" max="9" width="5.7109375" style="215" customWidth="1"/>
    <col min="10" max="10" width="3.85546875" style="215" customWidth="1"/>
    <col min="11" max="11" width="4" style="215" customWidth="1"/>
    <col min="12" max="12" width="4.42578125" style="215" customWidth="1"/>
    <col min="13" max="13" width="4.140625" style="215" customWidth="1"/>
    <col min="14" max="14" width="8.7109375" style="215" customWidth="1"/>
    <col min="15" max="16" width="5.7109375" style="215" customWidth="1"/>
    <col min="17" max="17" width="4.140625" style="215" bestFit="1" customWidth="1"/>
    <col min="18" max="18" width="4.28515625" style="215" bestFit="1" customWidth="1"/>
    <col min="19" max="19" width="4.140625" style="215" bestFit="1" customWidth="1"/>
    <col min="20" max="20" width="4.140625" style="215" customWidth="1"/>
    <col min="21" max="21" width="4.5703125" style="215" customWidth="1"/>
    <col min="22" max="22" width="5.42578125" style="215" customWidth="1"/>
    <col min="23" max="23" width="3.7109375" style="215" customWidth="1"/>
    <col min="24" max="24" width="3.85546875" style="215" customWidth="1"/>
    <col min="25" max="25" width="5" style="215" customWidth="1"/>
    <col min="26" max="26" width="5.85546875" style="215" customWidth="1"/>
    <col min="27" max="27" width="5.42578125" style="215" bestFit="1" customWidth="1"/>
    <col min="28" max="28" width="8.5703125" style="215" customWidth="1"/>
    <col min="29" max="29" width="7.140625" style="98" customWidth="1"/>
    <col min="30" max="16384" width="9.140625" style="98"/>
  </cols>
  <sheetData>
    <row r="2" spans="1:34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34" ht="18.75" customHeight="1">
      <c r="A3" s="852" t="s">
        <v>214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34" ht="21.75" customHeight="1" thickBot="1">
      <c r="A4" s="853" t="s">
        <v>215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</row>
    <row r="5" spans="1:34" ht="12.75" customHeight="1">
      <c r="A5" s="854" t="s">
        <v>14</v>
      </c>
      <c r="B5" s="883" t="s">
        <v>15</v>
      </c>
      <c r="C5" s="883" t="s">
        <v>16</v>
      </c>
      <c r="D5" s="883" t="s">
        <v>17</v>
      </c>
      <c r="E5" s="885" t="s">
        <v>18</v>
      </c>
      <c r="F5" s="885" t="s">
        <v>19</v>
      </c>
      <c r="G5" s="885" t="s">
        <v>20</v>
      </c>
      <c r="H5" s="887" t="s">
        <v>12</v>
      </c>
      <c r="I5" s="888"/>
      <c r="J5" s="888"/>
      <c r="K5" s="888"/>
      <c r="L5" s="888"/>
      <c r="M5" s="888"/>
      <c r="N5" s="889"/>
      <c r="O5" s="896" t="s">
        <v>13</v>
      </c>
      <c r="P5" s="888"/>
      <c r="Q5" s="888"/>
      <c r="R5" s="888"/>
      <c r="S5" s="888"/>
      <c r="T5" s="888"/>
      <c r="U5" s="888"/>
      <c r="V5" s="888"/>
      <c r="W5" s="888"/>
      <c r="X5" s="888"/>
      <c r="Y5" s="888"/>
      <c r="Z5" s="888"/>
      <c r="AA5" s="888"/>
      <c r="AB5" s="897"/>
    </row>
    <row r="6" spans="1:34" ht="3.75" customHeight="1" thickBot="1">
      <c r="A6" s="855"/>
      <c r="B6" s="884"/>
      <c r="C6" s="884"/>
      <c r="D6" s="884"/>
      <c r="E6" s="886"/>
      <c r="F6" s="886"/>
      <c r="G6" s="886"/>
      <c r="H6" s="890"/>
      <c r="I6" s="891"/>
      <c r="J6" s="891"/>
      <c r="K6" s="891"/>
      <c r="L6" s="891"/>
      <c r="M6" s="891"/>
      <c r="N6" s="892"/>
      <c r="O6" s="898"/>
      <c r="P6" s="891"/>
      <c r="Q6" s="891"/>
      <c r="R6" s="891"/>
      <c r="S6" s="891"/>
      <c r="T6" s="891"/>
      <c r="U6" s="891"/>
      <c r="V6" s="891"/>
      <c r="W6" s="891"/>
      <c r="X6" s="891"/>
      <c r="Y6" s="891"/>
      <c r="Z6" s="891"/>
      <c r="AA6" s="891"/>
      <c r="AB6" s="899"/>
    </row>
    <row r="7" spans="1:34" ht="2.25" hidden="1" customHeight="1">
      <c r="A7" s="855"/>
      <c r="B7" s="884"/>
      <c r="C7" s="884"/>
      <c r="D7" s="884"/>
      <c r="E7" s="886"/>
      <c r="F7" s="886"/>
      <c r="G7" s="886"/>
      <c r="H7" s="890"/>
      <c r="I7" s="891"/>
      <c r="J7" s="891"/>
      <c r="K7" s="891"/>
      <c r="L7" s="891"/>
      <c r="M7" s="891"/>
      <c r="N7" s="892"/>
      <c r="O7" s="898"/>
      <c r="P7" s="891"/>
      <c r="Q7" s="891"/>
      <c r="R7" s="891"/>
      <c r="S7" s="891"/>
      <c r="T7" s="891"/>
      <c r="U7" s="891"/>
      <c r="V7" s="891"/>
      <c r="W7" s="891"/>
      <c r="X7" s="891"/>
      <c r="Y7" s="891"/>
      <c r="Z7" s="891"/>
      <c r="AA7" s="891"/>
      <c r="AB7" s="899"/>
    </row>
    <row r="8" spans="1:34" ht="13.5" hidden="1" customHeight="1">
      <c r="A8" s="855"/>
      <c r="B8" s="884"/>
      <c r="C8" s="884"/>
      <c r="D8" s="884"/>
      <c r="E8" s="886"/>
      <c r="F8" s="886"/>
      <c r="G8" s="886"/>
      <c r="H8" s="893"/>
      <c r="I8" s="894"/>
      <c r="J8" s="894"/>
      <c r="K8" s="894"/>
      <c r="L8" s="894"/>
      <c r="M8" s="894"/>
      <c r="N8" s="895"/>
      <c r="O8" s="900"/>
      <c r="P8" s="894"/>
      <c r="Q8" s="894"/>
      <c r="R8" s="894"/>
      <c r="S8" s="894"/>
      <c r="T8" s="894"/>
      <c r="U8" s="894"/>
      <c r="V8" s="894"/>
      <c r="W8" s="894"/>
      <c r="X8" s="894"/>
      <c r="Y8" s="894"/>
      <c r="Z8" s="894"/>
      <c r="AA8" s="894"/>
      <c r="AB8" s="901"/>
    </row>
    <row r="9" spans="1:34" ht="118.5" customHeight="1">
      <c r="A9" s="855"/>
      <c r="B9" s="884"/>
      <c r="C9" s="884"/>
      <c r="D9" s="884"/>
      <c r="E9" s="886"/>
      <c r="F9" s="886"/>
      <c r="G9" s="886"/>
      <c r="H9" s="693" t="s">
        <v>21</v>
      </c>
      <c r="I9" s="693" t="s">
        <v>22</v>
      </c>
      <c r="J9" s="693" t="s">
        <v>23</v>
      </c>
      <c r="K9" s="693" t="s">
        <v>24</v>
      </c>
      <c r="L9" s="693" t="s">
        <v>25</v>
      </c>
      <c r="M9" s="693" t="s">
        <v>6</v>
      </c>
      <c r="N9" s="693" t="s">
        <v>26</v>
      </c>
      <c r="O9" s="693" t="s">
        <v>21</v>
      </c>
      <c r="P9" s="693" t="s">
        <v>22</v>
      </c>
      <c r="Q9" s="693" t="s">
        <v>27</v>
      </c>
      <c r="R9" s="693" t="s">
        <v>28</v>
      </c>
      <c r="S9" s="693" t="s">
        <v>25</v>
      </c>
      <c r="T9" s="693" t="s">
        <v>6</v>
      </c>
      <c r="U9" s="693" t="s">
        <v>29</v>
      </c>
      <c r="V9" s="693" t="s">
        <v>7</v>
      </c>
      <c r="W9" s="693" t="s">
        <v>8</v>
      </c>
      <c r="X9" s="693" t="s">
        <v>9</v>
      </c>
      <c r="Y9" s="693" t="s">
        <v>10</v>
      </c>
      <c r="Z9" s="693" t="s">
        <v>11</v>
      </c>
      <c r="AA9" s="693" t="s">
        <v>26</v>
      </c>
      <c r="AB9" s="261" t="s">
        <v>0</v>
      </c>
      <c r="AC9" s="333"/>
    </row>
    <row r="10" spans="1:34" ht="18" customHeight="1">
      <c r="A10" s="272">
        <v>1</v>
      </c>
      <c r="B10" s="371">
        <v>2</v>
      </c>
      <c r="C10" s="371">
        <v>3</v>
      </c>
      <c r="D10" s="42">
        <v>4</v>
      </c>
      <c r="E10" s="42">
        <v>5</v>
      </c>
      <c r="F10" s="42">
        <v>6</v>
      </c>
      <c r="G10" s="42">
        <v>7</v>
      </c>
      <c r="H10" s="42">
        <v>8</v>
      </c>
      <c r="I10" s="42">
        <v>9</v>
      </c>
      <c r="J10" s="42">
        <v>10</v>
      </c>
      <c r="K10" s="42">
        <v>11</v>
      </c>
      <c r="L10" s="42">
        <v>12</v>
      </c>
      <c r="M10" s="42">
        <v>13</v>
      </c>
      <c r="N10" s="42">
        <v>14</v>
      </c>
      <c r="O10" s="42">
        <v>15</v>
      </c>
      <c r="P10" s="42">
        <v>16</v>
      </c>
      <c r="Q10" s="42">
        <v>17</v>
      </c>
      <c r="R10" s="42">
        <v>18</v>
      </c>
      <c r="S10" s="42">
        <v>19</v>
      </c>
      <c r="T10" s="42">
        <v>20</v>
      </c>
      <c r="U10" s="42">
        <v>21</v>
      </c>
      <c r="V10" s="42">
        <v>22</v>
      </c>
      <c r="W10" s="42">
        <v>23</v>
      </c>
      <c r="X10" s="42">
        <v>24</v>
      </c>
      <c r="Y10" s="42">
        <v>25</v>
      </c>
      <c r="Z10" s="42">
        <v>26</v>
      </c>
      <c r="AA10" s="42">
        <v>27</v>
      </c>
      <c r="AB10" s="42">
        <v>28</v>
      </c>
      <c r="AC10" s="205"/>
    </row>
    <row r="11" spans="1:34" s="271" customFormat="1" ht="16.5" customHeight="1">
      <c r="A11" s="846">
        <v>1</v>
      </c>
      <c r="B11" s="848" t="s">
        <v>43</v>
      </c>
      <c r="C11" s="846" t="s">
        <v>31</v>
      </c>
      <c r="D11" s="846" t="s">
        <v>189</v>
      </c>
      <c r="E11" s="705" t="s">
        <v>33</v>
      </c>
      <c r="F11" s="705">
        <v>548</v>
      </c>
      <c r="G11" s="705">
        <v>17</v>
      </c>
      <c r="H11" s="686"/>
      <c r="I11" s="686"/>
      <c r="J11" s="686"/>
      <c r="K11" s="686"/>
      <c r="L11" s="686"/>
      <c r="M11" s="686"/>
      <c r="N11" s="543">
        <f>H11+I11+J11+K11+L11</f>
        <v>0</v>
      </c>
      <c r="O11" s="686">
        <v>30</v>
      </c>
      <c r="P11" s="705">
        <v>15</v>
      </c>
      <c r="Q11" s="705"/>
      <c r="R11" s="705">
        <v>1</v>
      </c>
      <c r="S11" s="705">
        <v>8</v>
      </c>
      <c r="T11" s="705"/>
      <c r="U11" s="705"/>
      <c r="V11" s="705"/>
      <c r="W11" s="705"/>
      <c r="X11" s="705"/>
      <c r="Y11" s="682"/>
      <c r="Z11" s="682"/>
      <c r="AA11" s="718">
        <f>O11+P11+R11+S11</f>
        <v>54</v>
      </c>
      <c r="AB11" s="719">
        <f t="shared" ref="AB11:AB32" si="0">N11+AA11</f>
        <v>54</v>
      </c>
      <c r="AC11" s="109"/>
    </row>
    <row r="12" spans="1:34" s="271" customFormat="1" ht="15" customHeight="1">
      <c r="A12" s="846"/>
      <c r="B12" s="848"/>
      <c r="C12" s="846"/>
      <c r="D12" s="846"/>
      <c r="E12" s="702" t="s">
        <v>33</v>
      </c>
      <c r="F12" s="702">
        <v>560</v>
      </c>
      <c r="G12" s="702">
        <v>7</v>
      </c>
      <c r="H12" s="685"/>
      <c r="I12" s="685"/>
      <c r="J12" s="685"/>
      <c r="K12" s="685"/>
      <c r="L12" s="685"/>
      <c r="M12" s="685"/>
      <c r="N12" s="384">
        <f t="shared" ref="N12:N28" si="1">H12+I12+J12+K12+L12</f>
        <v>0</v>
      </c>
      <c r="O12" s="685"/>
      <c r="P12" s="702"/>
      <c r="Q12" s="702"/>
      <c r="R12" s="702"/>
      <c r="S12" s="702"/>
      <c r="T12" s="702"/>
      <c r="U12" s="702"/>
      <c r="V12" s="702"/>
      <c r="W12" s="702"/>
      <c r="X12" s="702"/>
      <c r="Y12" s="684"/>
      <c r="Z12" s="684"/>
      <c r="AA12" s="126">
        <f t="shared" ref="AA12:AA26" si="2">O12+P12+R12+S12</f>
        <v>0</v>
      </c>
      <c r="AB12" s="494">
        <f t="shared" si="0"/>
        <v>0</v>
      </c>
      <c r="AC12" s="109"/>
    </row>
    <row r="13" spans="1:34" s="271" customFormat="1" ht="15" customHeight="1">
      <c r="A13" s="846"/>
      <c r="B13" s="848"/>
      <c r="C13" s="846"/>
      <c r="D13" s="846"/>
      <c r="E13" s="702" t="s">
        <v>33</v>
      </c>
      <c r="F13" s="702">
        <v>572</v>
      </c>
      <c r="G13" s="702">
        <v>17</v>
      </c>
      <c r="H13" s="685"/>
      <c r="I13" s="685"/>
      <c r="J13" s="685"/>
      <c r="K13" s="685"/>
      <c r="L13" s="685"/>
      <c r="M13" s="685"/>
      <c r="N13" s="384">
        <f t="shared" si="1"/>
        <v>0</v>
      </c>
      <c r="O13" s="685"/>
      <c r="P13" s="702">
        <v>15</v>
      </c>
      <c r="Q13" s="702"/>
      <c r="R13" s="702">
        <v>1</v>
      </c>
      <c r="S13" s="702">
        <v>8</v>
      </c>
      <c r="T13" s="702"/>
      <c r="U13" s="702"/>
      <c r="V13" s="702"/>
      <c r="W13" s="702"/>
      <c r="X13" s="702"/>
      <c r="Y13" s="685"/>
      <c r="Z13" s="685"/>
      <c r="AA13" s="126">
        <f t="shared" si="2"/>
        <v>24</v>
      </c>
      <c r="AB13" s="494">
        <f t="shared" si="0"/>
        <v>24</v>
      </c>
      <c r="AC13" s="109"/>
    </row>
    <row r="14" spans="1:34" s="271" customFormat="1" ht="18" customHeight="1">
      <c r="A14" s="847"/>
      <c r="B14" s="849"/>
      <c r="C14" s="847"/>
      <c r="D14" s="847"/>
      <c r="E14" s="702" t="s">
        <v>33</v>
      </c>
      <c r="F14" s="702">
        <v>554</v>
      </c>
      <c r="G14" s="702">
        <v>6</v>
      </c>
      <c r="H14" s="685"/>
      <c r="I14" s="685"/>
      <c r="J14" s="685"/>
      <c r="K14" s="685"/>
      <c r="L14" s="685"/>
      <c r="M14" s="685"/>
      <c r="N14" s="384">
        <f t="shared" si="1"/>
        <v>0</v>
      </c>
      <c r="O14" s="685"/>
      <c r="P14" s="702"/>
      <c r="Q14" s="702"/>
      <c r="R14" s="702"/>
      <c r="S14" s="702"/>
      <c r="T14" s="702"/>
      <c r="U14" s="702"/>
      <c r="V14" s="702"/>
      <c r="W14" s="702"/>
      <c r="X14" s="702"/>
      <c r="Y14" s="685"/>
      <c r="Z14" s="702"/>
      <c r="AA14" s="126">
        <f t="shared" si="2"/>
        <v>0</v>
      </c>
      <c r="AB14" s="494">
        <f t="shared" si="0"/>
        <v>0</v>
      </c>
      <c r="AC14" s="109"/>
    </row>
    <row r="15" spans="1:34" s="271" customFormat="1" ht="16.5" customHeight="1">
      <c r="A15" s="845">
        <v>2</v>
      </c>
      <c r="B15" s="841" t="s">
        <v>43</v>
      </c>
      <c r="C15" s="845" t="s">
        <v>49</v>
      </c>
      <c r="D15" s="845" t="s">
        <v>116</v>
      </c>
      <c r="E15" s="902" t="s">
        <v>33</v>
      </c>
      <c r="F15" s="702">
        <v>548</v>
      </c>
      <c r="G15" s="702">
        <v>17</v>
      </c>
      <c r="H15" s="180">
        <v>10</v>
      </c>
      <c r="I15" s="180">
        <v>5</v>
      </c>
      <c r="J15" s="702"/>
      <c r="K15" s="685">
        <v>1</v>
      </c>
      <c r="L15" s="685">
        <v>8</v>
      </c>
      <c r="M15" s="685"/>
      <c r="N15" s="384">
        <f t="shared" si="1"/>
        <v>24</v>
      </c>
      <c r="O15" s="685"/>
      <c r="P15" s="702"/>
      <c r="Q15" s="702"/>
      <c r="R15" s="702"/>
      <c r="S15" s="702"/>
      <c r="T15" s="702"/>
      <c r="U15" s="702"/>
      <c r="V15" s="702"/>
      <c r="W15" s="702"/>
      <c r="X15" s="117"/>
      <c r="Y15" s="702"/>
      <c r="Z15" s="684"/>
      <c r="AA15" s="126">
        <f t="shared" si="2"/>
        <v>0</v>
      </c>
      <c r="AB15" s="494">
        <f t="shared" si="0"/>
        <v>24</v>
      </c>
      <c r="AC15" s="109"/>
      <c r="AD15" s="210"/>
      <c r="AE15" s="210"/>
      <c r="AF15" s="210"/>
      <c r="AG15" s="210"/>
      <c r="AH15" s="210"/>
    </row>
    <row r="16" spans="1:34" s="271" customFormat="1" ht="22.15" customHeight="1">
      <c r="A16" s="846"/>
      <c r="B16" s="848"/>
      <c r="C16" s="872"/>
      <c r="D16" s="846"/>
      <c r="E16" s="872"/>
      <c r="F16" s="702">
        <v>560</v>
      </c>
      <c r="G16" s="702">
        <v>7</v>
      </c>
      <c r="H16" s="180">
        <v>0</v>
      </c>
      <c r="I16" s="180">
        <v>0</v>
      </c>
      <c r="J16" s="702"/>
      <c r="K16" s="685"/>
      <c r="L16" s="685"/>
      <c r="M16" s="685"/>
      <c r="N16" s="384">
        <f t="shared" si="1"/>
        <v>0</v>
      </c>
      <c r="O16" s="685"/>
      <c r="P16" s="702"/>
      <c r="Q16" s="702"/>
      <c r="R16" s="702"/>
      <c r="S16" s="702"/>
      <c r="T16" s="702"/>
      <c r="U16" s="702"/>
      <c r="V16" s="702"/>
      <c r="W16" s="702"/>
      <c r="X16" s="117"/>
      <c r="Y16" s="684"/>
      <c r="Z16" s="684"/>
      <c r="AA16" s="126">
        <f t="shared" si="2"/>
        <v>0</v>
      </c>
      <c r="AB16" s="494">
        <f t="shared" si="0"/>
        <v>0</v>
      </c>
      <c r="AC16" s="109"/>
      <c r="AD16" s="210"/>
      <c r="AE16" s="210"/>
      <c r="AF16" s="210"/>
      <c r="AG16" s="210"/>
      <c r="AH16" s="210"/>
    </row>
    <row r="17" spans="1:34" s="271" customFormat="1" ht="18.600000000000001" customHeight="1">
      <c r="A17" s="846"/>
      <c r="B17" s="848"/>
      <c r="C17" s="872"/>
      <c r="D17" s="846"/>
      <c r="E17" s="872"/>
      <c r="F17" s="702">
        <v>572</v>
      </c>
      <c r="G17" s="702">
        <v>17</v>
      </c>
      <c r="H17" s="180">
        <v>10</v>
      </c>
      <c r="I17" s="180">
        <v>5</v>
      </c>
      <c r="J17" s="685"/>
      <c r="K17" s="685">
        <v>1</v>
      </c>
      <c r="L17" s="685">
        <v>8</v>
      </c>
      <c r="M17" s="685"/>
      <c r="N17" s="384">
        <f t="shared" si="1"/>
        <v>24</v>
      </c>
      <c r="O17" s="685"/>
      <c r="P17" s="702"/>
      <c r="Q17" s="702"/>
      <c r="R17" s="702"/>
      <c r="S17" s="702"/>
      <c r="T17" s="702"/>
      <c r="U17" s="702"/>
      <c r="V17" s="702"/>
      <c r="W17" s="702"/>
      <c r="X17" s="117"/>
      <c r="Y17" s="684"/>
      <c r="Z17" s="684"/>
      <c r="AA17" s="126">
        <f t="shared" si="2"/>
        <v>0</v>
      </c>
      <c r="AB17" s="494">
        <f t="shared" si="0"/>
        <v>24</v>
      </c>
      <c r="AC17" s="109"/>
      <c r="AD17" s="210"/>
      <c r="AE17" s="210"/>
      <c r="AF17" s="210"/>
      <c r="AG17" s="210"/>
      <c r="AH17" s="210"/>
    </row>
    <row r="18" spans="1:34" s="271" customFormat="1" ht="22.9" customHeight="1">
      <c r="A18" s="847"/>
      <c r="B18" s="849"/>
      <c r="C18" s="873"/>
      <c r="D18" s="847"/>
      <c r="E18" s="873"/>
      <c r="F18" s="702">
        <v>554</v>
      </c>
      <c r="G18" s="702">
        <v>6</v>
      </c>
      <c r="H18" s="180">
        <v>0</v>
      </c>
      <c r="I18" s="180">
        <v>0</v>
      </c>
      <c r="J18" s="685"/>
      <c r="K18" s="685"/>
      <c r="L18" s="685"/>
      <c r="M18" s="685"/>
      <c r="N18" s="384">
        <f t="shared" si="1"/>
        <v>0</v>
      </c>
      <c r="O18" s="685"/>
      <c r="P18" s="702"/>
      <c r="Q18" s="702"/>
      <c r="R18" s="702"/>
      <c r="S18" s="702"/>
      <c r="T18" s="702"/>
      <c r="U18" s="702"/>
      <c r="V18" s="702"/>
      <c r="W18" s="702"/>
      <c r="X18" s="117"/>
      <c r="Y18" s="684"/>
      <c r="Z18" s="684"/>
      <c r="AA18" s="126">
        <f t="shared" si="2"/>
        <v>0</v>
      </c>
      <c r="AB18" s="494">
        <f t="shared" si="0"/>
        <v>0</v>
      </c>
      <c r="AC18" s="109"/>
      <c r="AD18" s="210"/>
      <c r="AE18" s="210"/>
      <c r="AF18" s="210"/>
      <c r="AG18" s="210"/>
      <c r="AH18" s="210"/>
    </row>
    <row r="19" spans="1:34" s="271" customFormat="1" ht="17.25" customHeight="1">
      <c r="A19" s="845">
        <v>3</v>
      </c>
      <c r="B19" s="841" t="s">
        <v>43</v>
      </c>
      <c r="C19" s="845"/>
      <c r="D19" s="845" t="s">
        <v>117</v>
      </c>
      <c r="E19" s="702" t="s">
        <v>33</v>
      </c>
      <c r="F19" s="702">
        <v>508</v>
      </c>
      <c r="G19" s="702">
        <v>10</v>
      </c>
      <c r="H19" s="685">
        <v>10</v>
      </c>
      <c r="I19" s="685">
        <v>5</v>
      </c>
      <c r="J19" s="685"/>
      <c r="K19" s="685">
        <v>1</v>
      </c>
      <c r="L19" s="685">
        <v>6</v>
      </c>
      <c r="M19" s="685"/>
      <c r="N19" s="384">
        <f t="shared" si="1"/>
        <v>22</v>
      </c>
      <c r="O19" s="685"/>
      <c r="P19" s="702"/>
      <c r="Q19" s="702"/>
      <c r="R19" s="702"/>
      <c r="S19" s="702"/>
      <c r="T19" s="702"/>
      <c r="U19" s="702"/>
      <c r="V19" s="702"/>
      <c r="W19" s="702"/>
      <c r="X19" s="117"/>
      <c r="Y19" s="684"/>
      <c r="Z19" s="684"/>
      <c r="AA19" s="126">
        <f t="shared" si="2"/>
        <v>0</v>
      </c>
      <c r="AB19" s="494">
        <f t="shared" si="0"/>
        <v>22</v>
      </c>
      <c r="AC19" s="109"/>
      <c r="AD19" s="210"/>
      <c r="AE19" s="210"/>
      <c r="AF19" s="210"/>
      <c r="AG19" s="210"/>
      <c r="AH19" s="210"/>
    </row>
    <row r="20" spans="1:34" s="271" customFormat="1" ht="21" customHeight="1">
      <c r="A20" s="846"/>
      <c r="B20" s="848"/>
      <c r="C20" s="846"/>
      <c r="D20" s="846"/>
      <c r="E20" s="702" t="s">
        <v>33</v>
      </c>
      <c r="F20" s="702">
        <v>518</v>
      </c>
      <c r="G20" s="702">
        <v>7</v>
      </c>
      <c r="H20" s="685"/>
      <c r="I20" s="685"/>
      <c r="J20" s="685"/>
      <c r="K20" s="685"/>
      <c r="L20" s="685"/>
      <c r="M20" s="685"/>
      <c r="N20" s="384">
        <f t="shared" si="1"/>
        <v>0</v>
      </c>
      <c r="O20" s="685"/>
      <c r="P20" s="702"/>
      <c r="Q20" s="702"/>
      <c r="R20" s="702"/>
      <c r="S20" s="702"/>
      <c r="T20" s="702"/>
      <c r="U20" s="702"/>
      <c r="V20" s="702"/>
      <c r="W20" s="702"/>
      <c r="X20" s="117"/>
      <c r="Y20" s="684"/>
      <c r="Z20" s="685"/>
      <c r="AA20" s="126">
        <f t="shared" si="2"/>
        <v>0</v>
      </c>
      <c r="AB20" s="494">
        <f t="shared" si="0"/>
        <v>0</v>
      </c>
      <c r="AC20" s="109"/>
    </row>
    <row r="21" spans="1:34" s="271" customFormat="1" ht="20.45" customHeight="1">
      <c r="A21" s="846"/>
      <c r="B21" s="848"/>
      <c r="C21" s="846"/>
      <c r="D21" s="846"/>
      <c r="E21" s="702" t="s">
        <v>33</v>
      </c>
      <c r="F21" s="702">
        <v>528</v>
      </c>
      <c r="G21" s="702">
        <v>8</v>
      </c>
      <c r="H21" s="685">
        <v>10</v>
      </c>
      <c r="I21" s="685">
        <v>5</v>
      </c>
      <c r="J21" s="685"/>
      <c r="K21" s="685">
        <v>1</v>
      </c>
      <c r="L21" s="685">
        <v>5</v>
      </c>
      <c r="M21" s="685"/>
      <c r="N21" s="384">
        <f t="shared" si="1"/>
        <v>21</v>
      </c>
      <c r="O21" s="685"/>
      <c r="P21" s="702"/>
      <c r="Q21" s="702"/>
      <c r="R21" s="702"/>
      <c r="S21" s="702"/>
      <c r="T21" s="702"/>
      <c r="U21" s="702"/>
      <c r="V21" s="702"/>
      <c r="W21" s="702"/>
      <c r="X21" s="117"/>
      <c r="Y21" s="684"/>
      <c r="Z21" s="702"/>
      <c r="AA21" s="126">
        <f t="shared" si="2"/>
        <v>0</v>
      </c>
      <c r="AB21" s="494">
        <f t="shared" si="0"/>
        <v>21</v>
      </c>
      <c r="AC21" s="109"/>
    </row>
    <row r="22" spans="1:34" s="271" customFormat="1" ht="19.149999999999999" customHeight="1">
      <c r="A22" s="847"/>
      <c r="B22" s="849"/>
      <c r="C22" s="847"/>
      <c r="D22" s="847"/>
      <c r="E22" s="702" t="s">
        <v>33</v>
      </c>
      <c r="F22" s="702">
        <v>538</v>
      </c>
      <c r="G22" s="702">
        <v>8</v>
      </c>
      <c r="H22" s="685"/>
      <c r="I22" s="685"/>
      <c r="J22" s="685"/>
      <c r="K22" s="685"/>
      <c r="L22" s="685"/>
      <c r="M22" s="685"/>
      <c r="N22" s="384">
        <f t="shared" si="1"/>
        <v>0</v>
      </c>
      <c r="O22" s="685"/>
      <c r="P22" s="702"/>
      <c r="Q22" s="702"/>
      <c r="R22" s="702"/>
      <c r="S22" s="702"/>
      <c r="T22" s="702"/>
      <c r="U22" s="702"/>
      <c r="V22" s="702"/>
      <c r="W22" s="702"/>
      <c r="X22" s="117"/>
      <c r="Y22" s="684"/>
      <c r="Z22" s="684"/>
      <c r="AA22" s="126">
        <f t="shared" si="2"/>
        <v>0</v>
      </c>
      <c r="AB22" s="494">
        <f t="shared" si="0"/>
        <v>0</v>
      </c>
      <c r="AC22" s="109"/>
    </row>
    <row r="23" spans="1:34" ht="40.5" customHeight="1">
      <c r="A23" s="459">
        <v>4</v>
      </c>
      <c r="B23" s="465" t="s">
        <v>43</v>
      </c>
      <c r="C23" s="456" t="s">
        <v>31</v>
      </c>
      <c r="D23" s="553" t="s">
        <v>118</v>
      </c>
      <c r="E23" s="702" t="s">
        <v>32</v>
      </c>
      <c r="F23" s="702">
        <v>546</v>
      </c>
      <c r="G23" s="702">
        <v>16</v>
      </c>
      <c r="H23" s="702">
        <v>30</v>
      </c>
      <c r="I23" s="685">
        <v>30</v>
      </c>
      <c r="J23" s="685"/>
      <c r="K23" s="685">
        <v>1</v>
      </c>
      <c r="L23" s="685">
        <v>5</v>
      </c>
      <c r="M23" s="685"/>
      <c r="N23" s="384">
        <f t="shared" si="1"/>
        <v>66</v>
      </c>
      <c r="O23" s="685"/>
      <c r="P23" s="701"/>
      <c r="Q23" s="702"/>
      <c r="R23" s="702"/>
      <c r="S23" s="701"/>
      <c r="T23" s="701"/>
      <c r="U23" s="701"/>
      <c r="V23" s="701"/>
      <c r="W23" s="117"/>
      <c r="X23" s="117"/>
      <c r="Y23" s="702"/>
      <c r="Z23" s="702"/>
      <c r="AA23" s="126">
        <f t="shared" si="2"/>
        <v>0</v>
      </c>
      <c r="AB23" s="494">
        <f t="shared" si="0"/>
        <v>66</v>
      </c>
      <c r="AC23" s="205"/>
    </row>
    <row r="24" spans="1:34" ht="40.5" customHeight="1">
      <c r="A24" s="903">
        <v>5</v>
      </c>
      <c r="B24" s="908" t="s">
        <v>43</v>
      </c>
      <c r="C24" s="860" t="s">
        <v>31</v>
      </c>
      <c r="D24" s="860" t="s">
        <v>52</v>
      </c>
      <c r="E24" s="702" t="s">
        <v>32</v>
      </c>
      <c r="F24" s="702">
        <v>546</v>
      </c>
      <c r="G24" s="702">
        <v>16</v>
      </c>
      <c r="H24" s="702">
        <v>30</v>
      </c>
      <c r="I24" s="702">
        <v>30</v>
      </c>
      <c r="J24" s="111"/>
      <c r="K24" s="685">
        <v>1</v>
      </c>
      <c r="L24" s="685">
        <v>7</v>
      </c>
      <c r="M24" s="685"/>
      <c r="N24" s="384">
        <f t="shared" si="1"/>
        <v>68</v>
      </c>
      <c r="O24" s="685"/>
      <c r="P24" s="701"/>
      <c r="Q24" s="702"/>
      <c r="R24" s="702"/>
      <c r="S24" s="701"/>
      <c r="T24" s="701"/>
      <c r="U24" s="701"/>
      <c r="V24" s="701"/>
      <c r="W24" s="117"/>
      <c r="X24" s="117"/>
      <c r="Y24" s="702"/>
      <c r="Z24" s="702"/>
      <c r="AA24" s="126">
        <f t="shared" si="2"/>
        <v>0</v>
      </c>
      <c r="AB24" s="494">
        <f t="shared" si="0"/>
        <v>68</v>
      </c>
      <c r="AC24" s="205"/>
    </row>
    <row r="25" spans="1:34" ht="40.5" customHeight="1">
      <c r="A25" s="904"/>
      <c r="B25" s="908"/>
      <c r="C25" s="860"/>
      <c r="D25" s="860"/>
      <c r="E25" s="702" t="s">
        <v>32</v>
      </c>
      <c r="F25" s="702">
        <v>568</v>
      </c>
      <c r="G25" s="702">
        <v>6</v>
      </c>
      <c r="H25" s="702"/>
      <c r="I25" s="702"/>
      <c r="J25" s="111"/>
      <c r="K25" s="685"/>
      <c r="L25" s="685"/>
      <c r="M25" s="685"/>
      <c r="N25" s="384">
        <f t="shared" si="1"/>
        <v>0</v>
      </c>
      <c r="O25" s="685"/>
      <c r="P25" s="701"/>
      <c r="Q25" s="702"/>
      <c r="R25" s="702"/>
      <c r="S25" s="701"/>
      <c r="T25" s="701"/>
      <c r="U25" s="701"/>
      <c r="V25" s="701"/>
      <c r="W25" s="117"/>
      <c r="X25" s="117"/>
      <c r="Y25" s="702"/>
      <c r="Z25" s="702"/>
      <c r="AA25" s="126">
        <f t="shared" si="2"/>
        <v>0</v>
      </c>
      <c r="AB25" s="494">
        <f t="shared" si="0"/>
        <v>0</v>
      </c>
      <c r="AC25" s="205"/>
    </row>
    <row r="26" spans="1:34" ht="55.15" customHeight="1">
      <c r="A26" s="575">
        <v>6</v>
      </c>
      <c r="B26" s="552" t="s">
        <v>43</v>
      </c>
      <c r="C26" s="466"/>
      <c r="D26" s="495" t="s">
        <v>119</v>
      </c>
      <c r="E26" s="692" t="s">
        <v>32</v>
      </c>
      <c r="F26" s="107">
        <v>506</v>
      </c>
      <c r="G26" s="692">
        <v>9</v>
      </c>
      <c r="H26" s="685">
        <v>30</v>
      </c>
      <c r="I26" s="685">
        <v>30</v>
      </c>
      <c r="J26" s="496"/>
      <c r="K26" s="692">
        <v>1</v>
      </c>
      <c r="L26" s="692">
        <v>3</v>
      </c>
      <c r="M26" s="685"/>
      <c r="N26" s="384">
        <f t="shared" si="1"/>
        <v>64</v>
      </c>
      <c r="O26" s="685"/>
      <c r="P26" s="701"/>
      <c r="Q26" s="702"/>
      <c r="R26" s="702"/>
      <c r="S26" s="701"/>
      <c r="T26" s="701"/>
      <c r="U26" s="701"/>
      <c r="V26" s="701"/>
      <c r="W26" s="117"/>
      <c r="X26" s="117"/>
      <c r="Y26" s="702"/>
      <c r="Z26" s="702"/>
      <c r="AA26" s="126">
        <f t="shared" si="2"/>
        <v>0</v>
      </c>
      <c r="AB26" s="494">
        <f t="shared" si="0"/>
        <v>64</v>
      </c>
      <c r="AC26" s="205"/>
    </row>
    <row r="27" spans="1:34" ht="40.15" customHeight="1">
      <c r="A27" s="567">
        <v>7</v>
      </c>
      <c r="B27" s="583" t="s">
        <v>134</v>
      </c>
      <c r="C27" s="583"/>
      <c r="D27" s="553" t="s">
        <v>61</v>
      </c>
      <c r="E27" s="702" t="s">
        <v>34</v>
      </c>
      <c r="F27" s="93">
        <v>2588</v>
      </c>
      <c r="G27" s="702">
        <v>12</v>
      </c>
      <c r="H27" s="702">
        <v>20</v>
      </c>
      <c r="I27" s="692"/>
      <c r="J27" s="692"/>
      <c r="K27" s="692"/>
      <c r="L27" s="692"/>
      <c r="M27" s="692"/>
      <c r="N27" s="384">
        <f t="shared" si="1"/>
        <v>20</v>
      </c>
      <c r="O27" s="692"/>
      <c r="P27" s="687"/>
      <c r="Q27" s="688"/>
      <c r="R27" s="688"/>
      <c r="S27" s="701"/>
      <c r="T27" s="701"/>
      <c r="U27" s="701"/>
      <c r="V27" s="701"/>
      <c r="W27" s="117"/>
      <c r="X27" s="117"/>
      <c r="Y27" s="702"/>
      <c r="Z27" s="702"/>
      <c r="AA27" s="126"/>
      <c r="AB27" s="494">
        <f t="shared" si="0"/>
        <v>20</v>
      </c>
      <c r="AC27" s="205"/>
    </row>
    <row r="28" spans="1:34" ht="31.15" customHeight="1">
      <c r="A28" s="567">
        <v>8</v>
      </c>
      <c r="B28" s="583" t="s">
        <v>134</v>
      </c>
      <c r="C28" s="609"/>
      <c r="D28" s="557" t="s">
        <v>190</v>
      </c>
      <c r="E28" s="702" t="s">
        <v>171</v>
      </c>
      <c r="F28" s="93">
        <v>2586</v>
      </c>
      <c r="G28" s="702">
        <v>13</v>
      </c>
      <c r="H28" s="702">
        <v>14</v>
      </c>
      <c r="I28" s="685"/>
      <c r="J28" s="685"/>
      <c r="K28" s="684"/>
      <c r="L28" s="684"/>
      <c r="M28" s="695"/>
      <c r="N28" s="384">
        <f t="shared" si="1"/>
        <v>14</v>
      </c>
      <c r="O28" s="685"/>
      <c r="P28" s="685"/>
      <c r="Q28" s="685"/>
      <c r="R28" s="684"/>
      <c r="S28" s="684"/>
      <c r="T28" s="684"/>
      <c r="U28" s="695"/>
      <c r="V28" s="695"/>
      <c r="W28" s="695"/>
      <c r="X28" s="695"/>
      <c r="Y28" s="695"/>
      <c r="Z28" s="695"/>
      <c r="AA28" s="126"/>
      <c r="AB28" s="494">
        <f t="shared" si="0"/>
        <v>14</v>
      </c>
      <c r="AC28" s="205"/>
    </row>
    <row r="29" spans="1:34" ht="32.450000000000003" customHeight="1">
      <c r="A29" s="567">
        <v>9</v>
      </c>
      <c r="B29" s="906" t="s">
        <v>102</v>
      </c>
      <c r="C29" s="276"/>
      <c r="D29" s="905" t="s">
        <v>61</v>
      </c>
      <c r="E29" s="702" t="s">
        <v>36</v>
      </c>
      <c r="F29" s="702">
        <v>572</v>
      </c>
      <c r="G29" s="702">
        <v>24</v>
      </c>
      <c r="H29" s="202">
        <v>30</v>
      </c>
      <c r="I29" s="700">
        <v>30</v>
      </c>
      <c r="J29" s="700"/>
      <c r="K29" s="699"/>
      <c r="L29" s="699"/>
      <c r="M29" s="685"/>
      <c r="N29" s="384">
        <f>H29+I29+J29+K29+L29</f>
        <v>60</v>
      </c>
      <c r="O29" s="685"/>
      <c r="P29" s="702"/>
      <c r="Q29" s="702"/>
      <c r="R29" s="702"/>
      <c r="S29" s="702"/>
      <c r="T29" s="702"/>
      <c r="U29" s="702"/>
      <c r="V29" s="702"/>
      <c r="W29" s="702"/>
      <c r="X29" s="117"/>
      <c r="Y29" s="684"/>
      <c r="Z29" s="684"/>
      <c r="AA29" s="126"/>
      <c r="AB29" s="494">
        <f t="shared" si="0"/>
        <v>60</v>
      </c>
      <c r="AC29" s="205"/>
    </row>
    <row r="30" spans="1:34" ht="24" customHeight="1">
      <c r="A30" s="214">
        <v>10</v>
      </c>
      <c r="B30" s="907"/>
      <c r="C30" s="276"/>
      <c r="D30" s="874"/>
      <c r="E30" s="702" t="s">
        <v>36</v>
      </c>
      <c r="F30" s="702">
        <v>574</v>
      </c>
      <c r="G30" s="702">
        <v>23</v>
      </c>
      <c r="H30" s="202"/>
      <c r="I30" s="700">
        <v>30</v>
      </c>
      <c r="J30" s="700"/>
      <c r="K30" s="699"/>
      <c r="L30" s="699"/>
      <c r="M30" s="685"/>
      <c r="N30" s="384">
        <f>H30+I30+J30+K30+L30</f>
        <v>30</v>
      </c>
      <c r="O30" s="685"/>
      <c r="P30" s="702"/>
      <c r="Q30" s="702"/>
      <c r="R30" s="702"/>
      <c r="S30" s="702"/>
      <c r="T30" s="702"/>
      <c r="U30" s="702"/>
      <c r="V30" s="702"/>
      <c r="W30" s="702"/>
      <c r="X30" s="117"/>
      <c r="Y30" s="684"/>
      <c r="Z30" s="685"/>
      <c r="AA30" s="126"/>
      <c r="AB30" s="494">
        <f t="shared" si="0"/>
        <v>30</v>
      </c>
      <c r="AC30" s="205"/>
    </row>
    <row r="31" spans="1:34" ht="28.5" customHeight="1" thickBot="1">
      <c r="A31" s="214">
        <v>11</v>
      </c>
      <c r="B31" s="907"/>
      <c r="C31" s="563"/>
      <c r="D31" s="874"/>
      <c r="E31" s="688" t="s">
        <v>36</v>
      </c>
      <c r="F31" s="688">
        <v>576</v>
      </c>
      <c r="G31" s="688">
        <v>23</v>
      </c>
      <c r="H31" s="688"/>
      <c r="I31" s="699">
        <v>30</v>
      </c>
      <c r="J31" s="699"/>
      <c r="K31" s="699"/>
      <c r="L31" s="699"/>
      <c r="M31" s="512"/>
      <c r="N31" s="580">
        <f>H31+I31+J31+K31+L31</f>
        <v>30</v>
      </c>
      <c r="O31" s="692"/>
      <c r="P31" s="692"/>
      <c r="Q31" s="692"/>
      <c r="R31" s="681"/>
      <c r="S31" s="681"/>
      <c r="T31" s="681"/>
      <c r="U31" s="512"/>
      <c r="V31" s="681"/>
      <c r="W31" s="512"/>
      <c r="X31" s="512"/>
      <c r="Y31" s="512"/>
      <c r="Z31" s="512"/>
      <c r="AA31" s="585"/>
      <c r="AB31" s="494">
        <f t="shared" si="0"/>
        <v>30</v>
      </c>
      <c r="AC31" s="205"/>
    </row>
    <row r="32" spans="1:34" ht="19.5" thickBot="1">
      <c r="B32" s="171" t="s">
        <v>0</v>
      </c>
      <c r="C32" s="82"/>
      <c r="D32" s="82"/>
      <c r="E32" s="82"/>
      <c r="F32" s="82"/>
      <c r="G32" s="82"/>
      <c r="H32" s="82">
        <f>SUM(H11:H31)</f>
        <v>194</v>
      </c>
      <c r="I32" s="82">
        <f>SUM(I11:I31)</f>
        <v>200</v>
      </c>
      <c r="J32" s="82"/>
      <c r="K32" s="82">
        <f>SUM(K11:K31)</f>
        <v>7</v>
      </c>
      <c r="L32" s="82">
        <f>SUM(L11:L31)</f>
        <v>42</v>
      </c>
      <c r="M32" s="82"/>
      <c r="N32" s="173">
        <f>SUM(N11:N31)</f>
        <v>443</v>
      </c>
      <c r="O32" s="82">
        <f>SUM(O11:O31)</f>
        <v>30</v>
      </c>
      <c r="P32" s="82">
        <f>SUM(P11:P31)</f>
        <v>30</v>
      </c>
      <c r="Q32" s="82"/>
      <c r="R32" s="82">
        <f>SUM(R11:R31)</f>
        <v>2</v>
      </c>
      <c r="S32" s="82">
        <f>SUM(S11:S31)</f>
        <v>16</v>
      </c>
      <c r="T32" s="82"/>
      <c r="U32" s="82"/>
      <c r="V32" s="82"/>
      <c r="W32" s="82"/>
      <c r="X32" s="82"/>
      <c r="Y32" s="82"/>
      <c r="Z32" s="82"/>
      <c r="AA32" s="612">
        <f>SUM(AA11:AA31)</f>
        <v>78</v>
      </c>
      <c r="AB32" s="608">
        <f t="shared" si="0"/>
        <v>521</v>
      </c>
      <c r="AC32" s="205"/>
    </row>
    <row r="34" spans="2:28" ht="18.75">
      <c r="B34" s="252" t="s">
        <v>55</v>
      </c>
      <c r="C34" s="253"/>
      <c r="D34" s="253"/>
      <c r="E34" s="253"/>
      <c r="F34" s="253"/>
      <c r="G34" s="253"/>
      <c r="H34" s="252"/>
      <c r="I34" s="254"/>
      <c r="J34" s="255"/>
      <c r="K34" s="255"/>
      <c r="L34" s="25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</row>
    <row r="35" spans="2:28" ht="18.75">
      <c r="B35" s="252"/>
      <c r="C35" s="271"/>
      <c r="D35" s="271"/>
      <c r="E35" s="308"/>
      <c r="F35" s="271"/>
      <c r="G35" s="271"/>
      <c r="H35" s="252"/>
      <c r="I35" s="271"/>
      <c r="J35" s="98"/>
      <c r="K35" s="98"/>
      <c r="L35" s="98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</row>
    <row r="36" spans="2:28" ht="18.75">
      <c r="B36" s="252" t="s">
        <v>56</v>
      </c>
      <c r="C36" s="882" t="s">
        <v>191</v>
      </c>
      <c r="D36" s="882"/>
      <c r="E36" s="310"/>
      <c r="F36" s="310"/>
      <c r="G36" s="98"/>
      <c r="H36" s="98"/>
      <c r="I36" s="98"/>
      <c r="J36" s="98"/>
      <c r="K36" s="311" t="s">
        <v>57</v>
      </c>
      <c r="L36" s="271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</row>
    <row r="37" spans="2:28" ht="15.75"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</row>
    <row r="38" spans="2:28" ht="15.75">
      <c r="B38" s="268"/>
      <c r="C38" s="268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2:28" ht="15.75">
      <c r="B39" s="268"/>
      <c r="C39" s="233"/>
      <c r="D39" s="232"/>
      <c r="E39" s="232"/>
      <c r="F39" s="232"/>
      <c r="G39" s="232"/>
      <c r="H39" s="232"/>
      <c r="I39" s="232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2:28">
      <c r="C40" s="328"/>
      <c r="D40" s="334"/>
      <c r="E40" s="334"/>
      <c r="F40" s="334"/>
      <c r="G40" s="334"/>
      <c r="H40" s="334"/>
      <c r="I40" s="334"/>
    </row>
    <row r="41" spans="2:28" ht="18.75">
      <c r="C41" s="328"/>
      <c r="D41" s="210"/>
      <c r="E41" s="210"/>
      <c r="F41" s="210"/>
      <c r="G41" s="334"/>
      <c r="H41" s="334"/>
      <c r="I41" s="334"/>
    </row>
    <row r="42" spans="2:28" ht="18.75">
      <c r="C42" s="328"/>
      <c r="D42" s="210"/>
      <c r="E42" s="210"/>
      <c r="F42" s="210"/>
      <c r="G42" s="334"/>
      <c r="H42" s="334"/>
      <c r="I42" s="334"/>
    </row>
    <row r="43" spans="2:28">
      <c r="C43" s="328"/>
      <c r="D43" s="334"/>
      <c r="E43" s="334"/>
      <c r="F43" s="334"/>
      <c r="G43" s="334"/>
      <c r="H43" s="334"/>
      <c r="I43" s="334"/>
    </row>
  </sheetData>
  <mergeCells count="32">
    <mergeCell ref="D29:D31"/>
    <mergeCell ref="B29:B31"/>
    <mergeCell ref="C36:D36"/>
    <mergeCell ref="C19:C22"/>
    <mergeCell ref="B24:B25"/>
    <mergeCell ref="C24:C25"/>
    <mergeCell ref="D24:D25"/>
    <mergeCell ref="A24:A25"/>
    <mergeCell ref="D15:D18"/>
    <mergeCell ref="A19:A22"/>
    <mergeCell ref="D19:D22"/>
    <mergeCell ref="A11:A14"/>
    <mergeCell ref="B19:B22"/>
    <mergeCell ref="E15:E18"/>
    <mergeCell ref="C15:C18"/>
    <mergeCell ref="B15:B18"/>
    <mergeCell ref="A15:A18"/>
    <mergeCell ref="D11:D14"/>
    <mergeCell ref="C11:C14"/>
    <mergeCell ref="B11:B14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1.6929133858267718" right="1.4960629921259843" top="0.55118110236220474" bottom="0.74803149606299213" header="0.31496062992125984" footer="0.31496062992125984"/>
  <pageSetup paperSize="9" scale="50" fitToWidth="8" orientation="landscape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4"/>
  <sheetViews>
    <sheetView topLeftCell="A12" zoomScale="70" zoomScaleNormal="70" workbookViewId="0">
      <selection activeCell="AA32" sqref="AA32"/>
    </sheetView>
  </sheetViews>
  <sheetFormatPr defaultRowHeight="15"/>
  <cols>
    <col min="1" max="1" width="3.5703125" customWidth="1"/>
    <col min="2" max="2" width="26.7109375" customWidth="1"/>
    <col min="3" max="3" width="22.7109375" customWidth="1"/>
    <col min="4" max="4" width="48.7109375" bestFit="1" customWidth="1"/>
    <col min="5" max="5" width="8.7109375" customWidth="1"/>
    <col min="6" max="6" width="8" customWidth="1"/>
    <col min="7" max="7" width="5.85546875" customWidth="1"/>
    <col min="8" max="8" width="5.7109375" customWidth="1"/>
    <col min="9" max="9" width="6.42578125" customWidth="1"/>
    <col min="10" max="10" width="5.5703125" customWidth="1"/>
    <col min="11" max="11" width="4" customWidth="1"/>
    <col min="12" max="13" width="4.42578125" customWidth="1"/>
    <col min="14" max="14" width="5.42578125" customWidth="1"/>
    <col min="15" max="15" width="7.140625" customWidth="1"/>
    <col min="16" max="16" width="5.42578125" bestFit="1" customWidth="1"/>
    <col min="17" max="17" width="4.5703125" customWidth="1"/>
    <col min="18" max="18" width="5.42578125" bestFit="1" customWidth="1"/>
    <col min="19" max="19" width="3.710937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6.140625" customWidth="1"/>
    <col min="26" max="26" width="4.7109375" customWidth="1"/>
    <col min="27" max="27" width="5.7109375" bestFit="1" customWidth="1"/>
    <col min="28" max="28" width="5.5703125" bestFit="1" customWidth="1"/>
    <col min="29" max="29" width="6" customWidth="1"/>
  </cols>
  <sheetData>
    <row r="2" spans="1:32" ht="18.75" customHeight="1">
      <c r="A2" s="909" t="s">
        <v>167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</row>
    <row r="3" spans="1:32" ht="18.75" customHeight="1">
      <c r="A3" s="909" t="s">
        <v>216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</row>
    <row r="4" spans="1:32" ht="21.75" customHeight="1" thickBot="1">
      <c r="A4" s="910" t="s">
        <v>40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0"/>
      <c r="X4" s="910"/>
      <c r="Y4" s="910"/>
      <c r="Z4" s="910"/>
      <c r="AA4" s="910"/>
      <c r="AB4" s="910"/>
    </row>
    <row r="5" spans="1:32" ht="12.75" customHeight="1">
      <c r="A5" s="911" t="s">
        <v>14</v>
      </c>
      <c r="B5" s="914" t="s">
        <v>15</v>
      </c>
      <c r="C5" s="914" t="s">
        <v>16</v>
      </c>
      <c r="D5" s="914" t="s">
        <v>17</v>
      </c>
      <c r="E5" s="911" t="s">
        <v>18</v>
      </c>
      <c r="F5" s="911" t="s">
        <v>19</v>
      </c>
      <c r="G5" s="911" t="s">
        <v>20</v>
      </c>
      <c r="H5" s="917" t="s">
        <v>12</v>
      </c>
      <c r="I5" s="918"/>
      <c r="J5" s="918"/>
      <c r="K5" s="918"/>
      <c r="L5" s="918"/>
      <c r="M5" s="918"/>
      <c r="N5" s="919"/>
      <c r="O5" s="926" t="s">
        <v>13</v>
      </c>
      <c r="P5" s="918"/>
      <c r="Q5" s="918"/>
      <c r="R5" s="918"/>
      <c r="S5" s="918"/>
      <c r="T5" s="918"/>
      <c r="U5" s="918"/>
      <c r="V5" s="918"/>
      <c r="W5" s="918"/>
      <c r="X5" s="918"/>
      <c r="Y5" s="918"/>
      <c r="Z5" s="918"/>
      <c r="AA5" s="918"/>
      <c r="AB5" s="927"/>
    </row>
    <row r="6" spans="1:32" ht="3.75" customHeight="1">
      <c r="A6" s="912"/>
      <c r="B6" s="915"/>
      <c r="C6" s="915"/>
      <c r="D6" s="915"/>
      <c r="E6" s="912"/>
      <c r="F6" s="912"/>
      <c r="G6" s="912"/>
      <c r="H6" s="920"/>
      <c r="I6" s="921"/>
      <c r="J6" s="921"/>
      <c r="K6" s="921"/>
      <c r="L6" s="921"/>
      <c r="M6" s="921"/>
      <c r="N6" s="922"/>
      <c r="O6" s="928"/>
      <c r="P6" s="921"/>
      <c r="Q6" s="921"/>
      <c r="R6" s="921"/>
      <c r="S6" s="921"/>
      <c r="T6" s="921"/>
      <c r="U6" s="921"/>
      <c r="V6" s="921"/>
      <c r="W6" s="921"/>
      <c r="X6" s="921"/>
      <c r="Y6" s="921"/>
      <c r="Z6" s="921"/>
      <c r="AA6" s="921"/>
      <c r="AB6" s="929"/>
    </row>
    <row r="7" spans="1:32" ht="2.25" hidden="1" customHeight="1">
      <c r="A7" s="912"/>
      <c r="B7" s="915"/>
      <c r="C7" s="915"/>
      <c r="D7" s="915"/>
      <c r="E7" s="912"/>
      <c r="F7" s="912"/>
      <c r="G7" s="912"/>
      <c r="H7" s="920"/>
      <c r="I7" s="921"/>
      <c r="J7" s="921"/>
      <c r="K7" s="921"/>
      <c r="L7" s="921"/>
      <c r="M7" s="921"/>
      <c r="N7" s="922"/>
      <c r="O7" s="928"/>
      <c r="P7" s="921"/>
      <c r="Q7" s="921"/>
      <c r="R7" s="921"/>
      <c r="S7" s="921"/>
      <c r="T7" s="921"/>
      <c r="U7" s="921"/>
      <c r="V7" s="921"/>
      <c r="W7" s="921"/>
      <c r="X7" s="921"/>
      <c r="Y7" s="921"/>
      <c r="Z7" s="921"/>
      <c r="AA7" s="921"/>
      <c r="AB7" s="929"/>
    </row>
    <row r="8" spans="1:32" ht="6" customHeight="1" thickBot="1">
      <c r="A8" s="912"/>
      <c r="B8" s="915"/>
      <c r="C8" s="915"/>
      <c r="D8" s="915"/>
      <c r="E8" s="912"/>
      <c r="F8" s="912"/>
      <c r="G8" s="912"/>
      <c r="H8" s="923"/>
      <c r="I8" s="924"/>
      <c r="J8" s="924"/>
      <c r="K8" s="924"/>
      <c r="L8" s="924"/>
      <c r="M8" s="924"/>
      <c r="N8" s="925"/>
      <c r="O8" s="930"/>
      <c r="P8" s="924"/>
      <c r="Q8" s="924"/>
      <c r="R8" s="924"/>
      <c r="S8" s="924"/>
      <c r="T8" s="924"/>
      <c r="U8" s="924"/>
      <c r="V8" s="924"/>
      <c r="W8" s="924"/>
      <c r="X8" s="924"/>
      <c r="Y8" s="924"/>
      <c r="Z8" s="924"/>
      <c r="AA8" s="924"/>
      <c r="AB8" s="931"/>
    </row>
    <row r="9" spans="1:32" ht="118.5" customHeight="1" thickBot="1">
      <c r="A9" s="913"/>
      <c r="B9" s="916"/>
      <c r="C9" s="916"/>
      <c r="D9" s="916"/>
      <c r="E9" s="913"/>
      <c r="F9" s="913"/>
      <c r="G9" s="913"/>
      <c r="H9" s="28" t="s">
        <v>21</v>
      </c>
      <c r="I9" s="28" t="s">
        <v>22</v>
      </c>
      <c r="J9" s="28" t="s">
        <v>23</v>
      </c>
      <c r="K9" s="28" t="s">
        <v>24</v>
      </c>
      <c r="L9" s="28" t="s">
        <v>25</v>
      </c>
      <c r="M9" s="28" t="s">
        <v>6</v>
      </c>
      <c r="N9" s="28" t="s">
        <v>26</v>
      </c>
      <c r="O9" s="28" t="s">
        <v>21</v>
      </c>
      <c r="P9" s="28" t="s">
        <v>22</v>
      </c>
      <c r="Q9" s="28" t="s">
        <v>27</v>
      </c>
      <c r="R9" s="28" t="s">
        <v>28</v>
      </c>
      <c r="S9" s="28" t="s">
        <v>25</v>
      </c>
      <c r="T9" s="28" t="s">
        <v>6</v>
      </c>
      <c r="U9" s="28" t="s">
        <v>29</v>
      </c>
      <c r="V9" s="28" t="s">
        <v>7</v>
      </c>
      <c r="W9" s="28" t="s">
        <v>38</v>
      </c>
      <c r="X9" s="28" t="s">
        <v>9</v>
      </c>
      <c r="Y9" s="28" t="s">
        <v>10</v>
      </c>
      <c r="Z9" s="28" t="s">
        <v>11</v>
      </c>
      <c r="AA9" s="28" t="s">
        <v>26</v>
      </c>
      <c r="AB9" s="29" t="s">
        <v>0</v>
      </c>
      <c r="AC9" s="240"/>
      <c r="AD9" s="40"/>
    </row>
    <row r="10" spans="1:32" ht="15.75" thickBot="1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  <c r="L10" s="30">
        <v>12</v>
      </c>
      <c r="M10" s="30">
        <v>13</v>
      </c>
      <c r="N10" s="30">
        <v>14</v>
      </c>
      <c r="O10" s="30">
        <v>15</v>
      </c>
      <c r="P10" s="30">
        <v>16</v>
      </c>
      <c r="Q10" s="30">
        <v>17</v>
      </c>
      <c r="R10" s="30">
        <v>18</v>
      </c>
      <c r="S10" s="30">
        <v>19</v>
      </c>
      <c r="T10" s="30">
        <v>20</v>
      </c>
      <c r="U10" s="30">
        <v>21</v>
      </c>
      <c r="V10" s="30">
        <v>22</v>
      </c>
      <c r="W10" s="30">
        <v>23</v>
      </c>
      <c r="X10" s="30">
        <v>24</v>
      </c>
      <c r="Y10" s="30">
        <v>25</v>
      </c>
      <c r="Z10" s="30">
        <v>26</v>
      </c>
      <c r="AA10" s="30">
        <v>27</v>
      </c>
      <c r="AB10" s="31">
        <v>28</v>
      </c>
    </row>
    <row r="11" spans="1:32" ht="39" customHeight="1" thickBot="1">
      <c r="A11" s="30">
        <v>1</v>
      </c>
      <c r="B11" s="792" t="s">
        <v>43</v>
      </c>
      <c r="C11" s="782" t="s">
        <v>66</v>
      </c>
      <c r="D11" s="812"/>
      <c r="E11" s="783" t="s">
        <v>32</v>
      </c>
      <c r="F11" s="783">
        <v>506</v>
      </c>
      <c r="G11" s="774"/>
      <c r="H11" s="774"/>
      <c r="I11" s="774"/>
      <c r="J11" s="774"/>
      <c r="K11" s="774"/>
      <c r="L11" s="774"/>
      <c r="M11" s="774"/>
      <c r="N11" s="774"/>
      <c r="O11" s="774"/>
      <c r="P11" s="774"/>
      <c r="Q11" s="774"/>
      <c r="R11" s="774"/>
      <c r="S11" s="774"/>
      <c r="T11" s="774"/>
      <c r="U11" s="774"/>
      <c r="V11" s="774"/>
      <c r="W11" s="774"/>
      <c r="X11" s="774"/>
      <c r="Y11" s="774">
        <v>40</v>
      </c>
      <c r="Z11" s="774"/>
      <c r="AA11" s="775">
        <v>40</v>
      </c>
      <c r="AB11" s="231">
        <f>N11+AA11</f>
        <v>40</v>
      </c>
    </row>
    <row r="12" spans="1:32" ht="33" customHeight="1" thickBot="1">
      <c r="A12" s="154">
        <v>2</v>
      </c>
      <c r="B12" s="792" t="s">
        <v>43</v>
      </c>
      <c r="C12" s="782" t="s">
        <v>31</v>
      </c>
      <c r="D12" s="111"/>
      <c r="E12" s="783" t="s">
        <v>32</v>
      </c>
      <c r="F12" s="783">
        <v>552</v>
      </c>
      <c r="G12" s="783"/>
      <c r="H12" s="783"/>
      <c r="I12" s="783"/>
      <c r="J12" s="782"/>
      <c r="K12" s="783"/>
      <c r="L12" s="783"/>
      <c r="M12" s="782"/>
      <c r="N12" s="116"/>
      <c r="O12" s="799"/>
      <c r="P12" s="799"/>
      <c r="Q12" s="799"/>
      <c r="R12" s="799"/>
      <c r="S12" s="202"/>
      <c r="T12" s="782"/>
      <c r="U12" s="782"/>
      <c r="V12" s="799"/>
      <c r="W12" s="782"/>
      <c r="X12" s="799"/>
      <c r="Y12" s="782">
        <v>40</v>
      </c>
      <c r="Z12" s="782"/>
      <c r="AA12" s="128">
        <f>SUM(O12:Z12)</f>
        <v>40</v>
      </c>
      <c r="AB12" s="231">
        <f t="shared" ref="AB12:AB28" si="0">N12+AA12</f>
        <v>40</v>
      </c>
      <c r="AC12" s="38"/>
    </row>
    <row r="13" spans="1:32" s="221" customFormat="1" ht="24.6" customHeight="1" thickBot="1">
      <c r="A13" s="932">
        <v>3</v>
      </c>
      <c r="B13" s="936" t="s">
        <v>43</v>
      </c>
      <c r="C13" s="935"/>
      <c r="D13" s="933" t="s">
        <v>128</v>
      </c>
      <c r="E13" s="426" t="s">
        <v>32</v>
      </c>
      <c r="F13" s="424">
        <v>536</v>
      </c>
      <c r="G13" s="426">
        <v>7</v>
      </c>
      <c r="H13" s="426">
        <v>30</v>
      </c>
      <c r="I13" s="426">
        <v>30</v>
      </c>
      <c r="J13" s="426"/>
      <c r="K13" s="426">
        <v>1</v>
      </c>
      <c r="L13" s="426">
        <v>2</v>
      </c>
      <c r="M13" s="428"/>
      <c r="N13" s="117">
        <f t="shared" ref="N13:N18" si="1">SUM(H13:M13)</f>
        <v>63</v>
      </c>
      <c r="O13" s="772"/>
      <c r="P13" s="202"/>
      <c r="Q13" s="202"/>
      <c r="R13" s="202"/>
      <c r="S13" s="202"/>
      <c r="T13" s="766"/>
      <c r="U13" s="766"/>
      <c r="V13" s="766"/>
      <c r="W13" s="766"/>
      <c r="X13" s="766"/>
      <c r="Y13" s="766"/>
      <c r="Z13" s="766"/>
      <c r="AA13" s="128">
        <f t="shared" ref="AA13:AA28" si="2">SUM(O13:Z13)</f>
        <v>0</v>
      </c>
      <c r="AB13" s="299">
        <f t="shared" si="0"/>
        <v>63</v>
      </c>
      <c r="AC13" s="210"/>
      <c r="AD13" s="210"/>
      <c r="AE13" s="210"/>
      <c r="AF13" s="210"/>
    </row>
    <row r="14" spans="1:32" s="221" customFormat="1" ht="16.5" customHeight="1" thickBot="1">
      <c r="A14" s="932"/>
      <c r="B14" s="937"/>
      <c r="C14" s="935"/>
      <c r="D14" s="934"/>
      <c r="E14" s="426" t="s">
        <v>32</v>
      </c>
      <c r="F14" s="424">
        <v>537</v>
      </c>
      <c r="G14" s="426">
        <v>2</v>
      </c>
      <c r="H14" s="426">
        <v>30</v>
      </c>
      <c r="I14" s="426">
        <v>30</v>
      </c>
      <c r="J14" s="426"/>
      <c r="K14" s="426">
        <v>1</v>
      </c>
      <c r="L14" s="426">
        <v>1</v>
      </c>
      <c r="M14" s="428"/>
      <c r="N14" s="117">
        <f t="shared" si="1"/>
        <v>62</v>
      </c>
      <c r="O14" s="772"/>
      <c r="P14" s="202"/>
      <c r="Q14" s="202"/>
      <c r="R14" s="202"/>
      <c r="S14" s="202"/>
      <c r="T14" s="766"/>
      <c r="U14" s="766"/>
      <c r="V14" s="766"/>
      <c r="W14" s="766"/>
      <c r="X14" s="766"/>
      <c r="Y14" s="766"/>
      <c r="Z14" s="766"/>
      <c r="AA14" s="128">
        <f t="shared" si="2"/>
        <v>0</v>
      </c>
      <c r="AB14" s="299">
        <f t="shared" si="0"/>
        <v>62</v>
      </c>
      <c r="AC14" s="210"/>
      <c r="AD14" s="210"/>
      <c r="AE14" s="210"/>
      <c r="AF14" s="210"/>
    </row>
    <row r="15" spans="1:32" s="221" customFormat="1" ht="18.75" customHeight="1" thickBot="1">
      <c r="A15" s="932">
        <v>4</v>
      </c>
      <c r="B15" s="939" t="s">
        <v>43</v>
      </c>
      <c r="C15" s="860" t="s">
        <v>35</v>
      </c>
      <c r="D15" s="860" t="s">
        <v>123</v>
      </c>
      <c r="E15" s="180" t="s">
        <v>33</v>
      </c>
      <c r="F15" s="795">
        <v>508</v>
      </c>
      <c r="G15" s="795">
        <v>10</v>
      </c>
      <c r="H15" s="180">
        <v>30</v>
      </c>
      <c r="I15" s="180">
        <v>30</v>
      </c>
      <c r="J15" s="782"/>
      <c r="K15" s="782">
        <v>1</v>
      </c>
      <c r="L15" s="782">
        <v>6</v>
      </c>
      <c r="M15" s="782"/>
      <c r="N15" s="116">
        <f t="shared" si="1"/>
        <v>67</v>
      </c>
      <c r="O15" s="799"/>
      <c r="P15" s="782"/>
      <c r="Q15" s="782"/>
      <c r="R15" s="782"/>
      <c r="S15" s="782"/>
      <c r="T15" s="782"/>
      <c r="U15" s="782"/>
      <c r="V15" s="782"/>
      <c r="W15" s="782"/>
      <c r="X15" s="782"/>
      <c r="Y15" s="782"/>
      <c r="Z15" s="782"/>
      <c r="AA15" s="128">
        <f t="shared" si="2"/>
        <v>0</v>
      </c>
      <c r="AB15" s="299">
        <f t="shared" si="0"/>
        <v>67</v>
      </c>
      <c r="AC15" s="210"/>
      <c r="AD15" s="210"/>
      <c r="AE15" s="210"/>
      <c r="AF15" s="210"/>
    </row>
    <row r="16" spans="1:32" s="221" customFormat="1" ht="15.75" customHeight="1" thickBot="1">
      <c r="A16" s="932"/>
      <c r="B16" s="939"/>
      <c r="C16" s="860"/>
      <c r="D16" s="861"/>
      <c r="E16" s="180" t="s">
        <v>33</v>
      </c>
      <c r="F16" s="795">
        <v>518</v>
      </c>
      <c r="G16" s="795">
        <v>7</v>
      </c>
      <c r="H16" s="180">
        <v>0</v>
      </c>
      <c r="I16" s="180">
        <v>0</v>
      </c>
      <c r="J16" s="782"/>
      <c r="K16" s="782"/>
      <c r="L16" s="782"/>
      <c r="M16" s="799"/>
      <c r="N16" s="116">
        <f t="shared" si="1"/>
        <v>0</v>
      </c>
      <c r="O16" s="799"/>
      <c r="P16" s="799"/>
      <c r="Q16" s="799"/>
      <c r="R16" s="799"/>
      <c r="S16" s="799"/>
      <c r="T16" s="202"/>
      <c r="U16" s="782"/>
      <c r="V16" s="782"/>
      <c r="W16" s="202"/>
      <c r="X16" s="782"/>
      <c r="Y16" s="782"/>
      <c r="Z16" s="782"/>
      <c r="AA16" s="128">
        <f t="shared" si="2"/>
        <v>0</v>
      </c>
      <c r="AB16" s="299">
        <f t="shared" si="0"/>
        <v>0</v>
      </c>
      <c r="AC16" s="247"/>
    </row>
    <row r="17" spans="1:29" s="221" customFormat="1" ht="22.15" customHeight="1" thickBot="1">
      <c r="A17" s="932"/>
      <c r="B17" s="939"/>
      <c r="C17" s="860"/>
      <c r="D17" s="861"/>
      <c r="E17" s="180" t="s">
        <v>33</v>
      </c>
      <c r="F17" s="795">
        <v>528</v>
      </c>
      <c r="G17" s="795">
        <v>8</v>
      </c>
      <c r="H17" s="180">
        <v>0</v>
      </c>
      <c r="I17" s="180">
        <v>30</v>
      </c>
      <c r="J17" s="782"/>
      <c r="K17" s="782">
        <v>1</v>
      </c>
      <c r="L17" s="782">
        <v>5</v>
      </c>
      <c r="M17" s="783"/>
      <c r="N17" s="116">
        <f t="shared" si="1"/>
        <v>36</v>
      </c>
      <c r="O17" s="799"/>
      <c r="P17" s="783"/>
      <c r="Q17" s="783"/>
      <c r="R17" s="783"/>
      <c r="S17" s="783"/>
      <c r="T17" s="782"/>
      <c r="U17" s="782"/>
      <c r="V17" s="782"/>
      <c r="W17" s="782"/>
      <c r="X17" s="782"/>
      <c r="Y17" s="783"/>
      <c r="Z17" s="782"/>
      <c r="AA17" s="128">
        <f t="shared" si="2"/>
        <v>0</v>
      </c>
      <c r="AB17" s="299">
        <f t="shared" si="0"/>
        <v>36</v>
      </c>
      <c r="AC17" s="247"/>
    </row>
    <row r="18" spans="1:29" s="221" customFormat="1" ht="18" customHeight="1" thickBot="1">
      <c r="A18" s="932"/>
      <c r="B18" s="939"/>
      <c r="C18" s="860"/>
      <c r="D18" s="861"/>
      <c r="E18" s="180" t="s">
        <v>33</v>
      </c>
      <c r="F18" s="795">
        <v>538</v>
      </c>
      <c r="G18" s="795">
        <v>8</v>
      </c>
      <c r="H18" s="180">
        <v>0</v>
      </c>
      <c r="I18" s="180">
        <v>0</v>
      </c>
      <c r="J18" s="782"/>
      <c r="K18" s="782"/>
      <c r="L18" s="782"/>
      <c r="M18" s="782"/>
      <c r="N18" s="116">
        <f t="shared" si="1"/>
        <v>0</v>
      </c>
      <c r="O18" s="799"/>
      <c r="P18" s="202"/>
      <c r="Q18" s="202"/>
      <c r="R18" s="202"/>
      <c r="S18" s="202"/>
      <c r="T18" s="202"/>
      <c r="U18" s="782"/>
      <c r="V18" s="782"/>
      <c r="W18" s="782"/>
      <c r="X18" s="782"/>
      <c r="Y18" s="782"/>
      <c r="Z18" s="782"/>
      <c r="AA18" s="128">
        <f t="shared" si="2"/>
        <v>0</v>
      </c>
      <c r="AB18" s="299">
        <f t="shared" si="0"/>
        <v>0</v>
      </c>
      <c r="AC18" s="801"/>
    </row>
    <row r="19" spans="1:29" s="300" customFormat="1" ht="19.5" thickBot="1">
      <c r="A19" s="569">
        <v>5</v>
      </c>
      <c r="B19" s="564" t="s">
        <v>102</v>
      </c>
      <c r="C19" s="384"/>
      <c r="D19" s="779" t="s">
        <v>68</v>
      </c>
      <c r="E19" s="795" t="s">
        <v>32</v>
      </c>
      <c r="F19" s="795">
        <v>573</v>
      </c>
      <c r="G19" s="795">
        <v>20</v>
      </c>
      <c r="H19" s="795">
        <v>30</v>
      </c>
      <c r="I19" s="795">
        <v>30</v>
      </c>
      <c r="J19" s="580"/>
      <c r="K19" s="779"/>
      <c r="L19" s="512" t="s">
        <v>45</v>
      </c>
      <c r="M19" s="512"/>
      <c r="N19" s="116">
        <f t="shared" ref="N19:N27" si="3">SUM(H19:M19)</f>
        <v>60</v>
      </c>
      <c r="O19" s="790"/>
      <c r="P19" s="790"/>
      <c r="Q19" s="790"/>
      <c r="R19" s="779"/>
      <c r="S19" s="779"/>
      <c r="T19" s="779"/>
      <c r="U19" s="782"/>
      <c r="V19" s="202"/>
      <c r="W19" s="782"/>
      <c r="X19" s="782"/>
      <c r="Y19" s="782"/>
      <c r="Z19" s="782"/>
      <c r="AA19" s="128">
        <f t="shared" si="2"/>
        <v>0</v>
      </c>
      <c r="AB19" s="299">
        <f t="shared" si="0"/>
        <v>60</v>
      </c>
      <c r="AC19" s="801"/>
    </row>
    <row r="20" spans="1:29" s="300" customFormat="1" ht="43.15" customHeight="1" thickBot="1">
      <c r="A20" s="569">
        <v>6</v>
      </c>
      <c r="B20" s="568" t="s">
        <v>228</v>
      </c>
      <c r="C20" s="384"/>
      <c r="D20" s="779" t="s">
        <v>68</v>
      </c>
      <c r="E20" s="795" t="s">
        <v>32</v>
      </c>
      <c r="F20" s="795">
        <v>2592</v>
      </c>
      <c r="G20" s="795">
        <v>10</v>
      </c>
      <c r="H20" s="795"/>
      <c r="I20" s="795"/>
      <c r="J20" s="783"/>
      <c r="K20" s="782"/>
      <c r="L20" s="782"/>
      <c r="M20" s="793"/>
      <c r="N20" s="116">
        <f t="shared" si="3"/>
        <v>0</v>
      </c>
      <c r="O20" s="795">
        <v>20</v>
      </c>
      <c r="P20" s="783"/>
      <c r="Q20" s="783"/>
      <c r="R20" s="783"/>
      <c r="S20" s="782"/>
      <c r="T20" s="782"/>
      <c r="U20" s="782"/>
      <c r="V20" s="782"/>
      <c r="W20" s="782"/>
      <c r="X20" s="783"/>
      <c r="Y20" s="782"/>
      <c r="Z20" s="782"/>
      <c r="AA20" s="128">
        <f t="shared" si="2"/>
        <v>20</v>
      </c>
      <c r="AB20" s="299">
        <f t="shared" si="0"/>
        <v>20</v>
      </c>
      <c r="AC20" s="247"/>
    </row>
    <row r="21" spans="1:29" s="300" customFormat="1" ht="43.15" customHeight="1" thickBot="1">
      <c r="A21" s="740">
        <v>7</v>
      </c>
      <c r="B21" s="845" t="s">
        <v>102</v>
      </c>
      <c r="C21" s="180"/>
      <c r="D21" s="845" t="s">
        <v>227</v>
      </c>
      <c r="E21" s="795" t="s">
        <v>33</v>
      </c>
      <c r="F21" s="795" t="s">
        <v>209</v>
      </c>
      <c r="G21" s="795">
        <v>25</v>
      </c>
      <c r="H21" s="795"/>
      <c r="I21" s="795"/>
      <c r="J21" s="783"/>
      <c r="K21" s="782"/>
      <c r="L21" s="782"/>
      <c r="M21" s="793"/>
      <c r="N21" s="116">
        <f t="shared" si="3"/>
        <v>0</v>
      </c>
      <c r="O21" s="795"/>
      <c r="P21" s="783"/>
      <c r="Q21" s="783"/>
      <c r="R21" s="783"/>
      <c r="S21" s="782"/>
      <c r="T21" s="782"/>
      <c r="U21" s="782"/>
      <c r="V21" s="782"/>
      <c r="W21" s="782"/>
      <c r="X21" s="783"/>
      <c r="Y21" s="782"/>
      <c r="Z21" s="782"/>
      <c r="AA21" s="128">
        <f t="shared" si="2"/>
        <v>0</v>
      </c>
      <c r="AB21" s="299">
        <f t="shared" si="0"/>
        <v>0</v>
      </c>
      <c r="AC21" s="247"/>
    </row>
    <row r="22" spans="1:29" s="300" customFormat="1" ht="43.15" customHeight="1" thickBot="1">
      <c r="A22" s="740">
        <v>8</v>
      </c>
      <c r="B22" s="847"/>
      <c r="C22" s="180"/>
      <c r="D22" s="847"/>
      <c r="E22" s="795" t="s">
        <v>33</v>
      </c>
      <c r="F22" s="795" t="s">
        <v>210</v>
      </c>
      <c r="G22" s="795">
        <v>25</v>
      </c>
      <c r="H22" s="795"/>
      <c r="I22" s="795"/>
      <c r="J22" s="783"/>
      <c r="K22" s="782"/>
      <c r="L22" s="782"/>
      <c r="M22" s="793"/>
      <c r="N22" s="116">
        <f t="shared" si="3"/>
        <v>0</v>
      </c>
      <c r="O22" s="795"/>
      <c r="P22" s="783"/>
      <c r="Q22" s="783"/>
      <c r="R22" s="783"/>
      <c r="S22" s="782"/>
      <c r="T22" s="782"/>
      <c r="U22" s="782"/>
      <c r="V22" s="782"/>
      <c r="W22" s="782"/>
      <c r="X22" s="783"/>
      <c r="Y22" s="782"/>
      <c r="Z22" s="782"/>
      <c r="AA22" s="128">
        <f t="shared" si="2"/>
        <v>0</v>
      </c>
      <c r="AB22" s="299">
        <f t="shared" si="0"/>
        <v>0</v>
      </c>
      <c r="AC22" s="247"/>
    </row>
    <row r="23" spans="1:29" s="300" customFormat="1" ht="43.15" customHeight="1" thickBot="1">
      <c r="A23" s="740">
        <v>9</v>
      </c>
      <c r="B23" s="845" t="s">
        <v>141</v>
      </c>
      <c r="C23" s="180"/>
      <c r="D23" s="807" t="s">
        <v>187</v>
      </c>
      <c r="E23" s="811" t="s">
        <v>36</v>
      </c>
      <c r="F23" s="811">
        <v>792</v>
      </c>
      <c r="G23" s="811">
        <v>20</v>
      </c>
      <c r="H23" s="811">
        <v>30</v>
      </c>
      <c r="I23" s="811">
        <v>15</v>
      </c>
      <c r="J23" s="808"/>
      <c r="K23" s="807"/>
      <c r="L23" s="807"/>
      <c r="M23" s="810"/>
      <c r="N23" s="116">
        <f t="shared" si="3"/>
        <v>45</v>
      </c>
      <c r="O23" s="811"/>
      <c r="P23" s="808"/>
      <c r="Q23" s="808"/>
      <c r="R23" s="808"/>
      <c r="S23" s="807"/>
      <c r="T23" s="807"/>
      <c r="U23" s="807"/>
      <c r="V23" s="807"/>
      <c r="W23" s="807"/>
      <c r="X23" s="808"/>
      <c r="Y23" s="807"/>
      <c r="Z23" s="807"/>
      <c r="AA23" s="128"/>
      <c r="AB23" s="299">
        <f t="shared" si="0"/>
        <v>45</v>
      </c>
      <c r="AC23" s="247"/>
    </row>
    <row r="24" spans="1:29" s="300" customFormat="1" ht="43.15" customHeight="1" thickBot="1">
      <c r="A24" s="740">
        <v>10</v>
      </c>
      <c r="B24" s="847"/>
      <c r="C24" s="180"/>
      <c r="D24" s="807" t="s">
        <v>187</v>
      </c>
      <c r="E24" s="811" t="s">
        <v>36</v>
      </c>
      <c r="F24" s="811">
        <v>798</v>
      </c>
      <c r="G24" s="811">
        <v>18</v>
      </c>
      <c r="H24" s="811"/>
      <c r="I24" s="811">
        <v>15</v>
      </c>
      <c r="J24" s="808"/>
      <c r="K24" s="807"/>
      <c r="L24" s="807"/>
      <c r="M24" s="810"/>
      <c r="N24" s="116">
        <f t="shared" si="3"/>
        <v>15</v>
      </c>
      <c r="O24" s="811"/>
      <c r="P24" s="808"/>
      <c r="Q24" s="808"/>
      <c r="R24" s="808"/>
      <c r="S24" s="807"/>
      <c r="T24" s="807"/>
      <c r="U24" s="807"/>
      <c r="V24" s="807"/>
      <c r="W24" s="807"/>
      <c r="X24" s="808"/>
      <c r="Y24" s="807"/>
      <c r="Z24" s="807"/>
      <c r="AA24" s="128"/>
      <c r="AB24" s="299">
        <f t="shared" si="0"/>
        <v>15</v>
      </c>
      <c r="AC24" s="247"/>
    </row>
    <row r="25" spans="1:29" s="300" customFormat="1" ht="43.15" customHeight="1" thickBot="1">
      <c r="A25" s="740">
        <v>11</v>
      </c>
      <c r="B25" s="809" t="s">
        <v>102</v>
      </c>
      <c r="C25" s="180"/>
      <c r="D25" s="806" t="s">
        <v>68</v>
      </c>
      <c r="E25" s="811" t="s">
        <v>32</v>
      </c>
      <c r="F25" s="811">
        <v>583</v>
      </c>
      <c r="G25" s="811">
        <v>21</v>
      </c>
      <c r="H25" s="811">
        <v>30</v>
      </c>
      <c r="I25" s="811">
        <v>30</v>
      </c>
      <c r="J25" s="808"/>
      <c r="K25" s="807"/>
      <c r="L25" s="807"/>
      <c r="M25" s="810"/>
      <c r="N25" s="116">
        <f t="shared" si="3"/>
        <v>60</v>
      </c>
      <c r="O25" s="811"/>
      <c r="P25" s="808"/>
      <c r="Q25" s="808"/>
      <c r="R25" s="808"/>
      <c r="S25" s="807"/>
      <c r="T25" s="807"/>
      <c r="U25" s="807"/>
      <c r="V25" s="807"/>
      <c r="W25" s="807"/>
      <c r="X25" s="808"/>
      <c r="Y25" s="807"/>
      <c r="Z25" s="807"/>
      <c r="AA25" s="128"/>
      <c r="AB25" s="299">
        <f t="shared" si="0"/>
        <v>60</v>
      </c>
      <c r="AC25" s="247"/>
    </row>
    <row r="26" spans="1:29" s="221" customFormat="1" ht="47.25" customHeight="1" thickBot="1">
      <c r="A26" s="740">
        <v>12</v>
      </c>
      <c r="B26" s="553" t="s">
        <v>102</v>
      </c>
      <c r="C26" s="444"/>
      <c r="D26" s="444" t="s">
        <v>127</v>
      </c>
      <c r="E26" s="574" t="s">
        <v>32</v>
      </c>
      <c r="F26" s="574">
        <v>591</v>
      </c>
      <c r="G26" s="574">
        <v>16</v>
      </c>
      <c r="H26" s="574">
        <v>30</v>
      </c>
      <c r="I26" s="574">
        <v>30</v>
      </c>
      <c r="J26" s="574"/>
      <c r="K26" s="574"/>
      <c r="L26" s="574"/>
      <c r="M26" s="574"/>
      <c r="N26" s="116">
        <f t="shared" si="3"/>
        <v>60</v>
      </c>
      <c r="O26" s="772"/>
      <c r="P26" s="772"/>
      <c r="Q26" s="222"/>
      <c r="R26" s="772"/>
      <c r="S26" s="772"/>
      <c r="T26" s="180"/>
      <c r="U26" s="772"/>
      <c r="V26" s="772"/>
      <c r="W26" s="772"/>
      <c r="X26" s="772"/>
      <c r="Y26" s="766"/>
      <c r="Z26" s="766"/>
      <c r="AA26" s="128">
        <f t="shared" si="2"/>
        <v>0</v>
      </c>
      <c r="AB26" s="299">
        <f t="shared" si="0"/>
        <v>60</v>
      </c>
      <c r="AC26" s="579"/>
    </row>
    <row r="27" spans="1:29" s="221" customFormat="1" ht="37.9" customHeight="1" thickBot="1">
      <c r="A27" s="569">
        <v>13</v>
      </c>
      <c r="B27" s="564" t="s">
        <v>102</v>
      </c>
      <c r="C27" s="741"/>
      <c r="D27" s="578" t="s">
        <v>129</v>
      </c>
      <c r="E27" s="739" t="s">
        <v>32</v>
      </c>
      <c r="F27" s="739">
        <v>591</v>
      </c>
      <c r="G27" s="739">
        <v>16</v>
      </c>
      <c r="H27" s="397">
        <v>0</v>
      </c>
      <c r="I27" s="606"/>
      <c r="J27" s="446"/>
      <c r="K27" s="446"/>
      <c r="L27" s="397"/>
      <c r="M27" s="397"/>
      <c r="N27" s="239">
        <f t="shared" si="3"/>
        <v>0</v>
      </c>
      <c r="O27" s="385">
        <v>30</v>
      </c>
      <c r="P27" s="768">
        <v>15</v>
      </c>
      <c r="Q27" s="768">
        <v>0</v>
      </c>
      <c r="R27" s="768"/>
      <c r="S27" s="768"/>
      <c r="T27" s="446"/>
      <c r="U27" s="768"/>
      <c r="V27" s="768"/>
      <c r="W27" s="768"/>
      <c r="X27" s="768"/>
      <c r="Y27" s="431"/>
      <c r="Z27" s="431"/>
      <c r="AA27" s="152">
        <f t="shared" si="2"/>
        <v>45</v>
      </c>
      <c r="AB27" s="299">
        <f t="shared" si="0"/>
        <v>45</v>
      </c>
      <c r="AC27" s="579"/>
    </row>
    <row r="28" spans="1:29" ht="19.5" thickBot="1">
      <c r="A28" s="613"/>
      <c r="B28" s="386"/>
      <c r="C28" s="387"/>
      <c r="D28" s="387"/>
      <c r="E28" s="387"/>
      <c r="F28" s="387"/>
      <c r="G28" s="387"/>
      <c r="H28" s="387">
        <f>SUM(H13:H27)</f>
        <v>210</v>
      </c>
      <c r="I28" s="387">
        <f>SUM(I13:I27)</f>
        <v>240</v>
      </c>
      <c r="J28" s="387"/>
      <c r="K28" s="387">
        <f>SUM(K13:K27)</f>
        <v>4</v>
      </c>
      <c r="L28" s="387">
        <f>SUM(L13:L27)</f>
        <v>14</v>
      </c>
      <c r="M28" s="387"/>
      <c r="N28" s="259">
        <f>SUM(H28:M28)</f>
        <v>468</v>
      </c>
      <c r="O28" s="387">
        <f>SUM(O11:O27)</f>
        <v>50</v>
      </c>
      <c r="P28" s="387">
        <f>SUM(P11:P27)</f>
        <v>15</v>
      </c>
      <c r="Q28" s="387">
        <f>SUM(Q11:Q27)</f>
        <v>0</v>
      </c>
      <c r="R28" s="387">
        <f>SUM(R11:R27)</f>
        <v>0</v>
      </c>
      <c r="S28" s="387"/>
      <c r="T28" s="387"/>
      <c r="U28" s="387"/>
      <c r="V28" s="387"/>
      <c r="W28" s="387"/>
      <c r="X28" s="387"/>
      <c r="Y28" s="387">
        <f>SUM(Y11:Y27)</f>
        <v>80</v>
      </c>
      <c r="Z28" s="387"/>
      <c r="AA28" s="150">
        <f t="shared" si="2"/>
        <v>145</v>
      </c>
      <c r="AB28" s="130">
        <f t="shared" si="0"/>
        <v>613</v>
      </c>
    </row>
    <row r="30" spans="1:29" ht="20.25">
      <c r="B30" s="396" t="s">
        <v>55</v>
      </c>
      <c r="C30" s="395"/>
      <c r="D30" s="395"/>
      <c r="E30" s="70"/>
      <c r="F30" s="70"/>
      <c r="G30" s="70"/>
      <c r="H30" s="69"/>
      <c r="I30" s="71"/>
      <c r="J30" s="39"/>
      <c r="K30" s="39"/>
      <c r="L30" s="39"/>
      <c r="M30" s="20"/>
      <c r="N30" s="20"/>
      <c r="O30" s="20"/>
      <c r="P30" s="20"/>
    </row>
    <row r="31" spans="1:29" ht="20.25">
      <c r="B31" s="396"/>
      <c r="C31" s="138"/>
      <c r="D31" s="138"/>
      <c r="E31" s="73"/>
      <c r="F31" s="72"/>
      <c r="G31" s="72"/>
      <c r="H31" s="69"/>
      <c r="I31" s="72"/>
      <c r="J31" s="33"/>
      <c r="K31" s="33"/>
      <c r="L31" s="33"/>
      <c r="Q31" s="20"/>
    </row>
    <row r="32" spans="1:29" ht="20.25">
      <c r="B32" s="396" t="s">
        <v>56</v>
      </c>
      <c r="C32" s="938" t="s">
        <v>166</v>
      </c>
      <c r="D32" s="938"/>
      <c r="E32" s="938"/>
      <c r="F32" s="75"/>
      <c r="G32" s="33"/>
      <c r="H32" s="33"/>
      <c r="I32" s="33"/>
      <c r="J32" s="33"/>
      <c r="K32" s="76"/>
      <c r="L32" s="72"/>
    </row>
    <row r="33" spans="2:8" ht="21">
      <c r="B33" s="398"/>
      <c r="C33" s="399"/>
      <c r="D33" s="400"/>
      <c r="E33" s="19"/>
      <c r="H33" s="3"/>
    </row>
    <row r="34" spans="2:8">
      <c r="D34" s="64"/>
      <c r="E34" s="64"/>
      <c r="F34" s="64"/>
      <c r="G34" s="64"/>
      <c r="H34" s="64"/>
    </row>
  </sheetData>
  <mergeCells count="24">
    <mergeCell ref="C32:E32"/>
    <mergeCell ref="D21:D22"/>
    <mergeCell ref="B21:B22"/>
    <mergeCell ref="A15:A18"/>
    <mergeCell ref="B15:B18"/>
    <mergeCell ref="C15:C18"/>
    <mergeCell ref="B23:B24"/>
    <mergeCell ref="A13:A14"/>
    <mergeCell ref="D15:D18"/>
    <mergeCell ref="D13:D14"/>
    <mergeCell ref="C13:C14"/>
    <mergeCell ref="B13:B14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0"/>
  <sheetViews>
    <sheetView view="pageBreakPreview" topLeftCell="A12" zoomScale="60" zoomScaleNormal="100" workbookViewId="0">
      <selection activeCell="AF11" sqref="AF11"/>
    </sheetView>
  </sheetViews>
  <sheetFormatPr defaultColWidth="8.85546875" defaultRowHeight="15"/>
  <cols>
    <col min="1" max="1" width="5.28515625" style="221" customWidth="1"/>
    <col min="2" max="2" width="21.5703125" style="221" customWidth="1"/>
    <col min="3" max="3" width="19.85546875" style="221" customWidth="1"/>
    <col min="4" max="4" width="29.5703125" style="221" customWidth="1"/>
    <col min="5" max="5" width="6.5703125" style="221" customWidth="1"/>
    <col min="6" max="6" width="8.7109375" style="221" customWidth="1"/>
    <col min="7" max="7" width="5.85546875" style="221" customWidth="1"/>
    <col min="8" max="9" width="5.7109375" style="221" customWidth="1"/>
    <col min="10" max="10" width="3.85546875" style="221" customWidth="1"/>
    <col min="11" max="11" width="4.85546875" style="221" customWidth="1"/>
    <col min="12" max="12" width="4.42578125" style="221" customWidth="1"/>
    <col min="13" max="13" width="4" style="221" customWidth="1"/>
    <col min="14" max="14" width="6.42578125" style="221" customWidth="1"/>
    <col min="15" max="15" width="7" style="221" customWidth="1"/>
    <col min="16" max="16" width="6" style="221" customWidth="1"/>
    <col min="17" max="17" width="5.5703125" style="221" customWidth="1"/>
    <col min="18" max="18" width="5.42578125" style="221" customWidth="1"/>
    <col min="19" max="19" width="5" style="221" customWidth="1"/>
    <col min="20" max="20" width="4.5703125" style="221" customWidth="1"/>
    <col min="21" max="21" width="6" style="221" customWidth="1"/>
    <col min="22" max="22" width="6.28515625" style="221" customWidth="1"/>
    <col min="23" max="23" width="5.140625" style="221" customWidth="1"/>
    <col min="24" max="24" width="6.28515625" style="221" customWidth="1"/>
    <col min="25" max="25" width="5.5703125" style="221" customWidth="1"/>
    <col min="26" max="26" width="6.7109375" style="221" customWidth="1"/>
    <col min="27" max="27" width="7.42578125" style="221" customWidth="1"/>
    <col min="28" max="28" width="8.7109375" style="221" customWidth="1"/>
    <col min="29" max="16384" width="8.85546875" style="221"/>
  </cols>
  <sheetData>
    <row r="2" spans="1:32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32" ht="18.75" customHeight="1">
      <c r="A3" s="852" t="s">
        <v>216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32" ht="21.75" customHeight="1" thickBot="1">
      <c r="A4" s="942" t="s">
        <v>237</v>
      </c>
      <c r="B4" s="942"/>
      <c r="C4" s="942"/>
      <c r="D4" s="942"/>
      <c r="E4" s="942"/>
      <c r="F4" s="942"/>
      <c r="G4" s="942"/>
      <c r="H4" s="942"/>
      <c r="I4" s="942"/>
      <c r="J4" s="942"/>
      <c r="K4" s="942"/>
      <c r="L4" s="942"/>
      <c r="M4" s="942"/>
      <c r="N4" s="942"/>
      <c r="O4" s="942"/>
      <c r="P4" s="942"/>
      <c r="Q4" s="942"/>
      <c r="R4" s="942"/>
      <c r="S4" s="942"/>
      <c r="T4" s="942"/>
      <c r="U4" s="942"/>
      <c r="V4" s="942"/>
      <c r="W4" s="942"/>
      <c r="X4" s="942"/>
      <c r="Y4" s="942"/>
      <c r="Z4" s="942"/>
      <c r="AA4" s="942"/>
      <c r="AB4" s="942"/>
    </row>
    <row r="5" spans="1:32" ht="12.75" customHeight="1">
      <c r="A5" s="854" t="s">
        <v>14</v>
      </c>
      <c r="B5" s="857" t="s">
        <v>15</v>
      </c>
      <c r="C5" s="857" t="s">
        <v>16</v>
      </c>
      <c r="D5" s="857" t="s">
        <v>17</v>
      </c>
      <c r="E5" s="854" t="s">
        <v>18</v>
      </c>
      <c r="F5" s="854" t="s">
        <v>19</v>
      </c>
      <c r="G5" s="854" t="s">
        <v>20</v>
      </c>
      <c r="H5" s="826" t="s">
        <v>12</v>
      </c>
      <c r="I5" s="827"/>
      <c r="J5" s="827"/>
      <c r="K5" s="827"/>
      <c r="L5" s="827"/>
      <c r="M5" s="827"/>
      <c r="N5" s="828"/>
      <c r="O5" s="835" t="s">
        <v>13</v>
      </c>
      <c r="P5" s="827"/>
      <c r="Q5" s="827"/>
      <c r="R5" s="827"/>
      <c r="S5" s="827"/>
      <c r="T5" s="827"/>
      <c r="U5" s="827"/>
      <c r="V5" s="827"/>
      <c r="W5" s="827"/>
      <c r="X5" s="827"/>
      <c r="Y5" s="827"/>
      <c r="Z5" s="827"/>
      <c r="AA5" s="827"/>
      <c r="AB5" s="836"/>
    </row>
    <row r="6" spans="1:32" ht="3.75" customHeight="1" thickBot="1">
      <c r="A6" s="855"/>
      <c r="B6" s="858"/>
      <c r="C6" s="858"/>
      <c r="D6" s="858"/>
      <c r="E6" s="855"/>
      <c r="F6" s="855"/>
      <c r="G6" s="855"/>
      <c r="H6" s="829"/>
      <c r="I6" s="830"/>
      <c r="J6" s="830"/>
      <c r="K6" s="830"/>
      <c r="L6" s="830"/>
      <c r="M6" s="830"/>
      <c r="N6" s="831"/>
      <c r="O6" s="837"/>
      <c r="P6" s="830"/>
      <c r="Q6" s="830"/>
      <c r="R6" s="830"/>
      <c r="S6" s="830"/>
      <c r="T6" s="830"/>
      <c r="U6" s="830"/>
      <c r="V6" s="830"/>
      <c r="W6" s="830"/>
      <c r="X6" s="830"/>
      <c r="Y6" s="830"/>
      <c r="Z6" s="830"/>
      <c r="AA6" s="830"/>
      <c r="AB6" s="838"/>
    </row>
    <row r="7" spans="1:32" ht="2.25" hidden="1" customHeight="1">
      <c r="A7" s="855"/>
      <c r="B7" s="858"/>
      <c r="C7" s="858"/>
      <c r="D7" s="858"/>
      <c r="E7" s="855"/>
      <c r="F7" s="855"/>
      <c r="G7" s="855"/>
      <c r="H7" s="829"/>
      <c r="I7" s="830"/>
      <c r="J7" s="830"/>
      <c r="K7" s="830"/>
      <c r="L7" s="830"/>
      <c r="M7" s="830"/>
      <c r="N7" s="831"/>
      <c r="O7" s="837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8"/>
    </row>
    <row r="8" spans="1:32" ht="13.5" hidden="1" customHeight="1">
      <c r="A8" s="855"/>
      <c r="B8" s="858"/>
      <c r="C8" s="858"/>
      <c r="D8" s="858"/>
      <c r="E8" s="855"/>
      <c r="F8" s="855"/>
      <c r="G8" s="855"/>
      <c r="H8" s="832"/>
      <c r="I8" s="833"/>
      <c r="J8" s="833"/>
      <c r="K8" s="833"/>
      <c r="L8" s="833"/>
      <c r="M8" s="833"/>
      <c r="N8" s="834"/>
      <c r="O8" s="839"/>
      <c r="P8" s="833"/>
      <c r="Q8" s="833"/>
      <c r="R8" s="833"/>
      <c r="S8" s="833"/>
      <c r="T8" s="833"/>
      <c r="U8" s="833"/>
      <c r="V8" s="833"/>
      <c r="W8" s="833"/>
      <c r="X8" s="833"/>
      <c r="Y8" s="833"/>
      <c r="Z8" s="833"/>
      <c r="AA8" s="833"/>
      <c r="AB8" s="840"/>
    </row>
    <row r="9" spans="1:32" ht="118.5" customHeight="1" thickBot="1">
      <c r="A9" s="856"/>
      <c r="B9" s="859"/>
      <c r="C9" s="859"/>
      <c r="D9" s="859"/>
      <c r="E9" s="856"/>
      <c r="F9" s="856"/>
      <c r="G9" s="856"/>
      <c r="H9" s="312" t="s">
        <v>21</v>
      </c>
      <c r="I9" s="312" t="s">
        <v>22</v>
      </c>
      <c r="J9" s="312" t="s">
        <v>23</v>
      </c>
      <c r="K9" s="312" t="s">
        <v>24</v>
      </c>
      <c r="L9" s="312" t="s">
        <v>25</v>
      </c>
      <c r="M9" s="312" t="s">
        <v>6</v>
      </c>
      <c r="N9" s="312" t="s">
        <v>26</v>
      </c>
      <c r="O9" s="312" t="s">
        <v>21</v>
      </c>
      <c r="P9" s="312" t="s">
        <v>22</v>
      </c>
      <c r="Q9" s="312" t="s">
        <v>27</v>
      </c>
      <c r="R9" s="312" t="s">
        <v>28</v>
      </c>
      <c r="S9" s="312" t="s">
        <v>25</v>
      </c>
      <c r="T9" s="312" t="s">
        <v>6</v>
      </c>
      <c r="U9" s="312" t="s">
        <v>29</v>
      </c>
      <c r="V9" s="312" t="s">
        <v>7</v>
      </c>
      <c r="W9" s="312" t="s">
        <v>8</v>
      </c>
      <c r="X9" s="312" t="s">
        <v>9</v>
      </c>
      <c r="Y9" s="312" t="s">
        <v>10</v>
      </c>
      <c r="Z9" s="312" t="s">
        <v>11</v>
      </c>
      <c r="AA9" s="312" t="s">
        <v>26</v>
      </c>
      <c r="AB9" s="313" t="s">
        <v>0</v>
      </c>
      <c r="AC9" s="376"/>
      <c r="AD9" s="336"/>
    </row>
    <row r="10" spans="1:32" ht="18.75">
      <c r="A10" s="314">
        <v>1</v>
      </c>
      <c r="B10" s="314">
        <v>2</v>
      </c>
      <c r="C10" s="314">
        <v>3</v>
      </c>
      <c r="D10" s="314">
        <v>4</v>
      </c>
      <c r="E10" s="314">
        <v>5</v>
      </c>
      <c r="F10" s="314">
        <v>6</v>
      </c>
      <c r="G10" s="314">
        <v>7</v>
      </c>
      <c r="H10" s="314">
        <v>8</v>
      </c>
      <c r="I10" s="314">
        <v>9</v>
      </c>
      <c r="J10" s="314">
        <v>10</v>
      </c>
      <c r="K10" s="314">
        <v>11</v>
      </c>
      <c r="L10" s="314">
        <v>12</v>
      </c>
      <c r="M10" s="314">
        <v>13</v>
      </c>
      <c r="N10" s="314">
        <v>14</v>
      </c>
      <c r="O10" s="314">
        <v>15</v>
      </c>
      <c r="P10" s="314">
        <v>16</v>
      </c>
      <c r="Q10" s="314">
        <v>17</v>
      </c>
      <c r="R10" s="314">
        <v>18</v>
      </c>
      <c r="S10" s="314">
        <v>19</v>
      </c>
      <c r="T10" s="314">
        <v>20</v>
      </c>
      <c r="U10" s="314">
        <v>21</v>
      </c>
      <c r="V10" s="314">
        <v>22</v>
      </c>
      <c r="W10" s="314">
        <v>23</v>
      </c>
      <c r="X10" s="314">
        <v>24</v>
      </c>
      <c r="Y10" s="314">
        <v>25</v>
      </c>
      <c r="Z10" s="314">
        <v>26</v>
      </c>
      <c r="AA10" s="316"/>
      <c r="AB10" s="298">
        <v>28</v>
      </c>
      <c r="AC10" s="306"/>
    </row>
    <row r="11" spans="1:32" ht="39.6" customHeight="1">
      <c r="A11" s="411">
        <v>1</v>
      </c>
      <c r="B11" s="410" t="s">
        <v>43</v>
      </c>
      <c r="C11" s="410" t="s">
        <v>66</v>
      </c>
      <c r="D11" s="415"/>
      <c r="E11" s="467" t="s">
        <v>32</v>
      </c>
      <c r="F11" s="458">
        <v>506</v>
      </c>
      <c r="G11" s="458">
        <v>2</v>
      </c>
      <c r="H11" s="458"/>
      <c r="I11" s="458"/>
      <c r="J11" s="457"/>
      <c r="K11" s="458"/>
      <c r="L11" s="458"/>
      <c r="M11" s="457"/>
      <c r="N11" s="460"/>
      <c r="O11" s="418"/>
      <c r="P11" s="418"/>
      <c r="Q11" s="418"/>
      <c r="R11" s="418"/>
      <c r="S11" s="202"/>
      <c r="T11" s="457"/>
      <c r="U11" s="457"/>
      <c r="V11" s="418"/>
      <c r="W11" s="457"/>
      <c r="X11" s="418"/>
      <c r="Y11" s="457">
        <v>80</v>
      </c>
      <c r="Z11" s="457"/>
      <c r="AA11" s="128">
        <f>SUM(O11:Z11)</f>
        <v>80</v>
      </c>
      <c r="AB11" s="335">
        <f t="shared" ref="AB11:AB27" si="0">N11+AA11</f>
        <v>80</v>
      </c>
      <c r="AC11" s="306"/>
      <c r="AF11" s="177"/>
    </row>
    <row r="12" spans="1:32" ht="22.15" customHeight="1">
      <c r="A12" s="903">
        <v>2</v>
      </c>
      <c r="B12" s="860" t="s">
        <v>43</v>
      </c>
      <c r="C12" s="860" t="s">
        <v>31</v>
      </c>
      <c r="D12" s="941" t="s">
        <v>130</v>
      </c>
      <c r="E12" s="464" t="s">
        <v>33</v>
      </c>
      <c r="F12" s="464">
        <v>549</v>
      </c>
      <c r="G12" s="464">
        <v>5</v>
      </c>
      <c r="H12" s="464">
        <v>10</v>
      </c>
      <c r="I12" s="464">
        <v>5</v>
      </c>
      <c r="J12" s="131"/>
      <c r="K12" s="458">
        <v>1</v>
      </c>
      <c r="L12" s="131">
        <v>3</v>
      </c>
      <c r="M12" s="458"/>
      <c r="N12" s="384">
        <f>SUM(H12:M12)</f>
        <v>19</v>
      </c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110"/>
      <c r="AA12" s="128"/>
      <c r="AB12" s="335">
        <f t="shared" si="0"/>
        <v>19</v>
      </c>
      <c r="AC12" s="310"/>
      <c r="AF12" s="951"/>
    </row>
    <row r="13" spans="1:32" ht="36.75" customHeight="1">
      <c r="A13" s="904"/>
      <c r="B13" s="860"/>
      <c r="C13" s="860"/>
      <c r="D13" s="941"/>
      <c r="E13" s="464" t="s">
        <v>33</v>
      </c>
      <c r="F13" s="464">
        <v>573</v>
      </c>
      <c r="G13" s="464">
        <v>3</v>
      </c>
      <c r="H13" s="464">
        <v>0</v>
      </c>
      <c r="I13" s="464">
        <v>0</v>
      </c>
      <c r="J13" s="131"/>
      <c r="K13" s="458"/>
      <c r="L13" s="131"/>
      <c r="M13" s="458"/>
      <c r="N13" s="384">
        <f>SUM(H13:M13)</f>
        <v>0</v>
      </c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94"/>
      <c r="AA13" s="128"/>
      <c r="AB13" s="335">
        <f t="shared" si="0"/>
        <v>0</v>
      </c>
      <c r="AC13" s="310"/>
      <c r="AF13" s="951"/>
    </row>
    <row r="14" spans="1:32" ht="25.15" customHeight="1">
      <c r="A14" s="903">
        <v>3</v>
      </c>
      <c r="B14" s="860" t="s">
        <v>43</v>
      </c>
      <c r="C14" s="941" t="s">
        <v>35</v>
      </c>
      <c r="D14" s="941" t="s">
        <v>131</v>
      </c>
      <c r="E14" s="180" t="s">
        <v>33</v>
      </c>
      <c r="F14" s="574">
        <v>509</v>
      </c>
      <c r="G14" s="574">
        <v>3</v>
      </c>
      <c r="H14" s="560">
        <v>10</v>
      </c>
      <c r="I14" s="560">
        <v>5</v>
      </c>
      <c r="J14" s="131"/>
      <c r="K14" s="560">
        <v>1</v>
      </c>
      <c r="L14" s="131">
        <v>3</v>
      </c>
      <c r="M14" s="560"/>
      <c r="N14" s="384">
        <f>SUM(H14:M14)</f>
        <v>19</v>
      </c>
      <c r="O14" s="457"/>
      <c r="P14" s="457"/>
      <c r="Q14" s="457"/>
      <c r="R14" s="457"/>
      <c r="S14" s="457"/>
      <c r="T14" s="457"/>
      <c r="U14" s="457"/>
      <c r="V14" s="457"/>
      <c r="W14" s="457"/>
      <c r="X14" s="457"/>
      <c r="Y14" s="457"/>
      <c r="Z14" s="457"/>
      <c r="AA14" s="128"/>
      <c r="AB14" s="335">
        <f t="shared" si="0"/>
        <v>19</v>
      </c>
      <c r="AC14" s="310"/>
      <c r="AF14" s="951"/>
    </row>
    <row r="15" spans="1:32" ht="19.899999999999999" customHeight="1">
      <c r="A15" s="940"/>
      <c r="B15" s="860"/>
      <c r="C15" s="941"/>
      <c r="D15" s="941"/>
      <c r="E15" s="180" t="s">
        <v>33</v>
      </c>
      <c r="F15" s="574">
        <v>519</v>
      </c>
      <c r="G15" s="574">
        <v>3</v>
      </c>
      <c r="H15" s="560"/>
      <c r="I15" s="560"/>
      <c r="J15" s="181"/>
      <c r="K15" s="560"/>
      <c r="L15" s="181"/>
      <c r="M15" s="560"/>
      <c r="N15" s="384"/>
      <c r="O15" s="418"/>
      <c r="P15" s="418"/>
      <c r="Q15" s="418"/>
      <c r="R15" s="418"/>
      <c r="S15" s="202"/>
      <c r="T15" s="457"/>
      <c r="U15" s="457"/>
      <c r="V15" s="202"/>
      <c r="W15" s="457"/>
      <c r="X15" s="457"/>
      <c r="Y15" s="457"/>
      <c r="Z15" s="457"/>
      <c r="AA15" s="128"/>
      <c r="AB15" s="335">
        <f t="shared" si="0"/>
        <v>0</v>
      </c>
      <c r="AC15" s="310"/>
      <c r="AF15" s="951"/>
    </row>
    <row r="16" spans="1:32" ht="24" customHeight="1">
      <c r="A16" s="940"/>
      <c r="B16" s="860"/>
      <c r="C16" s="941"/>
      <c r="D16" s="941"/>
      <c r="E16" s="180" t="s">
        <v>33</v>
      </c>
      <c r="F16" s="574">
        <v>529</v>
      </c>
      <c r="G16" s="574">
        <v>2</v>
      </c>
      <c r="H16" s="560"/>
      <c r="I16" s="560"/>
      <c r="J16" s="181"/>
      <c r="K16" s="560"/>
      <c r="L16" s="181"/>
      <c r="M16" s="560"/>
      <c r="N16" s="384"/>
      <c r="O16" s="458"/>
      <c r="P16" s="458"/>
      <c r="Q16" s="458"/>
      <c r="R16" s="458"/>
      <c r="S16" s="457"/>
      <c r="T16" s="457"/>
      <c r="U16" s="457"/>
      <c r="V16" s="457"/>
      <c r="W16" s="457"/>
      <c r="X16" s="458"/>
      <c r="Y16" s="457"/>
      <c r="Z16" s="457"/>
      <c r="AA16" s="128"/>
      <c r="AB16" s="335">
        <f t="shared" si="0"/>
        <v>0</v>
      </c>
      <c r="AC16" s="310"/>
      <c r="AF16" s="951"/>
    </row>
    <row r="17" spans="1:32" ht="24" customHeight="1">
      <c r="A17" s="904"/>
      <c r="B17" s="860"/>
      <c r="C17" s="941"/>
      <c r="D17" s="941"/>
      <c r="E17" s="180" t="s">
        <v>33</v>
      </c>
      <c r="F17" s="574">
        <v>539</v>
      </c>
      <c r="G17" s="574">
        <v>2</v>
      </c>
      <c r="H17" s="560"/>
      <c r="I17" s="560"/>
      <c r="J17" s="181"/>
      <c r="K17" s="560"/>
      <c r="L17" s="181"/>
      <c r="M17" s="560"/>
      <c r="N17" s="384"/>
      <c r="O17" s="202"/>
      <c r="P17" s="202"/>
      <c r="Q17" s="202"/>
      <c r="R17" s="202"/>
      <c r="S17" s="202"/>
      <c r="T17" s="457"/>
      <c r="U17" s="457"/>
      <c r="V17" s="457"/>
      <c r="W17" s="457"/>
      <c r="X17" s="457"/>
      <c r="Y17" s="457"/>
      <c r="Z17" s="457"/>
      <c r="AA17" s="128"/>
      <c r="AB17" s="335">
        <f t="shared" si="0"/>
        <v>0</v>
      </c>
      <c r="AC17" s="310"/>
      <c r="AF17" s="951"/>
    </row>
    <row r="18" spans="1:32" ht="30.6" customHeight="1">
      <c r="A18" s="845">
        <v>4</v>
      </c>
      <c r="B18" s="860" t="s">
        <v>43</v>
      </c>
      <c r="C18" s="860" t="s">
        <v>31</v>
      </c>
      <c r="D18" s="860" t="s">
        <v>132</v>
      </c>
      <c r="E18" s="180" t="s">
        <v>33</v>
      </c>
      <c r="F18" s="574">
        <v>549</v>
      </c>
      <c r="G18" s="574">
        <v>5</v>
      </c>
      <c r="H18" s="560"/>
      <c r="I18" s="560"/>
      <c r="J18" s="111"/>
      <c r="K18" s="560"/>
      <c r="L18" s="560"/>
      <c r="M18" s="557"/>
      <c r="N18" s="566"/>
      <c r="O18" s="464">
        <v>30</v>
      </c>
      <c r="P18" s="464">
        <v>15</v>
      </c>
      <c r="Q18" s="93"/>
      <c r="R18" s="464">
        <v>1</v>
      </c>
      <c r="S18" s="464">
        <v>3</v>
      </c>
      <c r="T18" s="457"/>
      <c r="U18" s="116"/>
      <c r="V18" s="457"/>
      <c r="W18" s="457"/>
      <c r="X18" s="457"/>
      <c r="Y18" s="457"/>
      <c r="Z18" s="457"/>
      <c r="AA18" s="226">
        <f>SUM(O18:Z18)</f>
        <v>49</v>
      </c>
      <c r="AB18" s="125">
        <f t="shared" si="0"/>
        <v>49</v>
      </c>
      <c r="AC18" s="310"/>
      <c r="AF18" s="952"/>
    </row>
    <row r="19" spans="1:32" ht="30.6" customHeight="1">
      <c r="A19" s="847"/>
      <c r="B19" s="860"/>
      <c r="C19" s="860"/>
      <c r="D19" s="860"/>
      <c r="E19" s="180" t="s">
        <v>33</v>
      </c>
      <c r="F19" s="574">
        <v>573</v>
      </c>
      <c r="G19" s="574">
        <v>3</v>
      </c>
      <c r="H19" s="560"/>
      <c r="I19" s="560"/>
      <c r="J19" s="111"/>
      <c r="K19" s="560"/>
      <c r="L19" s="560"/>
      <c r="M19" s="111"/>
      <c r="N19" s="566"/>
      <c r="O19" s="464"/>
      <c r="P19" s="464"/>
      <c r="Q19" s="93"/>
      <c r="R19" s="464"/>
      <c r="S19" s="464"/>
      <c r="T19" s="93"/>
      <c r="U19" s="116"/>
      <c r="V19" s="93"/>
      <c r="W19" s="93"/>
      <c r="X19" s="93"/>
      <c r="Y19" s="93"/>
      <c r="Z19" s="93"/>
      <c r="AA19" s="226"/>
      <c r="AB19" s="335">
        <f t="shared" si="0"/>
        <v>0</v>
      </c>
      <c r="AC19" s="310"/>
      <c r="AF19" s="952"/>
    </row>
    <row r="20" spans="1:32" ht="21.6" customHeight="1">
      <c r="A20" s="943">
        <v>5</v>
      </c>
      <c r="B20" s="949" t="s">
        <v>46</v>
      </c>
      <c r="C20" s="860" t="s">
        <v>35</v>
      </c>
      <c r="D20" s="860" t="s">
        <v>133</v>
      </c>
      <c r="E20" s="458" t="s">
        <v>33</v>
      </c>
      <c r="F20" s="574">
        <v>509</v>
      </c>
      <c r="G20" s="574">
        <v>3</v>
      </c>
      <c r="H20" s="560"/>
      <c r="I20" s="560"/>
      <c r="J20" s="560"/>
      <c r="K20" s="560"/>
      <c r="L20" s="560"/>
      <c r="M20" s="560"/>
      <c r="N20" s="560"/>
      <c r="O20" s="464">
        <v>30</v>
      </c>
      <c r="P20" s="464">
        <v>15</v>
      </c>
      <c r="Q20" s="464"/>
      <c r="R20" s="464">
        <v>1</v>
      </c>
      <c r="S20" s="464">
        <v>3</v>
      </c>
      <c r="T20" s="464"/>
      <c r="U20" s="117"/>
      <c r="V20" s="457"/>
      <c r="W20" s="457"/>
      <c r="X20" s="457"/>
      <c r="Y20" s="457"/>
      <c r="Z20" s="457"/>
      <c r="AA20" s="128">
        <f>SUM(O20:Z20)</f>
        <v>49</v>
      </c>
      <c r="AB20" s="125">
        <f t="shared" si="0"/>
        <v>49</v>
      </c>
      <c r="AC20" s="310"/>
      <c r="AF20" s="951"/>
    </row>
    <row r="21" spans="1:32" ht="19.5" customHeight="1">
      <c r="A21" s="945"/>
      <c r="B21" s="950"/>
      <c r="C21" s="860"/>
      <c r="D21" s="860"/>
      <c r="E21" s="458" t="s">
        <v>33</v>
      </c>
      <c r="F21" s="574">
        <v>519</v>
      </c>
      <c r="G21" s="574">
        <v>3</v>
      </c>
      <c r="H21" s="560"/>
      <c r="I21" s="560"/>
      <c r="J21" s="560"/>
      <c r="K21" s="560"/>
      <c r="L21" s="560"/>
      <c r="M21" s="560"/>
      <c r="N21" s="560"/>
      <c r="O21" s="464"/>
      <c r="P21" s="464"/>
      <c r="Q21" s="464"/>
      <c r="R21" s="464"/>
      <c r="S21" s="464"/>
      <c r="T21" s="464"/>
      <c r="U21" s="117"/>
      <c r="V21" s="457"/>
      <c r="W21" s="457"/>
      <c r="X21" s="457"/>
      <c r="Y21" s="457"/>
      <c r="Z21" s="457"/>
      <c r="AA21" s="128">
        <f t="shared" ref="AA21:AA33" si="1">SUM(O21:Z21)</f>
        <v>0</v>
      </c>
      <c r="AB21" s="125">
        <f t="shared" si="0"/>
        <v>0</v>
      </c>
      <c r="AC21" s="310"/>
      <c r="AF21" s="951"/>
    </row>
    <row r="22" spans="1:32" ht="18.75">
      <c r="A22" s="945"/>
      <c r="B22" s="950"/>
      <c r="C22" s="860"/>
      <c r="D22" s="860"/>
      <c r="E22" s="458" t="s">
        <v>33</v>
      </c>
      <c r="F22" s="574">
        <v>529</v>
      </c>
      <c r="G22" s="574">
        <v>2</v>
      </c>
      <c r="H22" s="560"/>
      <c r="I22" s="560"/>
      <c r="J22" s="560"/>
      <c r="K22" s="560"/>
      <c r="L22" s="560"/>
      <c r="M22" s="560"/>
      <c r="N22" s="560"/>
      <c r="O22" s="464"/>
      <c r="P22" s="464"/>
      <c r="Q22" s="464"/>
      <c r="R22" s="464"/>
      <c r="S22" s="464"/>
      <c r="T22" s="464"/>
      <c r="U22" s="117"/>
      <c r="V22" s="457"/>
      <c r="W22" s="457"/>
      <c r="X22" s="457"/>
      <c r="Y22" s="457"/>
      <c r="Z22" s="457"/>
      <c r="AA22" s="128">
        <f t="shared" si="1"/>
        <v>0</v>
      </c>
      <c r="AB22" s="125">
        <f t="shared" si="0"/>
        <v>0</v>
      </c>
      <c r="AC22" s="310"/>
      <c r="AF22" s="951"/>
    </row>
    <row r="23" spans="1:32" ht="18.75">
      <c r="A23" s="944"/>
      <c r="B23" s="950"/>
      <c r="C23" s="860"/>
      <c r="D23" s="860"/>
      <c r="E23" s="458" t="s">
        <v>33</v>
      </c>
      <c r="F23" s="574">
        <v>539</v>
      </c>
      <c r="G23" s="574">
        <v>2</v>
      </c>
      <c r="H23" s="560"/>
      <c r="I23" s="560"/>
      <c r="J23" s="560"/>
      <c r="K23" s="560"/>
      <c r="L23" s="560"/>
      <c r="M23" s="560"/>
      <c r="N23" s="560"/>
      <c r="O23" s="464"/>
      <c r="P23" s="464"/>
      <c r="Q23" s="464"/>
      <c r="R23" s="464"/>
      <c r="S23" s="464"/>
      <c r="T23" s="464"/>
      <c r="U23" s="117"/>
      <c r="V23" s="457"/>
      <c r="W23" s="457"/>
      <c r="X23" s="457"/>
      <c r="Y23" s="457"/>
      <c r="Z23" s="457"/>
      <c r="AA23" s="128">
        <f t="shared" si="1"/>
        <v>0</v>
      </c>
      <c r="AB23" s="125">
        <f t="shared" si="0"/>
        <v>0</v>
      </c>
      <c r="AC23" s="310"/>
      <c r="AF23" s="951"/>
    </row>
    <row r="24" spans="1:32" ht="26.45" customHeight="1">
      <c r="A24" s="946">
        <v>6</v>
      </c>
      <c r="B24" s="440" t="s">
        <v>64</v>
      </c>
      <c r="C24" s="861"/>
      <c r="D24" s="845" t="s">
        <v>110</v>
      </c>
      <c r="E24" s="458" t="s">
        <v>33</v>
      </c>
      <c r="F24" s="574">
        <v>549</v>
      </c>
      <c r="G24" s="560">
        <v>5</v>
      </c>
      <c r="H24" s="560">
        <v>30</v>
      </c>
      <c r="I24" s="560">
        <v>30</v>
      </c>
      <c r="J24" s="560"/>
      <c r="K24" s="560">
        <v>1</v>
      </c>
      <c r="L24" s="560">
        <v>3</v>
      </c>
      <c r="M24" s="560"/>
      <c r="N24" s="384">
        <f>SUM(H24:M24)</f>
        <v>64</v>
      </c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128">
        <f t="shared" si="1"/>
        <v>0</v>
      </c>
      <c r="AB24" s="125">
        <f t="shared" si="0"/>
        <v>64</v>
      </c>
      <c r="AC24" s="310"/>
      <c r="AF24" s="952"/>
    </row>
    <row r="25" spans="1:32" ht="19.899999999999999" customHeight="1">
      <c r="A25" s="946"/>
      <c r="B25" s="441" t="s">
        <v>65</v>
      </c>
      <c r="C25" s="861"/>
      <c r="D25" s="847"/>
      <c r="E25" s="458" t="s">
        <v>33</v>
      </c>
      <c r="F25" s="574">
        <v>573</v>
      </c>
      <c r="G25" s="560">
        <v>3</v>
      </c>
      <c r="H25" s="560"/>
      <c r="I25" s="560"/>
      <c r="J25" s="560"/>
      <c r="K25" s="560"/>
      <c r="L25" s="560"/>
      <c r="M25" s="560"/>
      <c r="N25" s="384">
        <f>SUM(H25:M25)</f>
        <v>0</v>
      </c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  <c r="AA25" s="128">
        <f t="shared" si="1"/>
        <v>0</v>
      </c>
      <c r="AB25" s="125">
        <f t="shared" si="0"/>
        <v>0</v>
      </c>
      <c r="AC25" s="109"/>
      <c r="AF25" s="952"/>
    </row>
    <row r="26" spans="1:32" ht="42.6" customHeight="1">
      <c r="A26" s="572">
        <v>7</v>
      </c>
      <c r="B26" s="584" t="s">
        <v>102</v>
      </c>
      <c r="C26" s="560"/>
      <c r="D26" s="557" t="s">
        <v>104</v>
      </c>
      <c r="E26" s="574" t="s">
        <v>32</v>
      </c>
      <c r="F26" s="574">
        <v>573</v>
      </c>
      <c r="G26" s="574">
        <v>20</v>
      </c>
      <c r="H26" s="574">
        <v>30</v>
      </c>
      <c r="I26" s="560">
        <v>30</v>
      </c>
      <c r="J26" s="560"/>
      <c r="K26" s="557"/>
      <c r="L26" s="557" t="s">
        <v>45</v>
      </c>
      <c r="M26" s="566"/>
      <c r="N26" s="384">
        <f>SUM(H26:M26)</f>
        <v>60</v>
      </c>
      <c r="O26" s="560"/>
      <c r="P26" s="560"/>
      <c r="Q26" s="331"/>
      <c r="R26" s="557"/>
      <c r="S26" s="557"/>
      <c r="T26" s="557"/>
      <c r="U26" s="566"/>
      <c r="V26" s="566"/>
      <c r="W26" s="566"/>
      <c r="X26" s="566"/>
      <c r="Y26" s="566"/>
      <c r="Z26" s="572"/>
      <c r="AA26" s="128">
        <f t="shared" si="1"/>
        <v>0</v>
      </c>
      <c r="AB26" s="125">
        <f t="shared" si="0"/>
        <v>60</v>
      </c>
      <c r="AC26" s="109"/>
      <c r="AF26" s="105"/>
    </row>
    <row r="27" spans="1:32" ht="46.5" customHeight="1">
      <c r="A27" s="572">
        <v>8</v>
      </c>
      <c r="B27" s="584" t="s">
        <v>102</v>
      </c>
      <c r="C27" s="442"/>
      <c r="D27" s="418" t="s">
        <v>135</v>
      </c>
      <c r="E27" s="574" t="s">
        <v>32</v>
      </c>
      <c r="F27" s="574">
        <v>583</v>
      </c>
      <c r="G27" s="574">
        <v>21</v>
      </c>
      <c r="H27" s="557"/>
      <c r="I27" s="557"/>
      <c r="J27" s="560"/>
      <c r="K27" s="557"/>
      <c r="L27" s="557"/>
      <c r="M27" s="566"/>
      <c r="N27" s="566"/>
      <c r="O27" s="560">
        <v>30</v>
      </c>
      <c r="P27" s="560">
        <v>30</v>
      </c>
      <c r="Q27" s="560"/>
      <c r="R27" s="557"/>
      <c r="S27" s="557"/>
      <c r="T27" s="557"/>
      <c r="U27" s="557"/>
      <c r="V27" s="557"/>
      <c r="W27" s="557"/>
      <c r="X27" s="560"/>
      <c r="Y27" s="557"/>
      <c r="Z27" s="566"/>
      <c r="AA27" s="128">
        <f t="shared" si="1"/>
        <v>60</v>
      </c>
      <c r="AB27" s="125">
        <f t="shared" si="0"/>
        <v>60</v>
      </c>
      <c r="AC27" s="109"/>
      <c r="AF27" s="105"/>
    </row>
    <row r="28" spans="1:32" ht="21" customHeight="1">
      <c r="A28" s="943">
        <v>9</v>
      </c>
      <c r="B28" s="845" t="s">
        <v>46</v>
      </c>
      <c r="C28" s="211"/>
      <c r="D28" s="845" t="s">
        <v>121</v>
      </c>
      <c r="E28" s="574" t="s">
        <v>33</v>
      </c>
      <c r="F28" s="574">
        <v>509</v>
      </c>
      <c r="G28" s="574">
        <v>3</v>
      </c>
      <c r="H28" s="560"/>
      <c r="I28" s="560"/>
      <c r="J28" s="426"/>
      <c r="K28" s="424"/>
      <c r="L28" s="424"/>
      <c r="M28" s="414"/>
      <c r="N28" s="414"/>
      <c r="O28" s="426"/>
      <c r="P28" s="426">
        <v>30</v>
      </c>
      <c r="Q28" s="426"/>
      <c r="R28" s="424">
        <v>1</v>
      </c>
      <c r="S28" s="425">
        <v>3</v>
      </c>
      <c r="T28" s="425"/>
      <c r="U28" s="425"/>
      <c r="V28" s="425"/>
      <c r="W28" s="425"/>
      <c r="X28" s="427"/>
      <c r="Y28" s="95"/>
      <c r="Z28" s="95"/>
      <c r="AA28" s="128">
        <f t="shared" si="1"/>
        <v>34</v>
      </c>
      <c r="AB28" s="438">
        <f>N28+AA28</f>
        <v>34</v>
      </c>
      <c r="AC28" s="109"/>
      <c r="AF28" s="105"/>
    </row>
    <row r="29" spans="1:32" ht="22.15" customHeight="1">
      <c r="A29" s="944"/>
      <c r="B29" s="872"/>
      <c r="C29" s="211"/>
      <c r="D29" s="846"/>
      <c r="E29" s="574" t="s">
        <v>33</v>
      </c>
      <c r="F29" s="574">
        <v>519</v>
      </c>
      <c r="G29" s="574">
        <v>3</v>
      </c>
      <c r="H29" s="560"/>
      <c r="I29" s="560"/>
      <c r="J29" s="426"/>
      <c r="K29" s="424"/>
      <c r="L29" s="424"/>
      <c r="M29" s="414"/>
      <c r="N29" s="414"/>
      <c r="O29" s="426"/>
      <c r="P29" s="426"/>
      <c r="Q29" s="426"/>
      <c r="R29" s="424"/>
      <c r="S29" s="426"/>
      <c r="T29" s="426"/>
      <c r="U29" s="426"/>
      <c r="V29" s="426"/>
      <c r="W29" s="426"/>
      <c r="X29" s="384"/>
      <c r="Y29" s="439"/>
      <c r="Z29" s="439"/>
      <c r="AA29" s="128">
        <f t="shared" si="1"/>
        <v>0</v>
      </c>
      <c r="AB29" s="438">
        <f t="shared" ref="AB29:AB34" si="2">N29+AA29</f>
        <v>0</v>
      </c>
      <c r="AC29" s="109"/>
      <c r="AF29" s="105"/>
    </row>
    <row r="30" spans="1:32" ht="20.45" customHeight="1">
      <c r="A30" s="943">
        <v>10</v>
      </c>
      <c r="B30" s="947"/>
      <c r="C30" s="211"/>
      <c r="D30" s="846"/>
      <c r="E30" s="574" t="s">
        <v>33</v>
      </c>
      <c r="F30" s="574">
        <v>529</v>
      </c>
      <c r="G30" s="574">
        <v>2</v>
      </c>
      <c r="H30" s="560"/>
      <c r="I30" s="560"/>
      <c r="J30" s="426"/>
      <c r="K30" s="424"/>
      <c r="L30" s="424"/>
      <c r="M30" s="414"/>
      <c r="N30" s="414"/>
      <c r="O30" s="426"/>
      <c r="P30" s="426"/>
      <c r="Q30" s="426"/>
      <c r="R30" s="424"/>
      <c r="S30" s="426"/>
      <c r="T30" s="426"/>
      <c r="U30" s="426"/>
      <c r="V30" s="426"/>
      <c r="W30" s="426"/>
      <c r="X30" s="384"/>
      <c r="Y30" s="439"/>
      <c r="Z30" s="439"/>
      <c r="AA30" s="128">
        <f t="shared" si="1"/>
        <v>0</v>
      </c>
      <c r="AB30" s="438">
        <f t="shared" si="2"/>
        <v>0</v>
      </c>
      <c r="AC30" s="296"/>
      <c r="AF30" s="105"/>
    </row>
    <row r="31" spans="1:32" ht="24" customHeight="1">
      <c r="A31" s="944"/>
      <c r="B31" s="948"/>
      <c r="C31" s="211"/>
      <c r="D31" s="847"/>
      <c r="E31" s="574" t="s">
        <v>33</v>
      </c>
      <c r="F31" s="574">
        <v>539</v>
      </c>
      <c r="G31" s="574">
        <v>2</v>
      </c>
      <c r="H31" s="248"/>
      <c r="I31" s="24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128">
        <f t="shared" si="1"/>
        <v>0</v>
      </c>
      <c r="AB31" s="438">
        <f t="shared" si="2"/>
        <v>0</v>
      </c>
      <c r="AC31" s="177"/>
      <c r="AF31" s="336"/>
    </row>
    <row r="32" spans="1:32" ht="60" customHeight="1">
      <c r="A32" s="574">
        <v>11</v>
      </c>
      <c r="B32" s="573" t="s">
        <v>102</v>
      </c>
      <c r="C32" s="574"/>
      <c r="D32" s="573" t="s">
        <v>156</v>
      </c>
      <c r="E32" s="574" t="s">
        <v>32</v>
      </c>
      <c r="F32" s="574">
        <v>599</v>
      </c>
      <c r="G32" s="574">
        <v>15</v>
      </c>
      <c r="H32" s="574">
        <v>30</v>
      </c>
      <c r="I32" s="574">
        <v>30</v>
      </c>
      <c r="J32" s="574"/>
      <c r="K32" s="574"/>
      <c r="L32" s="574"/>
      <c r="M32" s="574"/>
      <c r="N32" s="566">
        <f>SUM(H32:M32)</f>
        <v>60</v>
      </c>
      <c r="O32" s="574"/>
      <c r="P32" s="574"/>
      <c r="Q32" s="574"/>
      <c r="R32" s="574"/>
      <c r="S32" s="574"/>
      <c r="T32" s="574"/>
      <c r="U32" s="574"/>
      <c r="V32" s="574"/>
      <c r="W32" s="574"/>
      <c r="X32" s="574"/>
      <c r="Y32" s="574"/>
      <c r="Z32" s="574"/>
      <c r="AA32" s="574"/>
      <c r="AB32" s="438">
        <f t="shared" si="2"/>
        <v>60</v>
      </c>
      <c r="AC32" s="234"/>
      <c r="AD32" s="614"/>
      <c r="AE32" s="336"/>
      <c r="AF32" s="336"/>
    </row>
    <row r="33" spans="1:32" ht="63" customHeight="1" thickBot="1">
      <c r="A33" s="571">
        <v>12</v>
      </c>
      <c r="B33" s="441" t="s">
        <v>102</v>
      </c>
      <c r="C33" s="561"/>
      <c r="D33" s="554" t="s">
        <v>136</v>
      </c>
      <c r="E33" s="574" t="s">
        <v>32</v>
      </c>
      <c r="F33" s="574">
        <v>599</v>
      </c>
      <c r="G33" s="574">
        <v>15</v>
      </c>
      <c r="H33" s="561"/>
      <c r="I33" s="561"/>
      <c r="J33" s="561"/>
      <c r="K33" s="554"/>
      <c r="L33" s="554"/>
      <c r="M33" s="528"/>
      <c r="N33" s="566">
        <f>SUM(H33:M33)</f>
        <v>0</v>
      </c>
      <c r="O33" s="562">
        <v>30</v>
      </c>
      <c r="P33" s="562">
        <v>30</v>
      </c>
      <c r="Q33" s="562"/>
      <c r="R33" s="555"/>
      <c r="S33" s="554"/>
      <c r="T33" s="554"/>
      <c r="U33" s="528"/>
      <c r="V33" s="528"/>
      <c r="W33" s="528"/>
      <c r="X33" s="528"/>
      <c r="Y33" s="528"/>
      <c r="Z33" s="571"/>
      <c r="AA33" s="258">
        <f t="shared" si="1"/>
        <v>60</v>
      </c>
      <c r="AB33" s="615">
        <f t="shared" si="2"/>
        <v>60</v>
      </c>
      <c r="AC33" s="570"/>
      <c r="AF33" s="336"/>
    </row>
    <row r="34" spans="1:32" ht="19.5" thickBot="1">
      <c r="A34" s="331"/>
      <c r="B34" s="337" t="s">
        <v>0</v>
      </c>
      <c r="C34" s="338"/>
      <c r="D34" s="113"/>
      <c r="E34" s="113"/>
      <c r="F34" s="113"/>
      <c r="G34" s="113"/>
      <c r="H34" s="113">
        <f>SUM(H12:H33)</f>
        <v>110</v>
      </c>
      <c r="I34" s="113">
        <f>SUM(I12:I33)</f>
        <v>100</v>
      </c>
      <c r="J34" s="113"/>
      <c r="K34" s="113">
        <f>SUM(K12:K33)</f>
        <v>3</v>
      </c>
      <c r="L34" s="113">
        <f>SUM(L12:L33)</f>
        <v>9</v>
      </c>
      <c r="M34" s="113"/>
      <c r="N34" s="82">
        <f>SUM(H34:M34)</f>
        <v>222</v>
      </c>
      <c r="O34" s="113">
        <f>SUM(O11:O33)</f>
        <v>120</v>
      </c>
      <c r="P34" s="113">
        <f>SUM(P11:P33)</f>
        <v>120</v>
      </c>
      <c r="Q34" s="113"/>
      <c r="R34" s="113">
        <f>SUM(R11:R33)</f>
        <v>3</v>
      </c>
      <c r="S34" s="113">
        <f>SUM(S11:S33)</f>
        <v>9</v>
      </c>
      <c r="T34" s="113"/>
      <c r="U34" s="113"/>
      <c r="V34" s="113"/>
      <c r="W34" s="113"/>
      <c r="X34" s="113"/>
      <c r="Y34" s="113">
        <f>SUM(Y11:Y33)</f>
        <v>80</v>
      </c>
      <c r="Z34" s="113"/>
      <c r="AA34" s="82">
        <f>SUM(O34:Z34)</f>
        <v>332</v>
      </c>
      <c r="AB34" s="383">
        <f t="shared" si="2"/>
        <v>554</v>
      </c>
      <c r="AF34" s="336"/>
    </row>
    <row r="35" spans="1:32" ht="18.75"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105"/>
    </row>
    <row r="36" spans="1:32" ht="18.75">
      <c r="B36" s="252" t="s">
        <v>55</v>
      </c>
      <c r="C36" s="253"/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36"/>
    </row>
    <row r="37" spans="1:32" ht="18.75">
      <c r="B37" s="252"/>
      <c r="C37" s="271"/>
    </row>
    <row r="38" spans="1:32" ht="18.75">
      <c r="B38" s="252" t="s">
        <v>56</v>
      </c>
      <c r="C38" s="309"/>
      <c r="D38" s="253" t="s">
        <v>87</v>
      </c>
      <c r="E38" s="253"/>
      <c r="F38" s="253"/>
      <c r="G38" s="253"/>
      <c r="H38" s="252"/>
      <c r="I38" s="254"/>
      <c r="J38" s="255"/>
      <c r="K38" s="255"/>
      <c r="L38" s="255"/>
      <c r="M38" s="307"/>
      <c r="N38" s="307"/>
      <c r="O38" s="307"/>
      <c r="P38" s="307"/>
      <c r="Q38" s="307"/>
    </row>
    <row r="39" spans="1:32" ht="18.75">
      <c r="D39" s="271"/>
      <c r="E39" s="308"/>
      <c r="F39" s="271"/>
      <c r="G39" s="271"/>
      <c r="H39" s="252"/>
      <c r="I39" s="271"/>
      <c r="J39" s="98"/>
      <c r="K39" s="98"/>
      <c r="L39" s="98"/>
    </row>
    <row r="40" spans="1:32" ht="18.75">
      <c r="D40" s="310"/>
      <c r="E40" s="310"/>
      <c r="F40" s="310"/>
      <c r="G40" s="98"/>
      <c r="H40" s="98"/>
      <c r="I40" s="98"/>
      <c r="J40" s="98"/>
      <c r="K40" s="311"/>
      <c r="L40" s="271"/>
    </row>
  </sheetData>
  <mergeCells count="40">
    <mergeCell ref="D28:D31"/>
    <mergeCell ref="D20:D23"/>
    <mergeCell ref="AF12:AF13"/>
    <mergeCell ref="AF14:AF17"/>
    <mergeCell ref="AF18:AF19"/>
    <mergeCell ref="AF20:AF23"/>
    <mergeCell ref="AF24:AF25"/>
    <mergeCell ref="D24:D25"/>
    <mergeCell ref="D18:D19"/>
    <mergeCell ref="D12:D13"/>
    <mergeCell ref="D14:D17"/>
    <mergeCell ref="A28:A29"/>
    <mergeCell ref="A30:A31"/>
    <mergeCell ref="A20:A23"/>
    <mergeCell ref="C24:C25"/>
    <mergeCell ref="A24:A25"/>
    <mergeCell ref="B28:B31"/>
    <mergeCell ref="C20:C23"/>
    <mergeCell ref="B20:B23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O5:AB8"/>
    <mergeCell ref="H5:N8"/>
    <mergeCell ref="C12:C13"/>
    <mergeCell ref="A12:A13"/>
    <mergeCell ref="B12:B13"/>
    <mergeCell ref="A14:A17"/>
    <mergeCell ref="A18:A19"/>
    <mergeCell ref="C14:C17"/>
    <mergeCell ref="B14:B17"/>
    <mergeCell ref="C18:C19"/>
    <mergeCell ref="B18:B19"/>
  </mergeCells>
  <pageMargins left="0.70866141732283472" right="0.70866141732283472" top="0.74803149606299213" bottom="0.74803149606299213" header="0.31496062992125984" footer="0.31496062992125984"/>
  <pageSetup paperSize="9" scale="45" fitToHeight="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4"/>
  <sheetViews>
    <sheetView view="pageBreakPreview" zoomScale="60" zoomScaleNormal="100" workbookViewId="0">
      <selection activeCell="Y31" sqref="Y31"/>
    </sheetView>
  </sheetViews>
  <sheetFormatPr defaultRowHeight="15"/>
  <cols>
    <col min="1" max="1" width="3.5703125" customWidth="1"/>
    <col min="2" max="2" width="24.85546875" customWidth="1"/>
    <col min="3" max="3" width="28.7109375" bestFit="1" customWidth="1"/>
    <col min="4" max="4" width="21.85546875" customWidth="1"/>
    <col min="5" max="5" width="6.85546875" customWidth="1"/>
    <col min="6" max="6" width="8" customWidth="1"/>
    <col min="7" max="7" width="5.85546875" customWidth="1"/>
    <col min="8" max="8" width="5.7109375" customWidth="1"/>
    <col min="9" max="9" width="5.5703125" bestFit="1" customWidth="1"/>
    <col min="10" max="10" width="3.85546875" customWidth="1"/>
    <col min="11" max="11" width="4" customWidth="1"/>
    <col min="12" max="12" width="4.42578125" customWidth="1"/>
    <col min="13" max="13" width="3.140625" customWidth="1"/>
    <col min="14" max="14" width="6.28515625" customWidth="1"/>
    <col min="15" max="15" width="5.5703125" bestFit="1" customWidth="1"/>
    <col min="16" max="16" width="4.5703125" bestFit="1" customWidth="1"/>
    <col min="17" max="17" width="3.7109375" bestFit="1" customWidth="1"/>
    <col min="18" max="19" width="4.14062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5.5703125" bestFit="1" customWidth="1"/>
    <col min="26" max="26" width="4.7109375" customWidth="1"/>
    <col min="27" max="28" width="5.5703125" bestFit="1" customWidth="1"/>
    <col min="29" max="29" width="6.28515625" customWidth="1"/>
  </cols>
  <sheetData>
    <row r="2" spans="1:30" ht="18.75" customHeight="1">
      <c r="A2" s="955" t="s">
        <v>167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55"/>
      <c r="P2" s="955"/>
      <c r="Q2" s="955"/>
      <c r="R2" s="955"/>
      <c r="S2" s="955"/>
      <c r="T2" s="955"/>
      <c r="U2" s="955"/>
      <c r="V2" s="955"/>
      <c r="W2" s="955"/>
      <c r="X2" s="955"/>
      <c r="Y2" s="955"/>
      <c r="Z2" s="955"/>
      <c r="AA2" s="955"/>
      <c r="AB2" s="955"/>
    </row>
    <row r="3" spans="1:30" ht="18.75" customHeight="1">
      <c r="A3" s="955" t="s">
        <v>217</v>
      </c>
      <c r="B3" s="955"/>
      <c r="C3" s="955"/>
      <c r="D3" s="955"/>
      <c r="E3" s="955"/>
      <c r="F3" s="955"/>
      <c r="G3" s="955"/>
      <c r="H3" s="955"/>
      <c r="I3" s="955"/>
      <c r="J3" s="955"/>
      <c r="K3" s="955"/>
      <c r="L3" s="955"/>
      <c r="M3" s="955"/>
      <c r="N3" s="955"/>
      <c r="O3" s="955"/>
      <c r="P3" s="955"/>
      <c r="Q3" s="955"/>
      <c r="R3" s="955"/>
      <c r="S3" s="955"/>
      <c r="T3" s="955"/>
      <c r="U3" s="955"/>
      <c r="V3" s="955"/>
      <c r="W3" s="955"/>
      <c r="X3" s="955"/>
      <c r="Y3" s="955"/>
      <c r="Z3" s="955"/>
      <c r="AA3" s="955"/>
      <c r="AB3" s="955"/>
    </row>
    <row r="4" spans="1:30" ht="21.75" customHeight="1" thickBot="1">
      <c r="A4" s="956" t="s">
        <v>59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6"/>
      <c r="X4" s="956"/>
      <c r="Y4" s="956"/>
      <c r="Z4" s="956"/>
      <c r="AA4" s="956"/>
      <c r="AB4" s="956"/>
    </row>
    <row r="5" spans="1:30" ht="12.75" customHeight="1">
      <c r="A5" s="911" t="s">
        <v>14</v>
      </c>
      <c r="B5" s="914" t="s">
        <v>15</v>
      </c>
      <c r="C5" s="914" t="s">
        <v>16</v>
      </c>
      <c r="D5" s="914" t="s">
        <v>17</v>
      </c>
      <c r="E5" s="911" t="s">
        <v>18</v>
      </c>
      <c r="F5" s="911" t="s">
        <v>19</v>
      </c>
      <c r="G5" s="911" t="s">
        <v>20</v>
      </c>
      <c r="H5" s="917" t="s">
        <v>12</v>
      </c>
      <c r="I5" s="918"/>
      <c r="J5" s="918"/>
      <c r="K5" s="918"/>
      <c r="L5" s="918"/>
      <c r="M5" s="918"/>
      <c r="N5" s="919"/>
      <c r="O5" s="926" t="s">
        <v>13</v>
      </c>
      <c r="P5" s="918"/>
      <c r="Q5" s="918"/>
      <c r="R5" s="918"/>
      <c r="S5" s="918"/>
      <c r="T5" s="918"/>
      <c r="U5" s="918"/>
      <c r="V5" s="918"/>
      <c r="W5" s="918"/>
      <c r="X5" s="918"/>
      <c r="Y5" s="918"/>
      <c r="Z5" s="918"/>
      <c r="AA5" s="918"/>
      <c r="AB5" s="927"/>
    </row>
    <row r="6" spans="1:30" ht="3.75" customHeight="1" thickBot="1">
      <c r="A6" s="912"/>
      <c r="B6" s="915"/>
      <c r="C6" s="915"/>
      <c r="D6" s="915"/>
      <c r="E6" s="912"/>
      <c r="F6" s="912"/>
      <c r="G6" s="912"/>
      <c r="H6" s="920"/>
      <c r="I6" s="921"/>
      <c r="J6" s="921"/>
      <c r="K6" s="921"/>
      <c r="L6" s="921"/>
      <c r="M6" s="921"/>
      <c r="N6" s="922"/>
      <c r="O6" s="928"/>
      <c r="P6" s="921"/>
      <c r="Q6" s="921"/>
      <c r="R6" s="921"/>
      <c r="S6" s="921"/>
      <c r="T6" s="921"/>
      <c r="U6" s="921"/>
      <c r="V6" s="921"/>
      <c r="W6" s="921"/>
      <c r="X6" s="921"/>
      <c r="Y6" s="921"/>
      <c r="Z6" s="921"/>
      <c r="AA6" s="921"/>
      <c r="AB6" s="929"/>
      <c r="AD6" s="720"/>
    </row>
    <row r="7" spans="1:30" ht="2.25" hidden="1" customHeight="1">
      <c r="A7" s="912"/>
      <c r="B7" s="915"/>
      <c r="C7" s="915"/>
      <c r="D7" s="915"/>
      <c r="E7" s="912"/>
      <c r="F7" s="912"/>
      <c r="G7" s="912"/>
      <c r="H7" s="920"/>
      <c r="I7" s="921"/>
      <c r="J7" s="921"/>
      <c r="K7" s="921"/>
      <c r="L7" s="921"/>
      <c r="M7" s="921"/>
      <c r="N7" s="922"/>
      <c r="O7" s="928"/>
      <c r="P7" s="921"/>
      <c r="Q7" s="921"/>
      <c r="R7" s="921"/>
      <c r="S7" s="921"/>
      <c r="T7" s="921"/>
      <c r="U7" s="921"/>
      <c r="V7" s="921"/>
      <c r="W7" s="921"/>
      <c r="X7" s="921"/>
      <c r="Y7" s="921"/>
      <c r="Z7" s="921"/>
      <c r="AA7" s="921"/>
      <c r="AB7" s="929"/>
      <c r="AD7" s="720"/>
    </row>
    <row r="8" spans="1:30" ht="13.5" hidden="1" customHeight="1">
      <c r="A8" s="912"/>
      <c r="B8" s="915"/>
      <c r="C8" s="915"/>
      <c r="D8" s="915"/>
      <c r="E8" s="912"/>
      <c r="F8" s="912"/>
      <c r="G8" s="912"/>
      <c r="H8" s="923"/>
      <c r="I8" s="924"/>
      <c r="J8" s="924"/>
      <c r="K8" s="924"/>
      <c r="L8" s="924"/>
      <c r="M8" s="924"/>
      <c r="N8" s="925"/>
      <c r="O8" s="930"/>
      <c r="P8" s="924"/>
      <c r="Q8" s="924"/>
      <c r="R8" s="924"/>
      <c r="S8" s="924"/>
      <c r="T8" s="924"/>
      <c r="U8" s="924"/>
      <c r="V8" s="924"/>
      <c r="W8" s="924"/>
      <c r="X8" s="924"/>
      <c r="Y8" s="924"/>
      <c r="Z8" s="924"/>
      <c r="AA8" s="924"/>
      <c r="AB8" s="931"/>
      <c r="AD8" s="720"/>
    </row>
    <row r="9" spans="1:30" ht="118.5" customHeight="1" thickBot="1">
      <c r="A9" s="913"/>
      <c r="B9" s="916"/>
      <c r="C9" s="916"/>
      <c r="D9" s="916"/>
      <c r="E9" s="913"/>
      <c r="F9" s="913"/>
      <c r="G9" s="913"/>
      <c r="H9" s="28" t="s">
        <v>21</v>
      </c>
      <c r="I9" s="28" t="s">
        <v>22</v>
      </c>
      <c r="J9" s="28" t="s">
        <v>23</v>
      </c>
      <c r="K9" s="28" t="s">
        <v>24</v>
      </c>
      <c r="L9" s="28" t="s">
        <v>25</v>
      </c>
      <c r="M9" s="28" t="s">
        <v>6</v>
      </c>
      <c r="N9" s="28" t="s">
        <v>26</v>
      </c>
      <c r="O9" s="28" t="s">
        <v>21</v>
      </c>
      <c r="P9" s="28" t="s">
        <v>22</v>
      </c>
      <c r="Q9" s="28" t="s">
        <v>27</v>
      </c>
      <c r="R9" s="28" t="s">
        <v>28</v>
      </c>
      <c r="S9" s="28" t="s">
        <v>25</v>
      </c>
      <c r="T9" s="28" t="s">
        <v>6</v>
      </c>
      <c r="U9" s="28" t="s">
        <v>29</v>
      </c>
      <c r="V9" s="28" t="s">
        <v>7</v>
      </c>
      <c r="W9" s="28" t="s">
        <v>8</v>
      </c>
      <c r="X9" s="28" t="s">
        <v>9</v>
      </c>
      <c r="Y9" s="28" t="s">
        <v>10</v>
      </c>
      <c r="Z9" s="28" t="s">
        <v>11</v>
      </c>
      <c r="AA9" s="28" t="s">
        <v>26</v>
      </c>
      <c r="AB9" s="29" t="s">
        <v>0</v>
      </c>
      <c r="AC9" s="240"/>
      <c r="AD9" s="40"/>
    </row>
    <row r="10" spans="1:30" ht="18.75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  <c r="L10" s="30">
        <v>12</v>
      </c>
      <c r="M10" s="30">
        <v>13</v>
      </c>
      <c r="N10" s="30">
        <v>14</v>
      </c>
      <c r="O10" s="30">
        <v>15</v>
      </c>
      <c r="P10" s="30">
        <v>16</v>
      </c>
      <c r="Q10" s="30">
        <v>17</v>
      </c>
      <c r="R10" s="30">
        <v>18</v>
      </c>
      <c r="S10" s="30">
        <v>19</v>
      </c>
      <c r="T10" s="30">
        <v>20</v>
      </c>
      <c r="U10" s="30">
        <v>21</v>
      </c>
      <c r="V10" s="30">
        <v>22</v>
      </c>
      <c r="W10" s="30">
        <v>23</v>
      </c>
      <c r="X10" s="30">
        <v>24</v>
      </c>
      <c r="Y10" s="30">
        <v>25</v>
      </c>
      <c r="Z10" s="30">
        <v>26</v>
      </c>
      <c r="AA10" s="56"/>
      <c r="AB10" s="156"/>
      <c r="AC10" s="99"/>
    </row>
    <row r="11" spans="1:30" ht="17.45" customHeight="1">
      <c r="A11" s="957">
        <v>1</v>
      </c>
      <c r="B11" s="903" t="s">
        <v>43</v>
      </c>
      <c r="C11" s="423" t="s">
        <v>31</v>
      </c>
      <c r="E11" s="953" t="s">
        <v>32</v>
      </c>
      <c r="F11" s="219">
        <v>570</v>
      </c>
      <c r="G11" s="219">
        <v>1</v>
      </c>
      <c r="H11" s="219"/>
      <c r="I11" s="219"/>
      <c r="J11" s="219"/>
      <c r="K11" s="219"/>
      <c r="L11" s="219"/>
      <c r="M11" s="219"/>
      <c r="N11" s="219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>
        <v>40</v>
      </c>
      <c r="Z11" s="220"/>
      <c r="AA11" s="225">
        <f t="shared" ref="AA11:AA16" si="0">SUM(O11:Z11)</f>
        <v>40</v>
      </c>
      <c r="AB11" s="227">
        <f>N11+AA11</f>
        <v>40</v>
      </c>
      <c r="AC11" s="99"/>
    </row>
    <row r="12" spans="1:30" ht="15.6" customHeight="1">
      <c r="A12" s="958"/>
      <c r="B12" s="904"/>
      <c r="C12" s="412" t="s">
        <v>125</v>
      </c>
      <c r="E12" s="954"/>
      <c r="F12" s="216">
        <v>536</v>
      </c>
      <c r="G12" s="216">
        <v>2</v>
      </c>
      <c r="H12" s="217"/>
      <c r="I12" s="216"/>
      <c r="J12" s="103"/>
      <c r="K12" s="216"/>
      <c r="L12" s="216"/>
      <c r="M12" s="103"/>
      <c r="N12" s="216"/>
      <c r="O12" s="216"/>
      <c r="P12" s="216"/>
      <c r="Q12" s="216"/>
      <c r="R12" s="216"/>
      <c r="S12" s="216"/>
      <c r="T12" s="103"/>
      <c r="U12" s="103"/>
      <c r="V12" s="217"/>
      <c r="W12" s="103"/>
      <c r="X12" s="217"/>
      <c r="Y12" s="103">
        <v>80</v>
      </c>
      <c r="Z12" s="103"/>
      <c r="AA12" s="199">
        <f t="shared" si="0"/>
        <v>80</v>
      </c>
      <c r="AB12" s="227">
        <f t="shared" ref="AB12:AB19" si="1">N12+AA12</f>
        <v>80</v>
      </c>
      <c r="AC12" s="99"/>
    </row>
    <row r="13" spans="1:30" ht="42" customHeight="1">
      <c r="A13" s="67">
        <v>2</v>
      </c>
      <c r="B13" s="200" t="s">
        <v>46</v>
      </c>
      <c r="C13" s="200" t="s">
        <v>31</v>
      </c>
      <c r="D13" s="197" t="s">
        <v>72</v>
      </c>
      <c r="E13" s="201" t="s">
        <v>32</v>
      </c>
      <c r="F13" s="201">
        <v>552</v>
      </c>
      <c r="G13" s="201">
        <v>5</v>
      </c>
      <c r="H13" s="201">
        <v>30</v>
      </c>
      <c r="I13" s="200">
        <v>30</v>
      </c>
      <c r="J13" s="200"/>
      <c r="K13" s="201">
        <v>1</v>
      </c>
      <c r="L13" s="201">
        <v>2</v>
      </c>
      <c r="M13" s="94"/>
      <c r="N13" s="117">
        <f t="shared" ref="N13:N19" si="2">SUM(H13:M13)</f>
        <v>63</v>
      </c>
      <c r="O13" s="94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99">
        <f t="shared" si="0"/>
        <v>0</v>
      </c>
      <c r="AB13" s="227">
        <f t="shared" si="1"/>
        <v>63</v>
      </c>
      <c r="AC13" s="99"/>
    </row>
    <row r="14" spans="1:30" ht="22.15" customHeight="1">
      <c r="A14" s="960">
        <v>3</v>
      </c>
      <c r="B14" s="905" t="s">
        <v>46</v>
      </c>
      <c r="C14" s="962" t="s">
        <v>31</v>
      </c>
      <c r="D14" s="962" t="s">
        <v>71</v>
      </c>
      <c r="E14" s="180" t="s">
        <v>33</v>
      </c>
      <c r="F14" s="450">
        <v>508</v>
      </c>
      <c r="G14" s="450">
        <v>10</v>
      </c>
      <c r="H14" s="106"/>
      <c r="I14" s="201"/>
      <c r="J14" s="201"/>
      <c r="K14" s="201"/>
      <c r="L14" s="201"/>
      <c r="M14" s="201"/>
      <c r="N14" s="117">
        <f t="shared" si="2"/>
        <v>0</v>
      </c>
      <c r="O14" s="201">
        <v>30</v>
      </c>
      <c r="P14" s="201">
        <v>15</v>
      </c>
      <c r="Q14" s="222"/>
      <c r="R14" s="201">
        <v>1</v>
      </c>
      <c r="S14" s="201">
        <v>6</v>
      </c>
      <c r="T14" s="180"/>
      <c r="U14" s="201"/>
      <c r="V14" s="201"/>
      <c r="W14" s="201"/>
      <c r="X14" s="201"/>
      <c r="Y14" s="197"/>
      <c r="Z14" s="197"/>
      <c r="AA14" s="199">
        <f t="shared" si="0"/>
        <v>52</v>
      </c>
      <c r="AB14" s="227">
        <f t="shared" si="1"/>
        <v>52</v>
      </c>
      <c r="AC14" s="99"/>
    </row>
    <row r="15" spans="1:30" ht="24" customHeight="1">
      <c r="A15" s="960"/>
      <c r="B15" s="907"/>
      <c r="C15" s="963"/>
      <c r="D15" s="963"/>
      <c r="E15" s="180" t="s">
        <v>33</v>
      </c>
      <c r="F15" s="450">
        <v>518</v>
      </c>
      <c r="G15" s="450">
        <v>7</v>
      </c>
      <c r="H15" s="106"/>
      <c r="I15" s="201"/>
      <c r="J15" s="201"/>
      <c r="K15" s="201"/>
      <c r="L15" s="201"/>
      <c r="M15" s="201"/>
      <c r="N15" s="117">
        <f t="shared" si="2"/>
        <v>0</v>
      </c>
      <c r="O15" s="201"/>
      <c r="P15" s="201"/>
      <c r="Q15" s="222"/>
      <c r="R15" s="201"/>
      <c r="S15" s="201"/>
      <c r="T15" s="180"/>
      <c r="U15" s="201"/>
      <c r="V15" s="201"/>
      <c r="W15" s="201"/>
      <c r="X15" s="201"/>
      <c r="Y15" s="197"/>
      <c r="Z15" s="197"/>
      <c r="AA15" s="199">
        <f t="shared" si="0"/>
        <v>0</v>
      </c>
      <c r="AB15" s="227">
        <f t="shared" si="1"/>
        <v>0</v>
      </c>
      <c r="AC15" s="99"/>
    </row>
    <row r="16" spans="1:30" ht="22.5" customHeight="1">
      <c r="A16" s="960"/>
      <c r="B16" s="907"/>
      <c r="C16" s="963"/>
      <c r="D16" s="963"/>
      <c r="E16" s="180" t="s">
        <v>33</v>
      </c>
      <c r="F16" s="450">
        <v>528</v>
      </c>
      <c r="G16" s="450">
        <v>8</v>
      </c>
      <c r="H16" s="106"/>
      <c r="I16" s="201"/>
      <c r="J16" s="201"/>
      <c r="K16" s="201"/>
      <c r="L16" s="201"/>
      <c r="M16" s="201"/>
      <c r="N16" s="117">
        <f t="shared" si="2"/>
        <v>0</v>
      </c>
      <c r="O16" s="201"/>
      <c r="P16" s="201">
        <v>15</v>
      </c>
      <c r="Q16" s="222"/>
      <c r="R16" s="201">
        <v>1</v>
      </c>
      <c r="S16" s="201">
        <v>5</v>
      </c>
      <c r="T16" s="180"/>
      <c r="U16" s="201"/>
      <c r="V16" s="201"/>
      <c r="W16" s="201"/>
      <c r="X16" s="201"/>
      <c r="Y16" s="197"/>
      <c r="Z16" s="197"/>
      <c r="AA16" s="199">
        <f t="shared" si="0"/>
        <v>21</v>
      </c>
      <c r="AB16" s="227">
        <f t="shared" si="1"/>
        <v>21</v>
      </c>
      <c r="AC16" s="99"/>
    </row>
    <row r="17" spans="1:29" ht="21.6" customHeight="1">
      <c r="A17" s="960"/>
      <c r="B17" s="961"/>
      <c r="C17" s="964"/>
      <c r="D17" s="964"/>
      <c r="E17" s="180" t="s">
        <v>33</v>
      </c>
      <c r="F17" s="450">
        <v>538</v>
      </c>
      <c r="G17" s="450">
        <v>8</v>
      </c>
      <c r="H17" s="106"/>
      <c r="I17" s="201"/>
      <c r="J17" s="201"/>
      <c r="K17" s="201"/>
      <c r="L17" s="201"/>
      <c r="M17" s="201"/>
      <c r="N17" s="117">
        <f t="shared" si="2"/>
        <v>0</v>
      </c>
      <c r="O17" s="201"/>
      <c r="P17" s="201"/>
      <c r="Q17" s="180"/>
      <c r="R17" s="201"/>
      <c r="S17" s="201"/>
      <c r="T17" s="180"/>
      <c r="U17" s="201"/>
      <c r="V17" s="201"/>
      <c r="W17" s="201"/>
      <c r="X17" s="201"/>
      <c r="Y17" s="102"/>
      <c r="Z17" s="102"/>
      <c r="AA17" s="126"/>
      <c r="AB17" s="227">
        <f t="shared" si="1"/>
        <v>0</v>
      </c>
      <c r="AC17" s="99"/>
    </row>
    <row r="18" spans="1:29" ht="67.900000000000006" customHeight="1" thickBot="1">
      <c r="A18" s="196">
        <v>4</v>
      </c>
      <c r="B18" s="228" t="s">
        <v>46</v>
      </c>
      <c r="C18" s="228" t="s">
        <v>35</v>
      </c>
      <c r="D18" s="203" t="s">
        <v>124</v>
      </c>
      <c r="E18" s="437" t="s">
        <v>32</v>
      </c>
      <c r="F18" s="437">
        <v>536</v>
      </c>
      <c r="G18" s="437">
        <v>7</v>
      </c>
      <c r="H18" s="436">
        <v>30</v>
      </c>
      <c r="I18" s="119">
        <v>30</v>
      </c>
      <c r="J18" s="119"/>
      <c r="K18" s="119">
        <v>1</v>
      </c>
      <c r="L18" s="119">
        <v>2</v>
      </c>
      <c r="M18" s="119"/>
      <c r="N18" s="117">
        <f t="shared" si="2"/>
        <v>63</v>
      </c>
      <c r="O18" s="119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9"/>
      <c r="AB18" s="230">
        <f t="shared" si="1"/>
        <v>63</v>
      </c>
      <c r="AC18" s="99"/>
    </row>
    <row r="19" spans="1:29" ht="25.15" customHeight="1" thickBot="1">
      <c r="A19" s="224"/>
      <c r="B19" s="172" t="s">
        <v>0</v>
      </c>
      <c r="C19" s="172"/>
      <c r="D19" s="388"/>
      <c r="E19" s="389"/>
      <c r="F19" s="389"/>
      <c r="G19" s="389"/>
      <c r="H19" s="172">
        <f>SUM(H13:H18)</f>
        <v>60</v>
      </c>
      <c r="I19" s="172">
        <f>SUM(I13:I18)</f>
        <v>60</v>
      </c>
      <c r="J19" s="172"/>
      <c r="K19" s="172">
        <f>SUM(K13:K18)</f>
        <v>2</v>
      </c>
      <c r="L19" s="172">
        <f>SUM(L13:L18)</f>
        <v>4</v>
      </c>
      <c r="M19" s="172"/>
      <c r="N19" s="172">
        <f t="shared" si="2"/>
        <v>126</v>
      </c>
      <c r="O19" s="172">
        <f>SUM(O11:O18)</f>
        <v>30</v>
      </c>
      <c r="P19" s="172">
        <f>SUM(P11:P18)</f>
        <v>30</v>
      </c>
      <c r="Q19" s="390"/>
      <c r="R19" s="172">
        <f>SUM(R11:R18)</f>
        <v>2</v>
      </c>
      <c r="S19" s="172">
        <f>SUM(S11:S18)</f>
        <v>11</v>
      </c>
      <c r="T19" s="172"/>
      <c r="U19" s="172"/>
      <c r="V19" s="172"/>
      <c r="W19" s="172"/>
      <c r="X19" s="172"/>
      <c r="Y19" s="172">
        <f>SUM(Y11:Y18)</f>
        <v>120</v>
      </c>
      <c r="Z19" s="172"/>
      <c r="AA19" s="172">
        <f>SUM(O19:Z19)</f>
        <v>193</v>
      </c>
      <c r="AB19" s="391">
        <f t="shared" si="1"/>
        <v>319</v>
      </c>
    </row>
    <row r="21" spans="1:29" ht="18.75">
      <c r="B21" s="69" t="s">
        <v>55</v>
      </c>
      <c r="C21" s="796"/>
      <c r="D21" s="773"/>
      <c r="E21" s="70"/>
      <c r="F21" s="70"/>
      <c r="G21" s="70"/>
      <c r="H21" s="69"/>
      <c r="I21" s="71"/>
      <c r="J21" s="39"/>
      <c r="K21" s="39"/>
      <c r="L21" s="39"/>
      <c r="M21" s="20"/>
    </row>
    <row r="22" spans="1:29" ht="18.75">
      <c r="B22" s="69"/>
      <c r="C22" s="959" t="s">
        <v>238</v>
      </c>
      <c r="D22" s="959"/>
      <c r="E22" s="959"/>
      <c r="F22" s="959"/>
      <c r="G22" s="959"/>
      <c r="H22" s="69"/>
      <c r="I22" s="72"/>
      <c r="J22" s="33"/>
      <c r="K22" s="33"/>
      <c r="L22" s="33"/>
      <c r="N22" s="20"/>
    </row>
    <row r="23" spans="1:29" ht="18.75">
      <c r="B23" s="69" t="s">
        <v>56</v>
      </c>
      <c r="C23" s="959"/>
      <c r="D23" s="959"/>
      <c r="E23" s="959"/>
      <c r="F23" s="959"/>
      <c r="G23" s="959"/>
      <c r="H23" s="33"/>
      <c r="I23" s="33"/>
      <c r="J23" s="33"/>
      <c r="K23" s="76"/>
      <c r="L23" s="72"/>
    </row>
    <row r="24" spans="1:29">
      <c r="O24" s="20"/>
      <c r="P24" s="20"/>
      <c r="Q24" s="20"/>
    </row>
  </sheetData>
  <mergeCells count="20">
    <mergeCell ref="C22:G23"/>
    <mergeCell ref="A14:A17"/>
    <mergeCell ref="B14:B17"/>
    <mergeCell ref="C14:C17"/>
    <mergeCell ref="D14:D17"/>
    <mergeCell ref="H5:N8"/>
    <mergeCell ref="O5:AB8"/>
    <mergeCell ref="E11:E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A11:A12"/>
    <mergeCell ref="B11:B1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A2" zoomScale="50" zoomScaleNormal="50" zoomScaleSheetLayoutView="50" workbookViewId="0">
      <selection activeCell="J31" sqref="J31"/>
    </sheetView>
  </sheetViews>
  <sheetFormatPr defaultColWidth="9.140625" defaultRowHeight="15"/>
  <cols>
    <col min="1" max="1" width="3.5703125" style="221" customWidth="1"/>
    <col min="2" max="2" width="29.5703125" style="221" customWidth="1"/>
    <col min="3" max="3" width="36.140625" style="221" customWidth="1"/>
    <col min="4" max="4" width="43.7109375" style="221" customWidth="1"/>
    <col min="5" max="5" width="7.140625" style="221" customWidth="1"/>
    <col min="6" max="6" width="10.7109375" style="221" customWidth="1"/>
    <col min="7" max="7" width="7.5703125" style="221" customWidth="1"/>
    <col min="8" max="8" width="5.7109375" style="221" customWidth="1"/>
    <col min="9" max="9" width="6.140625" style="221" customWidth="1"/>
    <col min="10" max="10" width="6.7109375" style="221" customWidth="1"/>
    <col min="11" max="12" width="5.28515625" style="221" customWidth="1"/>
    <col min="13" max="13" width="5.140625" style="221" customWidth="1"/>
    <col min="14" max="15" width="6" style="221" customWidth="1"/>
    <col min="16" max="16" width="5.7109375" style="221" customWidth="1"/>
    <col min="17" max="17" width="4.85546875" style="221" customWidth="1"/>
    <col min="18" max="19" width="4.140625" style="221" bestFit="1" customWidth="1"/>
    <col min="20" max="20" width="4.5703125" style="221" customWidth="1"/>
    <col min="21" max="21" width="4.85546875" style="221" customWidth="1"/>
    <col min="22" max="22" width="3.85546875" style="221" customWidth="1"/>
    <col min="23" max="23" width="4" style="221" customWidth="1"/>
    <col min="24" max="24" width="4.7109375" style="221" customWidth="1"/>
    <col min="25" max="25" width="8.140625" style="221" customWidth="1"/>
    <col min="26" max="27" width="8" style="221" customWidth="1"/>
    <col min="28" max="28" width="1.140625" style="221" hidden="1" customWidth="1"/>
    <col min="29" max="16384" width="9.140625" style="221"/>
  </cols>
  <sheetData>
    <row r="1" spans="1:35" hidden="1"/>
    <row r="2" spans="1:35" ht="18.75" customHeight="1">
      <c r="A2" s="852" t="s">
        <v>167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2"/>
      <c r="T2" s="852"/>
      <c r="U2" s="852"/>
      <c r="V2" s="852"/>
      <c r="W2" s="852"/>
      <c r="X2" s="852"/>
      <c r="Y2" s="852"/>
      <c r="Z2" s="852"/>
      <c r="AA2" s="852"/>
      <c r="AB2" s="852"/>
    </row>
    <row r="3" spans="1:35" ht="18.75" customHeight="1">
      <c r="A3" s="852" t="s">
        <v>214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852"/>
      <c r="Y3" s="852"/>
      <c r="Z3" s="852"/>
      <c r="AA3" s="852"/>
      <c r="AB3" s="852"/>
    </row>
    <row r="4" spans="1:35" ht="21.75" customHeight="1" thickBot="1">
      <c r="A4" s="853" t="s">
        <v>218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</row>
    <row r="5" spans="1:35" ht="12.75" customHeight="1">
      <c r="A5" s="854" t="s">
        <v>14</v>
      </c>
      <c r="B5" s="965" t="s">
        <v>15</v>
      </c>
      <c r="C5" s="965" t="s">
        <v>16</v>
      </c>
      <c r="D5" s="965" t="s">
        <v>17</v>
      </c>
      <c r="E5" s="968" t="s">
        <v>18</v>
      </c>
      <c r="F5" s="968" t="s">
        <v>19</v>
      </c>
      <c r="G5" s="968" t="s">
        <v>20</v>
      </c>
      <c r="H5" s="971" t="s">
        <v>12</v>
      </c>
      <c r="I5" s="972"/>
      <c r="J5" s="972"/>
      <c r="K5" s="972"/>
      <c r="L5" s="972"/>
      <c r="M5" s="972"/>
      <c r="N5" s="972"/>
      <c r="O5" s="971" t="s">
        <v>13</v>
      </c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7"/>
    </row>
    <row r="6" spans="1:35" ht="3.75" customHeight="1" thickBot="1">
      <c r="A6" s="855"/>
      <c r="B6" s="966"/>
      <c r="C6" s="966"/>
      <c r="D6" s="966"/>
      <c r="E6" s="969"/>
      <c r="F6" s="969"/>
      <c r="G6" s="969"/>
      <c r="H6" s="973"/>
      <c r="I6" s="974"/>
      <c r="J6" s="974"/>
      <c r="K6" s="974"/>
      <c r="L6" s="974"/>
      <c r="M6" s="974"/>
      <c r="N6" s="974"/>
      <c r="O6" s="973"/>
      <c r="P6" s="974"/>
      <c r="Q6" s="974"/>
      <c r="R6" s="974"/>
      <c r="S6" s="974"/>
      <c r="T6" s="974"/>
      <c r="U6" s="974"/>
      <c r="V6" s="974"/>
      <c r="W6" s="974"/>
      <c r="X6" s="974"/>
      <c r="Y6" s="974"/>
      <c r="Z6" s="974"/>
      <c r="AA6" s="974"/>
      <c r="AB6" s="978"/>
    </row>
    <row r="7" spans="1:35" ht="2.25" hidden="1" customHeight="1">
      <c r="A7" s="855"/>
      <c r="B7" s="966"/>
      <c r="C7" s="966"/>
      <c r="D7" s="966"/>
      <c r="E7" s="969"/>
      <c r="F7" s="969"/>
      <c r="G7" s="969"/>
      <c r="H7" s="973"/>
      <c r="I7" s="974"/>
      <c r="J7" s="974"/>
      <c r="K7" s="974"/>
      <c r="L7" s="974"/>
      <c r="M7" s="974"/>
      <c r="N7" s="974"/>
      <c r="O7" s="973"/>
      <c r="P7" s="974"/>
      <c r="Q7" s="974"/>
      <c r="R7" s="974"/>
      <c r="S7" s="974"/>
      <c r="T7" s="974"/>
      <c r="U7" s="974"/>
      <c r="V7" s="974"/>
      <c r="W7" s="974"/>
      <c r="X7" s="974"/>
      <c r="Y7" s="974"/>
      <c r="Z7" s="974"/>
      <c r="AA7" s="974"/>
      <c r="AB7" s="978"/>
    </row>
    <row r="8" spans="1:35" ht="13.5" hidden="1" customHeight="1">
      <c r="A8" s="855"/>
      <c r="B8" s="966"/>
      <c r="C8" s="966"/>
      <c r="D8" s="966"/>
      <c r="E8" s="969"/>
      <c r="F8" s="969"/>
      <c r="G8" s="969"/>
      <c r="H8" s="975"/>
      <c r="I8" s="976"/>
      <c r="J8" s="976"/>
      <c r="K8" s="976"/>
      <c r="L8" s="976"/>
      <c r="M8" s="976"/>
      <c r="N8" s="976"/>
      <c r="O8" s="975"/>
      <c r="P8" s="976"/>
      <c r="Q8" s="976"/>
      <c r="R8" s="976"/>
      <c r="S8" s="976"/>
      <c r="T8" s="976"/>
      <c r="U8" s="976"/>
      <c r="V8" s="976"/>
      <c r="W8" s="976"/>
      <c r="X8" s="976"/>
      <c r="Y8" s="976"/>
      <c r="Z8" s="976"/>
      <c r="AA8" s="976"/>
      <c r="AB8" s="979"/>
    </row>
    <row r="9" spans="1:35" ht="118.5" customHeight="1" thickBot="1">
      <c r="A9" s="856"/>
      <c r="B9" s="967"/>
      <c r="C9" s="967"/>
      <c r="D9" s="967"/>
      <c r="E9" s="970"/>
      <c r="F9" s="970"/>
      <c r="G9" s="970"/>
      <c r="H9" s="406" t="s">
        <v>21</v>
      </c>
      <c r="I9" s="406" t="s">
        <v>22</v>
      </c>
      <c r="J9" s="406" t="s">
        <v>23</v>
      </c>
      <c r="K9" s="406" t="s">
        <v>24</v>
      </c>
      <c r="L9" s="406" t="s">
        <v>25</v>
      </c>
      <c r="M9" s="406" t="s">
        <v>6</v>
      </c>
      <c r="N9" s="406" t="s">
        <v>26</v>
      </c>
      <c r="O9" s="406" t="s">
        <v>21</v>
      </c>
      <c r="P9" s="406" t="s">
        <v>22</v>
      </c>
      <c r="Q9" s="406" t="s">
        <v>27</v>
      </c>
      <c r="R9" s="406" t="s">
        <v>28</v>
      </c>
      <c r="S9" s="406" t="s">
        <v>25</v>
      </c>
      <c r="T9" s="406" t="s">
        <v>6</v>
      </c>
      <c r="U9" s="406" t="s">
        <v>29</v>
      </c>
      <c r="V9" s="406" t="s">
        <v>7</v>
      </c>
      <c r="W9" s="406" t="s">
        <v>8</v>
      </c>
      <c r="X9" s="406" t="s">
        <v>9</v>
      </c>
      <c r="Y9" s="406" t="s">
        <v>10</v>
      </c>
      <c r="Z9" s="406" t="s">
        <v>26</v>
      </c>
      <c r="AA9" s="407" t="s">
        <v>0</v>
      </c>
      <c r="AB9" s="408"/>
      <c r="AC9" s="241"/>
    </row>
    <row r="10" spans="1:35" ht="19.5" thickBot="1">
      <c r="A10" s="344">
        <v>1</v>
      </c>
      <c r="B10" s="345">
        <v>2</v>
      </c>
      <c r="C10" s="345">
        <v>2</v>
      </c>
      <c r="D10" s="345">
        <v>3</v>
      </c>
      <c r="E10" s="345">
        <v>4</v>
      </c>
      <c r="F10" s="345">
        <v>5</v>
      </c>
      <c r="G10" s="345">
        <v>6</v>
      </c>
      <c r="H10" s="345">
        <v>7</v>
      </c>
      <c r="I10" s="345">
        <v>8</v>
      </c>
      <c r="J10" s="345">
        <v>9</v>
      </c>
      <c r="K10" s="345">
        <v>10</v>
      </c>
      <c r="L10" s="345">
        <v>11</v>
      </c>
      <c r="M10" s="345">
        <v>12</v>
      </c>
      <c r="N10" s="403">
        <v>13</v>
      </c>
      <c r="O10" s="345">
        <v>14</v>
      </c>
      <c r="P10" s="345">
        <v>15</v>
      </c>
      <c r="Q10" s="345">
        <v>16</v>
      </c>
      <c r="R10" s="345">
        <v>17</v>
      </c>
      <c r="S10" s="345">
        <v>18</v>
      </c>
      <c r="T10" s="345">
        <v>19</v>
      </c>
      <c r="U10" s="345">
        <v>20</v>
      </c>
      <c r="V10" s="345">
        <v>21</v>
      </c>
      <c r="W10" s="345">
        <v>22</v>
      </c>
      <c r="X10" s="345">
        <v>23</v>
      </c>
      <c r="Y10" s="345">
        <v>24</v>
      </c>
      <c r="Z10" s="404">
        <v>25</v>
      </c>
      <c r="AA10" s="405">
        <v>26</v>
      </c>
      <c r="AC10" s="247"/>
      <c r="AD10" s="208"/>
      <c r="AF10" s="336"/>
      <c r="AG10" s="336"/>
      <c r="AH10" s="336"/>
      <c r="AI10" s="336"/>
    </row>
    <row r="11" spans="1:35" ht="45" customHeight="1">
      <c r="A11" s="219">
        <v>1</v>
      </c>
      <c r="B11" s="683" t="s">
        <v>43</v>
      </c>
      <c r="C11" s="682" t="s">
        <v>35</v>
      </c>
      <c r="D11" s="682"/>
      <c r="E11" s="686" t="s">
        <v>32</v>
      </c>
      <c r="F11" s="709">
        <v>536</v>
      </c>
      <c r="G11" s="709">
        <v>2</v>
      </c>
      <c r="H11" s="401"/>
      <c r="I11" s="709"/>
      <c r="J11" s="682"/>
      <c r="K11" s="709"/>
      <c r="L11" s="709"/>
      <c r="M11" s="682"/>
      <c r="N11" s="348"/>
      <c r="O11" s="709"/>
      <c r="P11" s="709"/>
      <c r="Q11" s="709"/>
      <c r="R11" s="709"/>
      <c r="S11" s="709"/>
      <c r="T11" s="682"/>
      <c r="U11" s="682"/>
      <c r="V11" s="401"/>
      <c r="W11" s="682"/>
      <c r="X11" s="401"/>
      <c r="Y11" s="682">
        <v>80</v>
      </c>
      <c r="Z11" s="616">
        <f>SUM(O11:Y11)</f>
        <v>80</v>
      </c>
      <c r="AA11" s="671">
        <f t="shared" ref="AA11:AA27" si="0">N11+Z11</f>
        <v>80</v>
      </c>
      <c r="AC11" s="247"/>
      <c r="AF11" s="210"/>
      <c r="AG11" s="210"/>
      <c r="AH11" s="210"/>
      <c r="AI11" s="336"/>
    </row>
    <row r="12" spans="1:35" ht="22.15" customHeight="1">
      <c r="A12" s="903">
        <v>2</v>
      </c>
      <c r="B12" s="841" t="s">
        <v>43</v>
      </c>
      <c r="C12" s="860" t="s">
        <v>31</v>
      </c>
      <c r="D12" s="860" t="s">
        <v>44</v>
      </c>
      <c r="E12" s="180" t="s">
        <v>33</v>
      </c>
      <c r="F12" s="702">
        <v>548</v>
      </c>
      <c r="G12" s="702">
        <v>17</v>
      </c>
      <c r="H12" s="202"/>
      <c r="I12" s="202"/>
      <c r="J12" s="684"/>
      <c r="K12" s="202"/>
      <c r="L12" s="202"/>
      <c r="M12" s="702"/>
      <c r="N12" s="116"/>
      <c r="O12" s="202">
        <v>30</v>
      </c>
      <c r="P12" s="194">
        <v>15</v>
      </c>
      <c r="Q12" s="202"/>
      <c r="R12" s="202">
        <v>1</v>
      </c>
      <c r="S12" s="684">
        <v>8</v>
      </c>
      <c r="T12" s="702"/>
      <c r="U12" s="684"/>
      <c r="V12" s="684"/>
      <c r="W12" s="684"/>
      <c r="X12" s="684"/>
      <c r="Y12" s="684"/>
      <c r="Z12" s="226">
        <f>SUM(O12:Y12)</f>
        <v>54</v>
      </c>
      <c r="AA12" s="402">
        <f t="shared" si="0"/>
        <v>54</v>
      </c>
      <c r="AC12" s="247"/>
      <c r="AF12" s="210"/>
      <c r="AG12" s="210"/>
      <c r="AH12" s="210"/>
      <c r="AI12" s="336"/>
    </row>
    <row r="13" spans="1:35" ht="21.6" customHeight="1">
      <c r="A13" s="940"/>
      <c r="B13" s="848"/>
      <c r="C13" s="860"/>
      <c r="D13" s="860"/>
      <c r="E13" s="180" t="s">
        <v>33</v>
      </c>
      <c r="F13" s="702">
        <v>560</v>
      </c>
      <c r="G13" s="702">
        <v>7</v>
      </c>
      <c r="H13" s="202"/>
      <c r="I13" s="202"/>
      <c r="J13" s="684"/>
      <c r="K13" s="202"/>
      <c r="L13" s="202"/>
      <c r="M13" s="684"/>
      <c r="N13" s="116"/>
      <c r="O13" s="202"/>
      <c r="P13" s="202"/>
      <c r="Q13" s="202"/>
      <c r="R13" s="202"/>
      <c r="S13" s="684"/>
      <c r="T13" s="684"/>
      <c r="U13" s="684"/>
      <c r="V13" s="684"/>
      <c r="W13" s="684"/>
      <c r="X13" s="684"/>
      <c r="Y13" s="684"/>
      <c r="Z13" s="120"/>
      <c r="AA13" s="402">
        <f t="shared" si="0"/>
        <v>0</v>
      </c>
      <c r="AC13" s="247"/>
      <c r="AF13" s="210"/>
      <c r="AG13" s="210"/>
      <c r="AH13" s="210"/>
      <c r="AI13" s="336"/>
    </row>
    <row r="14" spans="1:35" ht="24.6" customHeight="1">
      <c r="A14" s="940"/>
      <c r="B14" s="848"/>
      <c r="C14" s="860"/>
      <c r="D14" s="860"/>
      <c r="E14" s="180" t="s">
        <v>33</v>
      </c>
      <c r="F14" s="702">
        <v>572</v>
      </c>
      <c r="G14" s="702">
        <v>17</v>
      </c>
      <c r="H14" s="202"/>
      <c r="I14" s="202"/>
      <c r="J14" s="684"/>
      <c r="K14" s="202"/>
      <c r="L14" s="202"/>
      <c r="M14" s="708"/>
      <c r="N14" s="116"/>
      <c r="O14" s="202"/>
      <c r="P14" s="202">
        <v>15</v>
      </c>
      <c r="Q14" s="202"/>
      <c r="R14" s="202">
        <v>1</v>
      </c>
      <c r="S14" s="684">
        <v>8</v>
      </c>
      <c r="T14" s="702"/>
      <c r="U14" s="684"/>
      <c r="V14" s="684"/>
      <c r="W14" s="684"/>
      <c r="X14" s="684"/>
      <c r="Y14" s="684"/>
      <c r="Z14" s="120">
        <f>SUM(O14:Y14)</f>
        <v>24</v>
      </c>
      <c r="AA14" s="402">
        <f t="shared" si="0"/>
        <v>24</v>
      </c>
      <c r="AC14" s="247"/>
      <c r="AF14" s="210"/>
      <c r="AG14" s="210"/>
      <c r="AH14" s="210"/>
      <c r="AI14" s="336"/>
    </row>
    <row r="15" spans="1:35" ht="25.9" customHeight="1">
      <c r="A15" s="904"/>
      <c r="B15" s="849"/>
      <c r="C15" s="860"/>
      <c r="D15" s="860"/>
      <c r="E15" s="180" t="s">
        <v>33</v>
      </c>
      <c r="F15" s="702">
        <v>554</v>
      </c>
      <c r="G15" s="702">
        <v>6</v>
      </c>
      <c r="H15" s="202"/>
      <c r="I15" s="202"/>
      <c r="J15" s="684"/>
      <c r="K15" s="202"/>
      <c r="L15" s="202"/>
      <c r="M15" s="685"/>
      <c r="N15" s="116"/>
      <c r="O15" s="202"/>
      <c r="P15" s="202"/>
      <c r="Q15" s="202"/>
      <c r="R15" s="202"/>
      <c r="S15" s="684"/>
      <c r="T15" s="684"/>
      <c r="U15" s="684"/>
      <c r="V15" s="684"/>
      <c r="W15" s="684"/>
      <c r="X15" s="684"/>
      <c r="Y15" s="684"/>
      <c r="Z15" s="120">
        <f t="shared" ref="Z15:Z21" si="1">SUM(O15:Y15)</f>
        <v>0</v>
      </c>
      <c r="AA15" s="402">
        <f t="shared" si="0"/>
        <v>0</v>
      </c>
      <c r="AC15" s="247"/>
      <c r="AF15" s="210"/>
      <c r="AG15" s="210"/>
      <c r="AH15" s="210"/>
      <c r="AI15" s="336"/>
    </row>
    <row r="16" spans="1:35" ht="36" customHeight="1">
      <c r="A16" s="903">
        <v>3</v>
      </c>
      <c r="B16" s="841" t="s">
        <v>43</v>
      </c>
      <c r="C16" s="860" t="s">
        <v>35</v>
      </c>
      <c r="D16" s="860" t="s">
        <v>137</v>
      </c>
      <c r="E16" s="702" t="s">
        <v>32</v>
      </c>
      <c r="F16" s="702">
        <v>526</v>
      </c>
      <c r="G16" s="702">
        <v>7</v>
      </c>
      <c r="H16" s="702">
        <v>30</v>
      </c>
      <c r="I16" s="702">
        <v>30</v>
      </c>
      <c r="J16" s="700"/>
      <c r="K16" s="702">
        <v>1</v>
      </c>
      <c r="L16" s="702">
        <v>2</v>
      </c>
      <c r="M16" s="700"/>
      <c r="N16" s="116">
        <f>SUM(H16:M16)</f>
        <v>63</v>
      </c>
      <c r="O16" s="702"/>
      <c r="P16" s="702"/>
      <c r="Q16" s="702"/>
      <c r="R16" s="702"/>
      <c r="S16" s="702"/>
      <c r="T16" s="702"/>
      <c r="U16" s="702"/>
      <c r="V16" s="702"/>
      <c r="W16" s="117"/>
      <c r="X16" s="684"/>
      <c r="Y16" s="684"/>
      <c r="Z16" s="120">
        <f t="shared" si="1"/>
        <v>0</v>
      </c>
      <c r="AA16" s="402">
        <f t="shared" si="0"/>
        <v>63</v>
      </c>
      <c r="AC16" s="247"/>
      <c r="AF16" s="336"/>
      <c r="AG16" s="336"/>
      <c r="AH16" s="336"/>
      <c r="AI16" s="336"/>
    </row>
    <row r="17" spans="1:38" ht="40.15" customHeight="1">
      <c r="A17" s="904"/>
      <c r="B17" s="849"/>
      <c r="C17" s="860"/>
      <c r="D17" s="860"/>
      <c r="E17" s="702" t="s">
        <v>32</v>
      </c>
      <c r="F17" s="702">
        <v>527</v>
      </c>
      <c r="G17" s="702">
        <v>2</v>
      </c>
      <c r="H17" s="702">
        <v>30</v>
      </c>
      <c r="I17" s="702">
        <v>30</v>
      </c>
      <c r="J17" s="700"/>
      <c r="K17" s="702">
        <v>1</v>
      </c>
      <c r="L17" s="702">
        <v>1</v>
      </c>
      <c r="M17" s="700"/>
      <c r="N17" s="116">
        <f t="shared" ref="N17:N27" si="2">SUM(H17:M17)</f>
        <v>62</v>
      </c>
      <c r="O17" s="702"/>
      <c r="P17" s="702"/>
      <c r="Q17" s="702"/>
      <c r="R17" s="702"/>
      <c r="S17" s="702"/>
      <c r="T17" s="702"/>
      <c r="U17" s="702"/>
      <c r="V17" s="702"/>
      <c r="W17" s="117"/>
      <c r="X17" s="684"/>
      <c r="Y17" s="684"/>
      <c r="Z17" s="120">
        <f t="shared" si="1"/>
        <v>0</v>
      </c>
      <c r="AA17" s="402">
        <f t="shared" si="0"/>
        <v>62</v>
      </c>
      <c r="AC17" s="247"/>
      <c r="AE17" s="336"/>
      <c r="AF17" s="336"/>
      <c r="AG17" s="336"/>
      <c r="AH17" s="336"/>
      <c r="AI17" s="336"/>
      <c r="AJ17" s="336"/>
      <c r="AK17" s="336"/>
      <c r="AL17" s="336"/>
    </row>
    <row r="18" spans="1:38" ht="40.15" customHeight="1">
      <c r="A18" s="691">
        <v>4</v>
      </c>
      <c r="B18" s="690" t="s">
        <v>43</v>
      </c>
      <c r="C18" s="684" t="s">
        <v>31</v>
      </c>
      <c r="D18" s="684" t="s">
        <v>63</v>
      </c>
      <c r="E18" s="685" t="s">
        <v>33</v>
      </c>
      <c r="F18" s="702">
        <v>549</v>
      </c>
      <c r="G18" s="702">
        <v>5</v>
      </c>
      <c r="H18" s="94"/>
      <c r="I18" s="702"/>
      <c r="J18" s="93"/>
      <c r="K18" s="93"/>
      <c r="L18" s="93"/>
      <c r="M18" s="93"/>
      <c r="N18" s="116">
        <f t="shared" si="2"/>
        <v>0</v>
      </c>
      <c r="O18" s="702">
        <v>30</v>
      </c>
      <c r="P18" s="100"/>
      <c r="Q18" s="700"/>
      <c r="R18" s="702">
        <v>1</v>
      </c>
      <c r="S18" s="702">
        <v>2</v>
      </c>
      <c r="T18" s="702"/>
      <c r="U18" s="702"/>
      <c r="V18" s="702"/>
      <c r="W18" s="117"/>
      <c r="X18" s="684"/>
      <c r="Y18" s="684"/>
      <c r="Z18" s="120">
        <f t="shared" si="1"/>
        <v>33</v>
      </c>
      <c r="AA18" s="402">
        <f t="shared" si="0"/>
        <v>33</v>
      </c>
      <c r="AC18" s="247"/>
      <c r="AE18" s="336"/>
      <c r="AF18" s="336"/>
      <c r="AG18" s="336"/>
      <c r="AH18" s="336"/>
      <c r="AI18" s="336"/>
      <c r="AJ18" s="336"/>
      <c r="AK18" s="336"/>
      <c r="AL18" s="336"/>
    </row>
    <row r="19" spans="1:38" ht="40.15" customHeight="1">
      <c r="A19" s="769">
        <v>5</v>
      </c>
      <c r="B19" s="764" t="s">
        <v>102</v>
      </c>
      <c r="C19" s="766"/>
      <c r="D19" s="782" t="s">
        <v>230</v>
      </c>
      <c r="E19" s="795" t="s">
        <v>34</v>
      </c>
      <c r="F19" s="795">
        <v>562</v>
      </c>
      <c r="G19" s="795">
        <v>26</v>
      </c>
      <c r="H19" s="795">
        <v>30</v>
      </c>
      <c r="I19" s="795">
        <v>30</v>
      </c>
      <c r="J19" s="93"/>
      <c r="K19" s="93"/>
      <c r="L19" s="93"/>
      <c r="M19" s="93"/>
      <c r="N19" s="116">
        <f t="shared" si="2"/>
        <v>60</v>
      </c>
      <c r="O19" s="772"/>
      <c r="P19" s="100"/>
      <c r="Q19" s="771"/>
      <c r="R19" s="772"/>
      <c r="S19" s="772"/>
      <c r="T19" s="772"/>
      <c r="U19" s="772"/>
      <c r="V19" s="772"/>
      <c r="W19" s="117"/>
      <c r="X19" s="766"/>
      <c r="Y19" s="766"/>
      <c r="Z19" s="120"/>
      <c r="AA19" s="402">
        <f t="shared" si="0"/>
        <v>60</v>
      </c>
      <c r="AC19" s="247"/>
      <c r="AE19" s="336"/>
      <c r="AF19" s="336"/>
      <c r="AG19" s="336"/>
      <c r="AH19" s="336"/>
      <c r="AI19" s="336"/>
      <c r="AJ19" s="336"/>
      <c r="AK19" s="336"/>
      <c r="AL19" s="336"/>
    </row>
    <row r="20" spans="1:38" ht="40.15" customHeight="1">
      <c r="A20" s="697">
        <v>6</v>
      </c>
      <c r="B20" s="764" t="s">
        <v>102</v>
      </c>
      <c r="C20" s="211"/>
      <c r="E20" s="795" t="s">
        <v>34</v>
      </c>
      <c r="F20" s="795">
        <v>564</v>
      </c>
      <c r="G20" s="795">
        <v>26</v>
      </c>
      <c r="H20" s="795"/>
      <c r="I20" s="795">
        <v>30</v>
      </c>
      <c r="J20" s="211"/>
      <c r="K20" s="211"/>
      <c r="L20" s="211"/>
      <c r="M20" s="211"/>
      <c r="N20" s="116">
        <f t="shared" si="2"/>
        <v>30</v>
      </c>
      <c r="O20" s="700"/>
      <c r="P20" s="700"/>
      <c r="Q20" s="700"/>
      <c r="R20" s="700"/>
      <c r="S20" s="700"/>
      <c r="T20" s="702"/>
      <c r="U20" s="702"/>
      <c r="V20" s="702"/>
      <c r="W20" s="94"/>
      <c r="X20" s="94"/>
      <c r="Y20" s="684"/>
      <c r="Z20" s="120"/>
      <c r="AA20" s="402">
        <f t="shared" si="0"/>
        <v>30</v>
      </c>
      <c r="AC20" s="247"/>
      <c r="AE20" s="336"/>
      <c r="AF20" s="336"/>
      <c r="AG20" s="336"/>
      <c r="AH20" s="336"/>
      <c r="AI20" s="336"/>
      <c r="AJ20" s="336"/>
      <c r="AK20" s="336"/>
      <c r="AL20" s="336"/>
    </row>
    <row r="21" spans="1:38" ht="30" customHeight="1">
      <c r="A21" s="903">
        <v>7</v>
      </c>
      <c r="B21" s="908" t="s">
        <v>102</v>
      </c>
      <c r="C21" s="711"/>
      <c r="D21" s="860" t="s">
        <v>138</v>
      </c>
      <c r="E21" s="702" t="s">
        <v>32</v>
      </c>
      <c r="F21" s="702">
        <v>580</v>
      </c>
      <c r="G21" s="702">
        <v>25</v>
      </c>
      <c r="H21" s="702"/>
      <c r="I21" s="202"/>
      <c r="J21" s="702"/>
      <c r="K21" s="702"/>
      <c r="L21" s="94"/>
      <c r="M21" s="94"/>
      <c r="N21" s="116">
        <f t="shared" si="2"/>
        <v>0</v>
      </c>
      <c r="O21" s="702">
        <v>30</v>
      </c>
      <c r="P21" s="702">
        <v>30</v>
      </c>
      <c r="Q21" s="702"/>
      <c r="R21" s="702"/>
      <c r="S21" s="211"/>
      <c r="T21" s="211"/>
      <c r="U21" s="695"/>
      <c r="V21" s="695"/>
      <c r="W21" s="695"/>
      <c r="X21" s="695"/>
      <c r="Y21" s="695"/>
      <c r="Z21" s="120">
        <f t="shared" si="1"/>
        <v>60</v>
      </c>
      <c r="AA21" s="402">
        <f t="shared" si="0"/>
        <v>60</v>
      </c>
      <c r="AC21" s="247"/>
      <c r="AE21" s="210"/>
      <c r="AF21" s="210"/>
      <c r="AG21" s="210"/>
      <c r="AH21" s="210"/>
      <c r="AI21" s="210"/>
      <c r="AJ21" s="210"/>
      <c r="AK21" s="210"/>
      <c r="AL21" s="336"/>
    </row>
    <row r="22" spans="1:38" ht="30" customHeight="1">
      <c r="A22" s="904"/>
      <c r="B22" s="908"/>
      <c r="C22" s="711"/>
      <c r="D22" s="860"/>
      <c r="E22" s="702" t="s">
        <v>32</v>
      </c>
      <c r="F22" s="702">
        <v>582</v>
      </c>
      <c r="G22" s="702">
        <v>25</v>
      </c>
      <c r="H22" s="702"/>
      <c r="I22" s="117"/>
      <c r="J22" s="117"/>
      <c r="K22" s="117"/>
      <c r="L22" s="117"/>
      <c r="M22" s="117"/>
      <c r="N22" s="116">
        <f t="shared" si="2"/>
        <v>0</v>
      </c>
      <c r="O22" s="117"/>
      <c r="P22" s="702"/>
      <c r="Q22" s="702"/>
      <c r="R22" s="702"/>
      <c r="S22" s="211"/>
      <c r="T22" s="211"/>
      <c r="U22" s="695"/>
      <c r="V22" s="695"/>
      <c r="W22" s="695"/>
      <c r="X22" s="695"/>
      <c r="Y22" s="695"/>
      <c r="Z22" s="485">
        <f t="shared" ref="Z22:Z26" si="3">SUM(O22:Y22)</f>
        <v>0</v>
      </c>
      <c r="AA22" s="402">
        <f t="shared" si="0"/>
        <v>0</v>
      </c>
      <c r="AC22" s="247"/>
      <c r="AE22" s="336"/>
      <c r="AF22" s="336"/>
      <c r="AG22" s="336"/>
      <c r="AH22" s="336"/>
      <c r="AI22" s="336"/>
      <c r="AJ22" s="336"/>
      <c r="AK22" s="336"/>
      <c r="AL22" s="336"/>
    </row>
    <row r="23" spans="1:38" ht="33.6" customHeight="1">
      <c r="A23" s="869">
        <v>8</v>
      </c>
      <c r="B23" s="841" t="s">
        <v>102</v>
      </c>
      <c r="C23" s="684"/>
      <c r="D23" s="845" t="s">
        <v>205</v>
      </c>
      <c r="E23" s="702" t="s">
        <v>36</v>
      </c>
      <c r="F23" s="702">
        <v>584</v>
      </c>
      <c r="G23" s="702">
        <v>25</v>
      </c>
      <c r="H23" s="702">
        <v>30</v>
      </c>
      <c r="I23" s="702">
        <v>30</v>
      </c>
      <c r="J23" s="685"/>
      <c r="K23" s="684"/>
      <c r="L23" s="684"/>
      <c r="M23" s="695"/>
      <c r="N23" s="116">
        <f t="shared" si="2"/>
        <v>60</v>
      </c>
      <c r="O23" s="702"/>
      <c r="P23" s="702"/>
      <c r="Q23" s="702"/>
      <c r="R23" s="702"/>
      <c r="S23" s="684"/>
      <c r="T23" s="684"/>
      <c r="U23" s="695"/>
      <c r="V23" s="695"/>
      <c r="W23" s="695"/>
      <c r="X23" s="695"/>
      <c r="Y23" s="695"/>
      <c r="Z23" s="485">
        <f t="shared" si="3"/>
        <v>0</v>
      </c>
      <c r="AA23" s="402">
        <f t="shared" si="0"/>
        <v>60</v>
      </c>
      <c r="AC23" s="247"/>
    </row>
    <row r="24" spans="1:38" ht="27" customHeight="1">
      <c r="A24" s="870"/>
      <c r="B24" s="849"/>
      <c r="C24" s="681"/>
      <c r="D24" s="847"/>
      <c r="E24" s="688" t="s">
        <v>36</v>
      </c>
      <c r="F24" s="688">
        <v>588</v>
      </c>
      <c r="G24" s="688">
        <v>25</v>
      </c>
      <c r="H24" s="688"/>
      <c r="I24" s="688">
        <v>30</v>
      </c>
      <c r="J24" s="492"/>
      <c r="K24" s="688"/>
      <c r="L24" s="688"/>
      <c r="M24" s="688"/>
      <c r="N24" s="239">
        <f t="shared" si="2"/>
        <v>30</v>
      </c>
      <c r="O24" s="303"/>
      <c r="P24" s="688"/>
      <c r="Q24" s="688"/>
      <c r="R24" s="688"/>
      <c r="S24" s="688"/>
      <c r="T24" s="688"/>
      <c r="U24" s="688"/>
      <c r="V24" s="688"/>
      <c r="W24" s="527"/>
      <c r="X24" s="527"/>
      <c r="Y24" s="681"/>
      <c r="Z24" s="669">
        <f t="shared" si="3"/>
        <v>0</v>
      </c>
      <c r="AA24" s="402">
        <f t="shared" si="0"/>
        <v>30</v>
      </c>
      <c r="AC24" s="247"/>
    </row>
    <row r="25" spans="1:38" ht="30" customHeight="1">
      <c r="A25" s="981"/>
      <c r="B25" s="680" t="s">
        <v>102</v>
      </c>
      <c r="C25" s="211"/>
      <c r="D25" s="684" t="s">
        <v>206</v>
      </c>
      <c r="E25" s="702" t="s">
        <v>36</v>
      </c>
      <c r="F25" s="702" t="s">
        <v>177</v>
      </c>
      <c r="G25" s="702">
        <v>21</v>
      </c>
      <c r="H25" s="685"/>
      <c r="I25" s="685"/>
      <c r="J25" s="685"/>
      <c r="K25" s="684"/>
      <c r="L25" s="684"/>
      <c r="M25" s="695"/>
      <c r="N25" s="116"/>
      <c r="O25" s="685">
        <v>30</v>
      </c>
      <c r="P25" s="685">
        <v>30</v>
      </c>
      <c r="Q25" s="685"/>
      <c r="R25" s="684"/>
      <c r="S25" s="684"/>
      <c r="T25" s="684"/>
      <c r="U25" s="695"/>
      <c r="V25" s="695"/>
      <c r="W25" s="695"/>
      <c r="X25" s="695"/>
      <c r="Y25" s="695"/>
      <c r="Z25" s="669">
        <f t="shared" si="3"/>
        <v>60</v>
      </c>
      <c r="AA25" s="402">
        <f t="shared" si="0"/>
        <v>60</v>
      </c>
      <c r="AC25" s="247"/>
      <c r="AE25" s="617"/>
    </row>
    <row r="26" spans="1:38" ht="30" customHeight="1" thickBot="1">
      <c r="A26" s="668"/>
      <c r="B26" s="680"/>
      <c r="C26" s="606"/>
      <c r="D26" s="681"/>
      <c r="E26" s="702" t="s">
        <v>36</v>
      </c>
      <c r="F26" s="702" t="s">
        <v>178</v>
      </c>
      <c r="G26" s="702">
        <v>21</v>
      </c>
      <c r="H26" s="692"/>
      <c r="I26" s="692"/>
      <c r="J26" s="692"/>
      <c r="K26" s="681"/>
      <c r="L26" s="681"/>
      <c r="M26" s="512"/>
      <c r="N26" s="239"/>
      <c r="O26" s="692"/>
      <c r="P26" s="692">
        <v>30</v>
      </c>
      <c r="Q26" s="692"/>
      <c r="R26" s="681"/>
      <c r="S26" s="681"/>
      <c r="T26" s="681"/>
      <c r="U26" s="512"/>
      <c r="V26" s="512"/>
      <c r="W26" s="512"/>
      <c r="X26" s="512"/>
      <c r="Y26" s="512"/>
      <c r="Z26" s="669">
        <f t="shared" si="3"/>
        <v>30</v>
      </c>
      <c r="AA26" s="402">
        <f t="shared" si="0"/>
        <v>30</v>
      </c>
      <c r="AC26" s="247"/>
      <c r="AE26" s="617"/>
    </row>
    <row r="27" spans="1:38" ht="28.9" customHeight="1" thickBot="1">
      <c r="B27" s="409" t="s">
        <v>0</v>
      </c>
      <c r="C27" s="243"/>
      <c r="D27" s="97"/>
      <c r="E27" s="86"/>
      <c r="F27" s="85"/>
      <c r="G27" s="86"/>
      <c r="H27" s="82">
        <f>SUM(H11:H25)</f>
        <v>120</v>
      </c>
      <c r="I27" s="82">
        <f>SUM(I11:I25)</f>
        <v>180</v>
      </c>
      <c r="J27" s="87">
        <f>SUM(J11:J25)</f>
        <v>0</v>
      </c>
      <c r="K27" s="82">
        <f>SUM(K11:K25)</f>
        <v>2</v>
      </c>
      <c r="L27" s="82">
        <f>SUM(L11:L25)</f>
        <v>3</v>
      </c>
      <c r="M27" s="270"/>
      <c r="N27" s="259">
        <f t="shared" si="2"/>
        <v>305</v>
      </c>
      <c r="O27" s="113">
        <f>SUM(O11:O26)</f>
        <v>120</v>
      </c>
      <c r="P27" s="113">
        <f>SUM(P11:P26)</f>
        <v>120</v>
      </c>
      <c r="Q27" s="113"/>
      <c r="R27" s="113">
        <f>SUM(R11:R26)</f>
        <v>3</v>
      </c>
      <c r="S27" s="113">
        <f>SUM(S11:S26)</f>
        <v>18</v>
      </c>
      <c r="T27" s="113"/>
      <c r="U27" s="113"/>
      <c r="V27" s="113"/>
      <c r="W27" s="113"/>
      <c r="X27" s="113"/>
      <c r="Y27" s="113">
        <f>SUM(Y11:Y26)</f>
        <v>80</v>
      </c>
      <c r="Z27" s="670">
        <f>SUM(O27:Y27)</f>
        <v>341</v>
      </c>
      <c r="AA27" s="379">
        <f t="shared" si="0"/>
        <v>646</v>
      </c>
      <c r="AB27" s="336"/>
    </row>
    <row r="28" spans="1:38" ht="3.75" customHeight="1">
      <c r="Z28" s="336"/>
      <c r="AA28" s="242"/>
      <c r="AB28" s="336"/>
      <c r="AC28" s="336"/>
      <c r="AD28" s="336"/>
    </row>
    <row r="29" spans="1:38" ht="4.5" hidden="1" customHeight="1"/>
    <row r="30" spans="1:38" ht="34.5" customHeight="1">
      <c r="B30" s="252" t="s">
        <v>55</v>
      </c>
      <c r="S30" s="336"/>
      <c r="T30" s="336"/>
      <c r="U30" s="336"/>
      <c r="V30" s="336"/>
      <c r="W30" s="336"/>
      <c r="X30" s="336"/>
      <c r="Y30" s="336"/>
      <c r="Z30" s="336"/>
    </row>
    <row r="31" spans="1:38" ht="38.25" customHeight="1">
      <c r="B31" s="725" t="s">
        <v>56</v>
      </c>
      <c r="C31" s="980" t="s">
        <v>239</v>
      </c>
      <c r="D31" s="980"/>
      <c r="E31" s="689"/>
      <c r="F31" s="689"/>
      <c r="G31" s="252"/>
      <c r="H31" s="254"/>
      <c r="I31" s="255"/>
      <c r="J31" s="255"/>
      <c r="K31" s="255"/>
      <c r="Y31" s="336"/>
    </row>
    <row r="32" spans="1:38" ht="18.75">
      <c r="C32" s="271"/>
      <c r="D32" s="271"/>
      <c r="E32" s="308"/>
      <c r="F32" s="271"/>
      <c r="G32" s="271"/>
      <c r="H32" s="252"/>
      <c r="I32" s="271"/>
      <c r="J32" s="98"/>
      <c r="K32" s="98"/>
      <c r="L32" s="98"/>
      <c r="AA32" s="336"/>
      <c r="AB32" s="336"/>
    </row>
    <row r="33" spans="2:28" ht="18.75">
      <c r="B33" s="336"/>
      <c r="C33" s="309"/>
      <c r="D33" s="310"/>
      <c r="E33" s="310"/>
      <c r="F33" s="310"/>
      <c r="G33" s="98"/>
      <c r="H33" s="98"/>
      <c r="I33" s="98"/>
      <c r="J33" s="98"/>
      <c r="AA33" s="721"/>
      <c r="AB33" s="336"/>
    </row>
    <row r="34" spans="2:28" ht="15.75">
      <c r="AA34" s="721"/>
      <c r="AB34" s="721"/>
    </row>
    <row r="35" spans="2:28" ht="18.75">
      <c r="J35" s="336"/>
      <c r="K35" s="210"/>
      <c r="L35" s="210"/>
      <c r="M35" s="210"/>
      <c r="N35" s="336"/>
      <c r="AB35" s="721"/>
    </row>
    <row r="36" spans="2:28"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36"/>
    </row>
    <row r="37" spans="2:28">
      <c r="B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</row>
    <row r="38" spans="2:28" ht="15.75">
      <c r="B38" s="721"/>
      <c r="C38" s="336"/>
      <c r="D38" s="336"/>
      <c r="E38" s="336"/>
      <c r="F38" s="336"/>
      <c r="G38" s="722"/>
      <c r="H38" s="336"/>
      <c r="I38" s="336"/>
      <c r="J38" s="336"/>
      <c r="K38" s="336"/>
      <c r="L38" s="336"/>
      <c r="M38" s="721"/>
      <c r="N38" s="721"/>
      <c r="O38" s="721"/>
      <c r="P38" s="721"/>
      <c r="Q38" s="721"/>
      <c r="R38" s="721"/>
      <c r="S38" s="721"/>
      <c r="T38" s="721"/>
      <c r="U38" s="721"/>
      <c r="V38" s="721"/>
      <c r="W38" s="721"/>
      <c r="X38" s="721"/>
      <c r="Y38" s="721"/>
      <c r="Z38" s="721"/>
    </row>
    <row r="39" spans="2:28" ht="15.75">
      <c r="B39" s="723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721"/>
      <c r="N39" s="721"/>
      <c r="O39" s="721"/>
      <c r="P39" s="721"/>
      <c r="Q39" s="721"/>
      <c r="R39" s="721"/>
      <c r="S39" s="721"/>
      <c r="T39" s="721"/>
      <c r="U39" s="721"/>
      <c r="V39" s="721"/>
      <c r="W39" s="721"/>
      <c r="X39" s="721"/>
      <c r="Y39" s="721"/>
      <c r="Z39" s="721"/>
    </row>
    <row r="40" spans="2:28" ht="15.75">
      <c r="C40" s="721"/>
      <c r="D40" s="721"/>
      <c r="E40" s="721"/>
      <c r="F40" s="724"/>
      <c r="G40" s="724"/>
      <c r="H40" s="721"/>
      <c r="I40" s="721"/>
      <c r="J40" s="721"/>
      <c r="K40" s="721"/>
      <c r="L40" s="721"/>
    </row>
    <row r="41" spans="2:28" ht="15.75">
      <c r="C41" s="723"/>
      <c r="D41" s="723"/>
      <c r="E41" s="721"/>
      <c r="F41" s="721"/>
      <c r="G41" s="721"/>
      <c r="H41" s="721"/>
      <c r="I41" s="721"/>
      <c r="J41" s="721"/>
      <c r="K41" s="721"/>
      <c r="L41" s="721"/>
    </row>
  </sheetData>
  <mergeCells count="27">
    <mergeCell ref="C31:D31"/>
    <mergeCell ref="A16:A17"/>
    <mergeCell ref="B16:B17"/>
    <mergeCell ref="C16:C17"/>
    <mergeCell ref="D16:D17"/>
    <mergeCell ref="A23:A25"/>
    <mergeCell ref="D23:D24"/>
    <mergeCell ref="B23:B24"/>
    <mergeCell ref="A12:A15"/>
    <mergeCell ref="B12:B15"/>
    <mergeCell ref="C12:C15"/>
    <mergeCell ref="D12:D15"/>
    <mergeCell ref="A21:A22"/>
    <mergeCell ref="B21:B22"/>
    <mergeCell ref="D21:D2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17</vt:i4>
      </vt:variant>
    </vt:vector>
  </HeadingPairs>
  <TitlesOfParts>
    <vt:vector size="39" baseType="lpstr">
      <vt:lpstr>Cəfərova Hilalə</vt:lpstr>
      <vt:lpstr>Balayev R.</vt:lpstr>
      <vt:lpstr> Musayev M.</vt:lpstr>
      <vt:lpstr>Bayramov H.</vt:lpstr>
      <vt:lpstr>Əlizadə M.</vt:lpstr>
      <vt:lpstr>Məmtiyev K.</vt:lpstr>
      <vt:lpstr>Mənsimov H.</vt:lpstr>
      <vt:lpstr>Fərzəliyev Y.</vt:lpstr>
      <vt:lpstr>Əsgərov H. </vt:lpstr>
      <vt:lpstr>Salmanova M.</vt:lpstr>
      <vt:lpstr>Gülşən Fərhadova</vt:lpstr>
      <vt:lpstr>Qasımov Bayram</vt:lpstr>
      <vt:lpstr>Orucova M.</vt:lpstr>
      <vt:lpstr>Abdullayeva S.</vt:lpstr>
      <vt:lpstr>Sevda Bədəlova</vt:lpstr>
      <vt:lpstr>Vəkil İbrahimov</vt:lpstr>
      <vt:lpstr>Həsənova H.</vt:lpstr>
      <vt:lpstr>Məleykə Azadova</vt:lpstr>
      <vt:lpstr>Könül Mirzəmmədova</vt:lpstr>
      <vt:lpstr>Xaliq Pirəlizadə</vt:lpstr>
      <vt:lpstr>Ləman Məmmədova</vt:lpstr>
      <vt:lpstr>Müəllimin yükü fərdi</vt:lpstr>
      <vt:lpstr>' Musayev M.'!Область_печати</vt:lpstr>
      <vt:lpstr>'Abdullayeva S.'!Область_печати</vt:lpstr>
      <vt:lpstr>'Balayev R.'!Область_печати</vt:lpstr>
      <vt:lpstr>'Bayramov H.'!Область_печати</vt:lpstr>
      <vt:lpstr>'Cəfərova Hilalə'!Область_печати</vt:lpstr>
      <vt:lpstr>'Əlizadə M.'!Область_печати</vt:lpstr>
      <vt:lpstr>'Fərzəliyev Y.'!Область_печати</vt:lpstr>
      <vt:lpstr>'Gülşən Fərhadova'!Область_печати</vt:lpstr>
      <vt:lpstr>'Həsənova H.'!Область_печати</vt:lpstr>
      <vt:lpstr>'Könül Mirzəmmədova'!Область_печати</vt:lpstr>
      <vt:lpstr>'Məleykə Azadova'!Область_печати</vt:lpstr>
      <vt:lpstr>'Məmtiyev K.'!Область_печати</vt:lpstr>
      <vt:lpstr>'Mənsimov H.'!Область_печати</vt:lpstr>
      <vt:lpstr>'Orucova M.'!Область_печати</vt:lpstr>
      <vt:lpstr>'Salmanova M.'!Область_печати</vt:lpstr>
      <vt:lpstr>'Vəkil İbrahimov'!Область_печати</vt:lpstr>
      <vt:lpstr>'Xaliq Pirəlizadə'!Область_печати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shobe001</dc:creator>
  <cp:lastModifiedBy>Əli Abbhasov</cp:lastModifiedBy>
  <cp:lastPrinted>2022-10-28T09:14:56Z</cp:lastPrinted>
  <dcterms:created xsi:type="dcterms:W3CDTF">2018-03-05T06:31:17Z</dcterms:created>
  <dcterms:modified xsi:type="dcterms:W3CDTF">2023-02-06T12:26:15Z</dcterms:modified>
</cp:coreProperties>
</file>