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layancollegesmindanaoo365-my.sharepoint.com/personal/vatomas_mcm_edu_ph/Documents/School/Capstone/MoR/src/bibtex/bib/"/>
    </mc:Choice>
  </mc:AlternateContent>
  <xr:revisionPtr revIDLastSave="191" documentId="8_{437714D0-950C-4073-ACE5-4CF54E2DC04A}" xr6:coauthVersionLast="47" xr6:coauthVersionMax="47" xr10:uidLastSave="{CEF8018B-2721-4A7A-BA71-83890E55A145}"/>
  <bookViews>
    <workbookView xWindow="-108" yWindow="-108" windowWidth="23256" windowHeight="13176" xr2:uid="{2FCC965B-A4A8-49B7-B936-B627D6D09D7F}"/>
  </bookViews>
  <sheets>
    <sheet name="sorted_references_linked" sheetId="1" r:id="rId1"/>
    <sheet name="Sheet2" sheetId="5" r:id="rId2"/>
    <sheet name="articles" sheetId="4" r:id="rId3"/>
    <sheet name="jorunals" sheetId="2" r:id="rId4"/>
    <sheet name="autho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5" l="1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1" i="5"/>
  <c r="I1" i="5" a="1"/>
  <c r="I1" i="5" s="1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AE17" i="1"/>
  <c r="AE34" i="1"/>
  <c r="AE14" i="1"/>
  <c r="AE18" i="1"/>
  <c r="AE22" i="1"/>
  <c r="AE28" i="1"/>
  <c r="AE30" i="1"/>
  <c r="AE7" i="1"/>
  <c r="AE16" i="1"/>
  <c r="AE24" i="1"/>
  <c r="AE12" i="1"/>
  <c r="AE9" i="1"/>
  <c r="AE19" i="1"/>
  <c r="AE6" i="1"/>
  <c r="AE15" i="1"/>
  <c r="AE27" i="1"/>
  <c r="AE21" i="1"/>
  <c r="AE33" i="1"/>
  <c r="AE4" i="1"/>
  <c r="AE11" i="1"/>
  <c r="AE5" i="1"/>
  <c r="AE32" i="1"/>
  <c r="AE3" i="1"/>
  <c r="AE10" i="1"/>
  <c r="AE26" i="1"/>
  <c r="AE20" i="1"/>
  <c r="AE13" i="1"/>
  <c r="AE23" i="1"/>
  <c r="AE35" i="1"/>
  <c r="AE29" i="1"/>
  <c r="AE25" i="1"/>
  <c r="AE31" i="1"/>
  <c r="AE36" i="1"/>
  <c r="AE8" i="1"/>
  <c r="AE2" i="1"/>
  <c r="I5" i="4"/>
  <c r="I6" i="4"/>
  <c r="I7" i="4"/>
  <c r="I8" i="4"/>
  <c r="I9" i="4"/>
  <c r="I10" i="4"/>
  <c r="I11" i="4"/>
  <c r="I12" i="4"/>
  <c r="I13" i="4"/>
  <c r="I14" i="4"/>
  <c r="I15" i="4"/>
  <c r="I4" i="4"/>
  <c r="G4" i="3"/>
  <c r="G5" i="3"/>
  <c r="G6" i="3"/>
  <c r="G7" i="3"/>
  <c r="G8" i="3"/>
  <c r="G9" i="3"/>
  <c r="G10" i="3"/>
  <c r="G3" i="3"/>
  <c r="H3" i="2"/>
  <c r="H4" i="2"/>
  <c r="H5" i="2"/>
  <c r="H6" i="2"/>
  <c r="H7" i="2"/>
  <c r="H8" i="2"/>
  <c r="H9" i="2"/>
  <c r="H10" i="2"/>
  <c r="H2" i="2"/>
  <c r="P17" i="1"/>
  <c r="P34" i="1"/>
  <c r="P14" i="1"/>
  <c r="P18" i="1"/>
  <c r="P22" i="1"/>
  <c r="P28" i="1"/>
  <c r="P30" i="1"/>
  <c r="P7" i="1"/>
  <c r="P16" i="1"/>
  <c r="P24" i="1"/>
  <c r="P12" i="1"/>
  <c r="P9" i="1"/>
  <c r="P19" i="1"/>
  <c r="P6" i="1"/>
  <c r="P15" i="1"/>
  <c r="P27" i="1"/>
  <c r="P21" i="1"/>
  <c r="P33" i="1"/>
  <c r="P4" i="1"/>
  <c r="P11" i="1"/>
  <c r="P5" i="1"/>
  <c r="P32" i="1"/>
  <c r="P3" i="1"/>
  <c r="P10" i="1"/>
  <c r="P26" i="1"/>
  <c r="P20" i="1"/>
  <c r="P13" i="1"/>
  <c r="P23" i="1"/>
  <c r="P35" i="1"/>
  <c r="P29" i="1"/>
  <c r="P25" i="1"/>
  <c r="P31" i="1"/>
  <c r="P36" i="1"/>
  <c r="P8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<sst xmlns="http://schemas.openxmlformats.org/spreadsheetml/2006/main" count="192" uniqueCount="191">
  <si>
    <t>Antonnete Number</t>
  </si>
  <si>
    <t>DOI</t>
  </si>
  <si>
    <t>10.1016/j.ndteint.2021.102500</t>
  </si>
  <si>
    <t>10.1016/j.sna.2023.114819</t>
  </si>
  <si>
    <t>10.1016/j.measurement.2024.114222</t>
  </si>
  <si>
    <t>10.1016/j.ndteint.2023.103026</t>
  </si>
  <si>
    <t>10.1016/j.engappai.2022.105502</t>
  </si>
  <si>
    <t>10.1016/j.istruc.2021.06.086</t>
  </si>
  <si>
    <t>10.1016/j.compstruct.2021.113889</t>
  </si>
  <si>
    <t>10.1016/j.jsv.2019.115014</t>
  </si>
  <si>
    <t>10.1016/j.measurement.2022.111057</t>
  </si>
  <si>
    <t>10.1016/j.measurement.2021.110675</t>
  </si>
  <si>
    <t>10.1016/j.sna.2023.114863</t>
  </si>
  <si>
    <t>10.1016/j.sna.2022.113843</t>
  </si>
  <si>
    <t>10.1016/j.compstruct.2021.114091</t>
  </si>
  <si>
    <t>10.1016/j.jsv.2023.117636</t>
  </si>
  <si>
    <t>10.1016/j.measurement.2023.113592</t>
  </si>
  <si>
    <t>10.1016/j.compstruct.2020.112861</t>
  </si>
  <si>
    <t>10.1016/j.compstruct.2023.116696</t>
  </si>
  <si>
    <t>10.1016/j.measurement.2022.112277</t>
  </si>
  <si>
    <t>10.1016/j.sna.2022.113528</t>
  </si>
  <si>
    <t>10.1016/j.engstruct.2019.109843</t>
  </si>
  <si>
    <t>10.1016/j.ndteint.2023.102924</t>
  </si>
  <si>
    <t>10.1016/j.measurement.2024.114262</t>
  </si>
  <si>
    <t>10.1016/j.measurement.2023.114023</t>
  </si>
  <si>
    <t>10.1016/j.measurement.2021.109708</t>
  </si>
  <si>
    <t>10.1016/j.measurement.2020.108656</t>
  </si>
  <si>
    <t>10.1016/j.compstruct.2021.114548</t>
  </si>
  <si>
    <t>10.1016/j.measurement.2020.108343</t>
  </si>
  <si>
    <t>10.1016/j.jsv.2023.118066</t>
  </si>
  <si>
    <t>10.1016/j.measurement.2019.107280</t>
  </si>
  <si>
    <t>10.1016/j.measurement.2021.109206</t>
  </si>
  <si>
    <t>10.1016/j.compstruct.2023.117239</t>
  </si>
  <si>
    <t>10.1016/j.measurement.2021.109461</t>
  </si>
  <si>
    <t>10.1016/j.engstruct.2023.115891</t>
  </si>
  <si>
    <t>10.1016/j.ndteint.2022.102628</t>
  </si>
  <si>
    <t>10.1016/j.ndteint.2023.102890</t>
  </si>
  <si>
    <t>BIB ID</t>
  </si>
  <si>
    <t>kang_robotic-based_2021</t>
  </si>
  <si>
    <t>yang_broadband_2023</t>
  </si>
  <si>
    <t>prasad_real-time_2024</t>
  </si>
  <si>
    <t>cawley_guided_2024</t>
  </si>
  <si>
    <t>moradi_intelligent_2023</t>
  </si>
  <si>
    <t>ziaja_shm_2021</t>
  </si>
  <si>
    <t>katunin_modeling_2021</t>
  </si>
  <si>
    <t>carcione_demodulation_2020</t>
  </si>
  <si>
    <t>balasubramaniam_multi_2022</t>
  </si>
  <si>
    <t>lambinet_measurement_2022</t>
  </si>
  <si>
    <t>rehman_advancing_2024</t>
  </si>
  <si>
    <t>carani_impact_2022</t>
  </si>
  <si>
    <t>sanchez-romate_structural_2021</t>
  </si>
  <si>
    <t>zhang_spatial_2023</t>
  </si>
  <si>
    <t>parida_comparative_2023</t>
  </si>
  <si>
    <t>rufai_cure_2020</t>
  </si>
  <si>
    <t>willmann_health_2023</t>
  </si>
  <si>
    <t>tang_explainable_2023</t>
  </si>
  <si>
    <t>pachon_evaluation_2020</t>
  </si>
  <si>
    <t>dong_ultrasonic_2022</t>
  </si>
  <si>
    <t>de_sa_rodrigues_probability_2023</t>
  </si>
  <si>
    <t>wu_internal_2024</t>
  </si>
  <si>
    <t>fang_structural_2024</t>
  </si>
  <si>
    <t>meng_effects_2021</t>
  </si>
  <si>
    <t>katunin_identification_2021</t>
  </si>
  <si>
    <t>de_menezes_defect_2021</t>
  </si>
  <si>
    <t>zhang_structural_2021</t>
  </si>
  <si>
    <t>li_physics-informed_2023</t>
  </si>
  <si>
    <t>zhang_defect_2020</t>
  </si>
  <si>
    <t>zima_damage_2021</t>
  </si>
  <si>
    <t>wang_fatigue_2023</t>
  </si>
  <si>
    <t>han_crack_2021</t>
  </si>
  <si>
    <t>yifei_structure_2023</t>
  </si>
  <si>
    <t>bevan_automated_2022</t>
  </si>
  <si>
    <t>tabjula_sparse_2023</t>
  </si>
  <si>
    <t>Link Number</t>
  </si>
  <si>
    <t>Ultrasonic</t>
  </si>
  <si>
    <t>Radiographic</t>
  </si>
  <si>
    <t>Eddy Current</t>
  </si>
  <si>
    <t>Visual</t>
  </si>
  <si>
    <t>Magnetic Particle</t>
  </si>
  <si>
    <t>Liquid Penetrant</t>
  </si>
  <si>
    <t>Acoustic Emission</t>
  </si>
  <si>
    <t>Subserface</t>
  </si>
  <si>
    <t>Internal</t>
  </si>
  <si>
    <t>Surface</t>
  </si>
  <si>
    <t>Total References</t>
  </si>
  <si>
    <t>Number of Documents</t>
  </si>
  <si>
    <t>Research Sector</t>
  </si>
  <si>
    <t>Total Citations</t>
  </si>
  <si>
    <t>NDT &amp; E International</t>
  </si>
  <si>
    <t>Sensors and Actuators</t>
  </si>
  <si>
    <t>Measurement</t>
  </si>
  <si>
    <t>Engineering Applications of AI</t>
  </si>
  <si>
    <t>Structures</t>
  </si>
  <si>
    <t>Composite Structures</t>
  </si>
  <si>
    <t>Journal of Sound and Vibration</t>
  </si>
  <si>
    <t>Engineering Structures</t>
  </si>
  <si>
    <t>Author</t>
  </si>
  <si>
    <t>Documents</t>
  </si>
  <si>
    <t>TLS</t>
  </si>
  <si>
    <t>Soman, Rohan</t>
  </si>
  <si>
    <t>Zequan, He</t>
  </si>
  <si>
    <t>Yifei, Li</t>
  </si>
  <si>
    <t>Yazhen, Zhang</t>
  </si>
  <si>
    <t>Wu, Di</t>
  </si>
  <si>
    <t>Wang, Yue</t>
  </si>
  <si>
    <t>Wang, Yishou</t>
  </si>
  <si>
    <t>Article</t>
  </si>
  <si>
    <t>Citations</t>
  </si>
  <si>
    <t>L. Zhang, et al.</t>
  </si>
  <si>
    <t>W. Zhang, et al.</t>
  </si>
  <si>
    <t>O. Rufai et al.</t>
  </si>
  <si>
    <t>P. Pachón et al</t>
  </si>
  <si>
    <t>F. Lambinet et al.</t>
  </si>
  <si>
    <t>L. YiFei et al.</t>
  </si>
  <si>
    <t>A. Katunin, et al.</t>
  </si>
  <si>
    <t>D. Ziaja et al.</t>
  </si>
  <si>
    <t>X. F. Sánchez-Romate et al.</t>
  </si>
  <si>
    <t>B. Zima</t>
  </si>
  <si>
    <t>M. Moradi et al.</t>
  </si>
  <si>
    <t>Y. Dong et al.</t>
  </si>
  <si>
    <t>S0963869521000992</t>
  </si>
  <si>
    <t>S0924424723006684</t>
  </si>
  <si>
    <t>https://www.sciencedirect.com/science/article/pii/S0963869521000992</t>
  </si>
  <si>
    <t>https://www.sciencedirect.com/science/article/pii/S0924424723006684</t>
  </si>
  <si>
    <t>https://www.sciencedirect.com/science/article/pii/S0263224124001064</t>
  </si>
  <si>
    <t>https://www.sciencedirect.com/science/article/pii/S0963869523002414</t>
  </si>
  <si>
    <t>https://www.sciencedirect.com/science/article/pii/S0952197622004924</t>
  </si>
  <si>
    <t>https://www.sciencedirect.com/science/article/pii/S2352012421005919</t>
  </si>
  <si>
    <t>https://www.sciencedirect.com/science/article/pii/S0263822321003494</t>
  </si>
  <si>
    <t>https://www.sciencedirect.com/science/article/pii/S0022460X19305772</t>
  </si>
  <si>
    <t>https://www.sciencedirect.com/science/article/pii/S0263224122003232</t>
  </si>
  <si>
    <t>https://www.sciencedirect.com/science/article/pii/S0263224121015372</t>
  </si>
  <si>
    <t>https://www.sciencedirect.com/science/article/pii/S0924424723007124</t>
  </si>
  <si>
    <t>https://www.sciencedirect.com/science/article/pii/S0924424722004782</t>
  </si>
  <si>
    <t>https://www.sciencedirect.com/science/article/pii/S0263822321005535</t>
  </si>
  <si>
    <t>https://www.sciencedirect.com/science/article/pii/S0022460X23000858</t>
  </si>
  <si>
    <t>https://www.sciencedirect.com/science/article/pii/S0263224123011569</t>
  </si>
  <si>
    <t>https://www.sciencedirect.com/science/article/pii/S0263822320327872</t>
  </si>
  <si>
    <t>https://www.sciencedirect.com/science/article/pii/S0263822323000405</t>
  </si>
  <si>
    <t>https://www.sciencedirect.com/science/article/pii/S0263224122014737</t>
  </si>
  <si>
    <t>https://www.sciencedirect.com/science/article/pii/S0924424722001662</t>
  </si>
  <si>
    <t>https://www.sciencedirect.com/science/article/pii/S014102961931003X</t>
  </si>
  <si>
    <t>https://www.sciencedirect.com/science/article/pii/S0963869523001391</t>
  </si>
  <si>
    <t>https://www.sciencedirect.com/science/article/pii/S0263224124001465</t>
  </si>
  <si>
    <t>https://www.sciencedirect.com/science/article/pii/S0263224123015877</t>
  </si>
  <si>
    <t>https://www.sciencedirect.com/science/article/pii/S0263224121006710</t>
  </si>
  <si>
    <t>https://www.sciencedirect.com/science/article/pii/S0263224120311702</t>
  </si>
  <si>
    <t>https://www.sciencedirect.com/science/article/pii/S0263822321010102</t>
  </si>
  <si>
    <t>https://www.sciencedirect.com/science/article/pii/S0263224120308800</t>
  </si>
  <si>
    <t>https://www.sciencedirect.com/science/article/pii/S0022460X23005151</t>
  </si>
  <si>
    <t>https://www.sciencedirect.com/science/article/pii/S0263224119311443</t>
  </si>
  <si>
    <t>https://www.sciencedirect.com/science/article/pii/S0263224121002232</t>
  </si>
  <si>
    <t>https://www.sciencedirect.com/science/article/pii/S0263822323005858</t>
  </si>
  <si>
    <t>https://www.sciencedirect.com/science/article/pii/S0263224121004486</t>
  </si>
  <si>
    <t>https://www.sciencedirect.com/science/article/pii/S014102962300305X</t>
  </si>
  <si>
    <t>https://www.sciencedirect.com/science/article/pii/S0963869522000275</t>
  </si>
  <si>
    <t>https://www.sciencedirect.com/science/article/pii/S0963869523001056</t>
  </si>
  <si>
    <t>S0263224124001064</t>
  </si>
  <si>
    <t>S0963869523002414</t>
  </si>
  <si>
    <t>S0952197622004924</t>
  </si>
  <si>
    <t>S2352012421005919</t>
  </si>
  <si>
    <t>S0263822321003494</t>
  </si>
  <si>
    <t>S0022460X19305772</t>
  </si>
  <si>
    <t>S0263224122003232</t>
  </si>
  <si>
    <t>S0263224121015372</t>
  </si>
  <si>
    <t>S0924424723007124</t>
  </si>
  <si>
    <t>S0924424722004782</t>
  </si>
  <si>
    <t>S0263822321005535</t>
  </si>
  <si>
    <t>S0022460X23000858</t>
  </si>
  <si>
    <t>S0263224123011569</t>
  </si>
  <si>
    <t>S0263822320327872</t>
  </si>
  <si>
    <t>S0263822323000405</t>
  </si>
  <si>
    <t>S0263224122014737</t>
  </si>
  <si>
    <t>S0924424722001662</t>
  </si>
  <si>
    <t>S014102961931003X</t>
  </si>
  <si>
    <t>S0963869523001391</t>
  </si>
  <si>
    <t>S0263224124001465</t>
  </si>
  <si>
    <t>S0263224123015877</t>
  </si>
  <si>
    <t>S0263224121006710</t>
  </si>
  <si>
    <t>S0263224120311702</t>
  </si>
  <si>
    <t>S0263822321010102</t>
  </si>
  <si>
    <t>S0263224120308800</t>
  </si>
  <si>
    <t>S0022460X23005151</t>
  </si>
  <si>
    <t>S0263224119311443</t>
  </si>
  <si>
    <t>S0263224121002232</t>
  </si>
  <si>
    <t>S0263822323005858</t>
  </si>
  <si>
    <t>S0263224121004486</t>
  </si>
  <si>
    <t>S014102962300305X</t>
  </si>
  <si>
    <t>S0963869522000275</t>
  </si>
  <si>
    <t>S0963869523001056</t>
  </si>
  <si>
    <t>Science Driect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</si>
</sst>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8D77-A6CD-41F1-9241-6B5522377CD0}">
  <dimension ref="A1:AE36"/>
  <sheetViews>
    <sheetView tabSelected="1" topLeftCell="D1" zoomScale="85" zoomScaleNormal="85" workbookViewId="0">
      <selection activeCell="E5" sqref="E5"/>
    </sheetView>
  </sheetViews>
  <sheetFormatPr defaultRowHeight="14.4" x14ac:dyDescent="0.3"/>
  <cols>
    <col min="1" max="1" width="18.109375" customWidth="1"/>
    <col min="2" max="2" width="32.21875" customWidth="1"/>
    <col min="3" max="3" width="34.33203125" customWidth="1"/>
    <col min="4" max="4" width="12.21875" customWidth="1"/>
    <col min="5" max="6" width="8.88671875" customWidth="1"/>
    <col min="7" max="7" width="17" customWidth="1"/>
    <col min="8" max="9" width="8.88671875" customWidth="1"/>
    <col min="10" max="10" width="11.44140625" customWidth="1"/>
    <col min="11" max="11" width="8.88671875" customWidth="1"/>
    <col min="12" max="12" width="0.21875" customWidth="1"/>
    <col min="13" max="14" width="8.88671875" customWidth="1"/>
    <col min="15" max="15" width="23.6640625" customWidth="1"/>
  </cols>
  <sheetData>
    <row r="1" spans="1:31" x14ac:dyDescent="0.3">
      <c r="A1" t="s">
        <v>0</v>
      </c>
      <c r="B1" t="s">
        <v>1</v>
      </c>
      <c r="C1" t="s">
        <v>37</v>
      </c>
      <c r="D1" t="s">
        <v>73</v>
      </c>
      <c r="E1" t="s">
        <v>78</v>
      </c>
      <c r="F1" t="s">
        <v>75</v>
      </c>
      <c r="G1" t="s">
        <v>74</v>
      </c>
      <c r="H1" t="s">
        <v>77</v>
      </c>
      <c r="I1" t="s">
        <v>76</v>
      </c>
      <c r="J1" t="s">
        <v>80</v>
      </c>
      <c r="K1" t="s">
        <v>79</v>
      </c>
      <c r="L1" t="s">
        <v>83</v>
      </c>
      <c r="M1" t="s">
        <v>81</v>
      </c>
      <c r="N1" t="s">
        <v>82</v>
      </c>
      <c r="O1" t="s">
        <v>190</v>
      </c>
    </row>
    <row r="2" spans="1:31" x14ac:dyDescent="0.3">
      <c r="A2">
        <v>1</v>
      </c>
      <c r="B2" t="s">
        <v>2</v>
      </c>
      <c r="C2" t="s">
        <v>38</v>
      </c>
      <c r="D2">
        <v>1</v>
      </c>
      <c r="E2" t="b">
        <v>1</v>
      </c>
      <c r="F2" t="b">
        <v>1</v>
      </c>
      <c r="G2" t="b">
        <v>1</v>
      </c>
      <c r="I2" t="b">
        <v>1</v>
      </c>
      <c r="L2" t="b">
        <v>1</v>
      </c>
      <c r="M2" t="b">
        <v>1</v>
      </c>
      <c r="N2" t="b">
        <v>1</v>
      </c>
      <c r="O2" t="s">
        <v>120</v>
      </c>
      <c r="P2" t="str">
        <f>"\cite{" &amp;C2 &amp; "} &amp; " &amp; IF(E2,"\checkmark","") &amp; " &amp; "&amp; IF(F2,"\checkmark","") &amp; " &amp; "&amp; IF(G2,"\checkmark","") &amp; " &amp; "&amp; IF(H2,"\checkmark","") &amp; " &amp; "&amp; IF(I2,"\checkmark","") &amp; " &amp; "&amp; IF(J2,"\checkmark","") &amp; " &amp; "&amp; IF(K2,"\checkmark","") &amp; " &amp; "&amp; IF(L2,"\checkmark","") &amp; " &amp; "&amp; IF(M2,"\checkmark","") &amp; " &amp; "&amp; IF(N2,"\checkmark","") &amp; " \\"</f>
        <v>\cite{kang_robotic-based_2021} &amp; \checkmark &amp; \checkmark &amp; \checkmark &amp;  &amp; \checkmark &amp;  &amp;  &amp; \checkmark &amp; \checkmark &amp; \checkmark \\</v>
      </c>
      <c r="AE2" t="str">
        <f>"https://doi.org/" &amp; B2</f>
        <v>https://doi.org/10.1016/j.ndteint.2021.102500</v>
      </c>
    </row>
    <row r="3" spans="1:31" x14ac:dyDescent="0.3">
      <c r="A3">
        <v>2</v>
      </c>
      <c r="B3" t="s">
        <v>3</v>
      </c>
      <c r="C3" t="s">
        <v>39</v>
      </c>
      <c r="D3">
        <v>2</v>
      </c>
      <c r="F3" t="b">
        <v>1</v>
      </c>
      <c r="H3" t="b">
        <v>1</v>
      </c>
      <c r="J3" t="b">
        <v>1</v>
      </c>
      <c r="L3" t="b">
        <v>1</v>
      </c>
      <c r="N3" t="b">
        <v>1</v>
      </c>
      <c r="O3" t="s">
        <v>121</v>
      </c>
      <c r="P3" t="str">
        <f>"\cite{" &amp;C3 &amp; "} &amp; " &amp; IF(E3,"\checkmark","") &amp; " &amp; "&amp; IF(F3,"\checkmark","") &amp; " &amp; "&amp; IF(G3,"\checkmark","") &amp; " &amp; "&amp; IF(H3,"\checkmark","") &amp; " &amp; "&amp; IF(I3,"\checkmark","") &amp; " &amp; "&amp; IF(J3,"\checkmark","") &amp; " &amp; "&amp; IF(K3,"\checkmark","") &amp; " &amp; "&amp; IF(L3,"\checkmark","") &amp; " &amp; "&amp; IF(M3,"\checkmark","") &amp; " &amp; "&amp; IF(N3,"\checkmark","") &amp; " \\"</f>
        <v>\cite{yang_broadband_2023} &amp;  &amp; \checkmark &amp;  &amp; \checkmark &amp;  &amp; \checkmark &amp;  &amp; \checkmark &amp;  &amp; \checkmark \\</v>
      </c>
      <c r="AE3" t="str">
        <f>"https://doi.org/" &amp; B3</f>
        <v>https://doi.org/10.1016/j.sna.2023.114819</v>
      </c>
    </row>
    <row r="4" spans="1:31" x14ac:dyDescent="0.3">
      <c r="A4">
        <v>3</v>
      </c>
      <c r="B4" t="s">
        <v>4</v>
      </c>
      <c r="C4" t="s">
        <v>40</v>
      </c>
      <c r="D4">
        <v>3</v>
      </c>
      <c r="E4" t="b">
        <v>1</v>
      </c>
      <c r="I4" t="b">
        <v>1</v>
      </c>
      <c r="K4" t="b">
        <v>1</v>
      </c>
      <c r="L4" t="b">
        <v>1</v>
      </c>
      <c r="O4" t="s">
        <v>157</v>
      </c>
      <c r="P4" t="str">
        <f>"\cite{" &amp;C4 &amp; "} &amp; " &amp; IF(E4,"\checkmark","") &amp; " &amp; "&amp; IF(F4,"\checkmark","") &amp; " &amp; "&amp; IF(G4,"\checkmark","") &amp; " &amp; "&amp; IF(H4,"\checkmark","") &amp; " &amp; "&amp; IF(I4,"\checkmark","") &amp; " &amp; "&amp; IF(J4,"\checkmark","") &amp; " &amp; "&amp; IF(K4,"\checkmark","") &amp; " &amp; "&amp; IF(L4,"\checkmark","") &amp; " &amp; "&amp; IF(M4,"\checkmark","") &amp; " &amp; "&amp; IF(N4,"\checkmark","") &amp; " \\"</f>
        <v>\cite{prasad_real-time_2024} &amp; \checkmark &amp;  &amp;  &amp;  &amp; \checkmark &amp;  &amp; \checkmark &amp; \checkmark &amp;  &amp;  \\</v>
      </c>
      <c r="AE4" t="str">
        <f>"https://doi.org/" &amp; B4</f>
        <v>https://doi.org/10.1016/j.measurement.2024.114222</v>
      </c>
    </row>
    <row r="5" spans="1:31" x14ac:dyDescent="0.3">
      <c r="A5">
        <v>4</v>
      </c>
      <c r="B5" t="s">
        <v>5</v>
      </c>
      <c r="C5" t="s">
        <v>41</v>
      </c>
      <c r="D5">
        <v>4</v>
      </c>
      <c r="F5" t="b">
        <v>1</v>
      </c>
      <c r="G5" t="b">
        <v>1</v>
      </c>
      <c r="J5" t="b">
        <v>1</v>
      </c>
      <c r="L5" t="b">
        <v>1</v>
      </c>
      <c r="N5" t="b">
        <v>1</v>
      </c>
      <c r="O5" t="s">
        <v>158</v>
      </c>
      <c r="P5" t="str">
        <f>"\cite{" &amp;C5 &amp; "} &amp; " &amp; IF(E5,"\checkmark","") &amp; " &amp; "&amp; IF(F5,"\checkmark","") &amp; " &amp; "&amp; IF(G5,"\checkmark","") &amp; " &amp; "&amp; IF(H5,"\checkmark","") &amp; " &amp; "&amp; IF(I5,"\checkmark","") &amp; " &amp; "&amp; IF(J5,"\checkmark","") &amp; " &amp; "&amp; IF(K5,"\checkmark","") &amp; " &amp; "&amp; IF(L5,"\checkmark","") &amp; " &amp; "&amp; IF(M5,"\checkmark","") &amp; " &amp; "&amp; IF(N5,"\checkmark","") &amp; " \\"</f>
        <v>\cite{cawley_guided_2024} &amp;  &amp; \checkmark &amp; \checkmark &amp;  &amp;  &amp; \checkmark &amp;  &amp; \checkmark &amp;  &amp; \checkmark \\</v>
      </c>
      <c r="AE5" t="str">
        <f>"https://doi.org/" &amp; B5</f>
        <v>https://doi.org/10.1016/j.ndteint.2023.103026</v>
      </c>
    </row>
    <row r="6" spans="1:31" x14ac:dyDescent="0.3">
      <c r="A6">
        <v>5</v>
      </c>
      <c r="B6" t="s">
        <v>6</v>
      </c>
      <c r="C6" t="s">
        <v>42</v>
      </c>
      <c r="D6">
        <v>5</v>
      </c>
      <c r="E6" t="b">
        <v>1</v>
      </c>
      <c r="G6" t="b">
        <v>1</v>
      </c>
      <c r="I6" t="b">
        <v>1</v>
      </c>
      <c r="L6" t="b">
        <v>1</v>
      </c>
      <c r="M6" t="b">
        <v>1</v>
      </c>
      <c r="O6" t="s">
        <v>159</v>
      </c>
      <c r="P6" t="str">
        <f>"\cite{" &amp;C6 &amp; "} &amp; " &amp; IF(E6,"\checkmark","") &amp; " &amp; "&amp; IF(F6,"\checkmark","") &amp; " &amp; "&amp; IF(G6,"\checkmark","") &amp; " &amp; "&amp; IF(H6,"\checkmark","") &amp; " &amp; "&amp; IF(I6,"\checkmark","") &amp; " &amp; "&amp; IF(J6,"\checkmark","") &amp; " &amp; "&amp; IF(K6,"\checkmark","") &amp; " &amp; "&amp; IF(L6,"\checkmark","") &amp; " &amp; "&amp; IF(M6,"\checkmark","") &amp; " &amp; "&amp; IF(N6,"\checkmark","") &amp; " \\"</f>
        <v>\cite{moradi_intelligent_2023} &amp; \checkmark &amp;  &amp; \checkmark &amp;  &amp; \checkmark &amp;  &amp;  &amp; \checkmark &amp; \checkmark &amp;  \\</v>
      </c>
      <c r="AE6" t="str">
        <f>"https://doi.org/" &amp; B6</f>
        <v>https://doi.org/10.1016/j.engappai.2022.105502</v>
      </c>
    </row>
    <row r="7" spans="1:31" x14ac:dyDescent="0.3">
      <c r="A7">
        <v>6</v>
      </c>
      <c r="B7" t="s">
        <v>7</v>
      </c>
      <c r="C7" t="s">
        <v>43</v>
      </c>
      <c r="D7">
        <v>6</v>
      </c>
      <c r="E7" t="b">
        <v>1</v>
      </c>
      <c r="F7" t="b">
        <v>1</v>
      </c>
      <c r="H7" t="b">
        <v>1</v>
      </c>
      <c r="L7" t="b">
        <v>1</v>
      </c>
      <c r="N7" t="b">
        <v>1</v>
      </c>
      <c r="O7" t="s">
        <v>160</v>
      </c>
      <c r="P7" t="str">
        <f>"\cite{" &amp;C7 &amp; "} &amp; " &amp; IF(E7,"\checkmark","") &amp; " &amp; "&amp; IF(F7,"\checkmark","") &amp; " &amp; "&amp; IF(G7,"\checkmark","") &amp; " &amp; "&amp; IF(H7,"\checkmark","") &amp; " &amp; "&amp; IF(I7,"\checkmark","") &amp; " &amp; "&amp; IF(J7,"\checkmark","") &amp; " &amp; "&amp; IF(K7,"\checkmark","") &amp; " &amp; "&amp; IF(L7,"\checkmark","") &amp; " &amp; "&amp; IF(M7,"\checkmark","") &amp; " &amp; "&amp; IF(N7,"\checkmark","") &amp; " \\"</f>
        <v>\cite{ziaja_shm_2021} &amp; \checkmark &amp; \checkmark &amp;  &amp; \checkmark &amp;  &amp;  &amp;  &amp; \checkmark &amp;  &amp; \checkmark \\</v>
      </c>
      <c r="AE7" t="str">
        <f>"https://doi.org/" &amp; B7</f>
        <v>https://doi.org/10.1016/j.istruc.2021.06.086</v>
      </c>
    </row>
    <row r="8" spans="1:31" x14ac:dyDescent="0.3">
      <c r="A8">
        <v>7</v>
      </c>
      <c r="B8" t="s">
        <v>8</v>
      </c>
      <c r="C8" t="s">
        <v>44</v>
      </c>
      <c r="D8">
        <v>7</v>
      </c>
      <c r="H8" t="b">
        <v>1</v>
      </c>
      <c r="J8" t="b">
        <v>1</v>
      </c>
      <c r="K8" t="b">
        <v>1</v>
      </c>
      <c r="L8" t="b">
        <v>1</v>
      </c>
      <c r="N8" t="b">
        <v>1</v>
      </c>
      <c r="O8" t="s">
        <v>161</v>
      </c>
      <c r="P8" t="str">
        <f>"\cite{" &amp;C8 &amp; "} &amp; " &amp; IF(E8,"\checkmark","") &amp; " &amp; "&amp; IF(F8,"\checkmark","") &amp; " &amp; "&amp; IF(G8,"\checkmark","") &amp; " &amp; "&amp; IF(H8,"\checkmark","") &amp; " &amp; "&amp; IF(I8,"\checkmark","") &amp; " &amp; "&amp; IF(J8,"\checkmark","") &amp; " &amp; "&amp; IF(K8,"\checkmark","") &amp; " &amp; "&amp; IF(L8,"\checkmark","") &amp; " &amp; "&amp; IF(M8,"\checkmark","") &amp; " &amp; "&amp; IF(N8,"\checkmark","") &amp; " \\"</f>
        <v>\cite{katunin_modeling_2021} &amp;  &amp;  &amp;  &amp; \checkmark &amp;  &amp; \checkmark &amp; \checkmark &amp; \checkmark &amp;  &amp; \checkmark \\</v>
      </c>
      <c r="AE8" t="str">
        <f>"https://doi.org/" &amp; B8</f>
        <v>https://doi.org/10.1016/j.compstruct.2021.113889</v>
      </c>
    </row>
    <row r="9" spans="1:31" x14ac:dyDescent="0.3">
      <c r="A9">
        <v>8</v>
      </c>
      <c r="B9" t="s">
        <v>9</v>
      </c>
      <c r="C9" t="s">
        <v>45</v>
      </c>
      <c r="D9">
        <v>8</v>
      </c>
      <c r="E9" t="b">
        <v>1</v>
      </c>
      <c r="G9" t="b">
        <v>1</v>
      </c>
      <c r="I9" t="b">
        <v>1</v>
      </c>
      <c r="L9" t="b">
        <v>1</v>
      </c>
      <c r="M9" t="b">
        <v>1</v>
      </c>
      <c r="N9" t="b">
        <v>1</v>
      </c>
      <c r="O9" t="s">
        <v>162</v>
      </c>
      <c r="P9" t="str">
        <f>"\cite{" &amp;C9 &amp; "} &amp; " &amp; IF(E9,"\checkmark","") &amp; " &amp; "&amp; IF(F9,"\checkmark","") &amp; " &amp; "&amp; IF(G9,"\checkmark","") &amp; " &amp; "&amp; IF(H9,"\checkmark","") &amp; " &amp; "&amp; IF(I9,"\checkmark","") &amp; " &amp; "&amp; IF(J9,"\checkmark","") &amp; " &amp; "&amp; IF(K9,"\checkmark","") &amp; " &amp; "&amp; IF(L9,"\checkmark","") &amp; " &amp; "&amp; IF(M9,"\checkmark","") &amp; " &amp; "&amp; IF(N9,"\checkmark","") &amp; " \\"</f>
        <v>\cite{carcione_demodulation_2020} &amp; \checkmark &amp;  &amp; \checkmark &amp;  &amp; \checkmark &amp;  &amp;  &amp; \checkmark &amp; \checkmark &amp; \checkmark \\</v>
      </c>
      <c r="AE9" t="str">
        <f>"https://doi.org/" &amp; B9</f>
        <v>https://doi.org/10.1016/j.jsv.2019.115014</v>
      </c>
    </row>
    <row r="10" spans="1:31" x14ac:dyDescent="0.3">
      <c r="A10">
        <v>9</v>
      </c>
      <c r="B10" t="s">
        <v>10</v>
      </c>
      <c r="C10" t="s">
        <v>46</v>
      </c>
      <c r="D10">
        <v>9</v>
      </c>
      <c r="F10" t="b">
        <v>1</v>
      </c>
      <c r="H10" t="b">
        <v>1</v>
      </c>
      <c r="J10" t="b">
        <v>1</v>
      </c>
      <c r="L10" t="b">
        <v>1</v>
      </c>
      <c r="N10" t="b">
        <v>1</v>
      </c>
      <c r="O10" t="s">
        <v>163</v>
      </c>
      <c r="P10" t="str">
        <f>"\cite{" &amp;C10 &amp; "} &amp; " &amp; IF(E10,"\checkmark","") &amp; " &amp; "&amp; IF(F10,"\checkmark","") &amp; " &amp; "&amp; IF(G10,"\checkmark","") &amp; " &amp; "&amp; IF(H10,"\checkmark","") &amp; " &amp; "&amp; IF(I10,"\checkmark","") &amp; " &amp; "&amp; IF(J10,"\checkmark","") &amp; " &amp; "&amp; IF(K10,"\checkmark","") &amp; " &amp; "&amp; IF(L10,"\checkmark","") &amp; " &amp; "&amp; IF(M10,"\checkmark","") &amp; " &amp; "&amp; IF(N10,"\checkmark","") &amp; " \\"</f>
        <v>\cite{balasubramaniam_multi_2022} &amp;  &amp; \checkmark &amp;  &amp; \checkmark &amp;  &amp; \checkmark &amp;  &amp; \checkmark &amp;  &amp; \checkmark \\</v>
      </c>
      <c r="AE10" t="str">
        <f>"https://doi.org/" &amp; B10</f>
        <v>https://doi.org/10.1016/j.measurement.2022.111057</v>
      </c>
    </row>
    <row r="11" spans="1:31" x14ac:dyDescent="0.3">
      <c r="A11">
        <v>10</v>
      </c>
      <c r="B11" t="s">
        <v>11</v>
      </c>
      <c r="C11" t="s">
        <v>47</v>
      </c>
      <c r="D11">
        <v>10</v>
      </c>
      <c r="F11" t="b">
        <v>1</v>
      </c>
      <c r="G11" t="b">
        <v>1</v>
      </c>
      <c r="H11" t="b">
        <v>1</v>
      </c>
      <c r="M11" t="b">
        <v>1</v>
      </c>
      <c r="N11" t="b">
        <v>1</v>
      </c>
      <c r="O11" t="s">
        <v>164</v>
      </c>
      <c r="P11" t="str">
        <f>"\cite{" &amp;C11 &amp; "} &amp; " &amp; IF(E11,"\checkmark","") &amp; " &amp; "&amp; IF(F11,"\checkmark","") &amp; " &amp; "&amp; IF(G11,"\checkmark","") &amp; " &amp; "&amp; IF(H11,"\checkmark","") &amp; " &amp; "&amp; IF(I11,"\checkmark","") &amp; " &amp; "&amp; IF(J11,"\checkmark","") &amp; " &amp; "&amp; IF(K11,"\checkmark","") &amp; " &amp; "&amp; IF(L11,"\checkmark","") &amp; " &amp; "&amp; IF(M11,"\checkmark","") &amp; " &amp; "&amp; IF(N11,"\checkmark","") &amp; " \\"</f>
        <v>\cite{lambinet_measurement_2022} &amp;  &amp; \checkmark &amp; \checkmark &amp; \checkmark &amp;  &amp;  &amp;  &amp;  &amp; \checkmark &amp; \checkmark \\</v>
      </c>
      <c r="AE11" t="str">
        <f>"https://doi.org/" &amp; B11</f>
        <v>https://doi.org/10.1016/j.measurement.2021.110675</v>
      </c>
    </row>
    <row r="12" spans="1:31" x14ac:dyDescent="0.3">
      <c r="A12">
        <v>11</v>
      </c>
      <c r="B12" t="s">
        <v>12</v>
      </c>
      <c r="C12" t="s">
        <v>48</v>
      </c>
      <c r="D12">
        <v>11</v>
      </c>
      <c r="E12" t="b">
        <v>1</v>
      </c>
      <c r="F12" t="b">
        <v>1</v>
      </c>
      <c r="I12" t="b">
        <v>1</v>
      </c>
      <c r="M12" t="b">
        <v>1</v>
      </c>
      <c r="O12" t="s">
        <v>165</v>
      </c>
      <c r="P12" t="str">
        <f>"\cite{" &amp;C12 &amp; "} &amp; " &amp; IF(E12,"\checkmark","") &amp; " &amp; "&amp; IF(F12,"\checkmark","") &amp; " &amp; "&amp; IF(G12,"\checkmark","") &amp; " &amp; "&amp; IF(H12,"\checkmark","") &amp; " &amp; "&amp; IF(I12,"\checkmark","") &amp; " &amp; "&amp; IF(J12,"\checkmark","") &amp; " &amp; "&amp; IF(K12,"\checkmark","") &amp; " &amp; "&amp; IF(L12,"\checkmark","") &amp; " &amp; "&amp; IF(M12,"\checkmark","") &amp; " &amp; "&amp; IF(N12,"\checkmark","") &amp; " \\"</f>
        <v>\cite{rehman_advancing_2024} &amp; \checkmark &amp; \checkmark &amp;  &amp;  &amp; \checkmark &amp;  &amp;  &amp;  &amp; \checkmark &amp;  \\</v>
      </c>
      <c r="AE12" t="str">
        <f>"https://doi.org/" &amp; B12</f>
        <v>https://doi.org/10.1016/j.sna.2023.114863</v>
      </c>
    </row>
    <row r="13" spans="1:31" x14ac:dyDescent="0.3">
      <c r="A13">
        <v>12</v>
      </c>
      <c r="B13" t="s">
        <v>13</v>
      </c>
      <c r="C13" t="s">
        <v>49</v>
      </c>
      <c r="D13">
        <v>12</v>
      </c>
      <c r="G13" t="b">
        <v>1</v>
      </c>
      <c r="H13" t="b">
        <v>1</v>
      </c>
      <c r="J13" t="b">
        <v>1</v>
      </c>
      <c r="L13" t="b">
        <v>1</v>
      </c>
      <c r="M13" t="b">
        <v>1</v>
      </c>
      <c r="O13" t="s">
        <v>166</v>
      </c>
      <c r="P13" t="str">
        <f>"\cite{" &amp;C13 &amp; "} &amp; " &amp; IF(E13,"\checkmark","") &amp; " &amp; "&amp; IF(F13,"\checkmark","") &amp; " &amp; "&amp; IF(G13,"\checkmark","") &amp; " &amp; "&amp; IF(H13,"\checkmark","") &amp; " &amp; "&amp; IF(I13,"\checkmark","") &amp; " &amp; "&amp; IF(J13,"\checkmark","") &amp; " &amp; "&amp; IF(K13,"\checkmark","") &amp; " &amp; "&amp; IF(L13,"\checkmark","") &amp; " &amp; "&amp; IF(M13,"\checkmark","") &amp; " &amp; "&amp; IF(N13,"\checkmark","") &amp; " \\"</f>
        <v>\cite{carani_impact_2022} &amp;  &amp;  &amp; \checkmark &amp; \checkmark &amp;  &amp; \checkmark &amp;  &amp; \checkmark &amp; \checkmark &amp;  \\</v>
      </c>
      <c r="AE13" t="str">
        <f>"https://doi.org/" &amp; B13</f>
        <v>https://doi.org/10.1016/j.sna.2022.113843</v>
      </c>
    </row>
    <row r="14" spans="1:31" x14ac:dyDescent="0.3">
      <c r="A14">
        <v>13</v>
      </c>
      <c r="B14" t="s">
        <v>14</v>
      </c>
      <c r="C14" t="s">
        <v>50</v>
      </c>
      <c r="D14">
        <v>13</v>
      </c>
      <c r="E14" t="b">
        <v>1</v>
      </c>
      <c r="F14" t="b">
        <v>1</v>
      </c>
      <c r="H14" t="b">
        <v>1</v>
      </c>
      <c r="K14" t="b">
        <v>1</v>
      </c>
      <c r="L14" t="b">
        <v>1</v>
      </c>
      <c r="N14" t="b">
        <v>1</v>
      </c>
      <c r="O14" t="s">
        <v>167</v>
      </c>
      <c r="P14" t="str">
        <f>"\cite{" &amp;C14 &amp; "} &amp; " &amp; IF(E14,"\checkmark","") &amp; " &amp; "&amp; IF(F14,"\checkmark","") &amp; " &amp; "&amp; IF(G14,"\checkmark","") &amp; " &amp; "&amp; IF(H14,"\checkmark","") &amp; " &amp; "&amp; IF(I14,"\checkmark","") &amp; " &amp; "&amp; IF(J14,"\checkmark","") &amp; " &amp; "&amp; IF(K14,"\checkmark","") &amp; " &amp; "&amp; IF(L14,"\checkmark","") &amp; " &amp; "&amp; IF(M14,"\checkmark","") &amp; " &amp; "&amp; IF(N14,"\checkmark","") &amp; " \\"</f>
        <v>\cite{sanchez-romate_structural_2021} &amp; \checkmark &amp; \checkmark &amp;  &amp; \checkmark &amp;  &amp;  &amp; \checkmark &amp; \checkmark &amp;  &amp; \checkmark \\</v>
      </c>
      <c r="AE14" t="str">
        <f>"https://doi.org/" &amp; B14</f>
        <v>https://doi.org/10.1016/j.compstruct.2021.114091</v>
      </c>
    </row>
    <row r="15" spans="1:31" x14ac:dyDescent="0.3">
      <c r="A15">
        <v>14</v>
      </c>
      <c r="B15" t="s">
        <v>15</v>
      </c>
      <c r="C15" t="s">
        <v>51</v>
      </c>
      <c r="D15">
        <v>14</v>
      </c>
      <c r="E15" t="b">
        <v>1</v>
      </c>
      <c r="G15" t="b">
        <v>1</v>
      </c>
      <c r="I15" t="b">
        <v>1</v>
      </c>
      <c r="L15" t="b">
        <v>1</v>
      </c>
      <c r="M15" t="b">
        <v>1</v>
      </c>
      <c r="O15" t="s">
        <v>168</v>
      </c>
      <c r="P15" t="str">
        <f>"\cite{" &amp;C15 &amp; "} &amp; " &amp; IF(E15,"\checkmark","") &amp; " &amp; "&amp; IF(F15,"\checkmark","") &amp; " &amp; "&amp; IF(G15,"\checkmark","") &amp; " &amp; "&amp; IF(H15,"\checkmark","") &amp; " &amp; "&amp; IF(I15,"\checkmark","") &amp; " &amp; "&amp; IF(J15,"\checkmark","") &amp; " &amp; "&amp; IF(K15,"\checkmark","") &amp; " &amp; "&amp; IF(L15,"\checkmark","") &amp; " &amp; "&amp; IF(M15,"\checkmark","") &amp; " &amp; "&amp; IF(N15,"\checkmark","") &amp; " \\"</f>
        <v>\cite{zhang_spatial_2023} &amp; \checkmark &amp;  &amp; \checkmark &amp;  &amp; \checkmark &amp;  &amp;  &amp; \checkmark &amp; \checkmark &amp;  \\</v>
      </c>
      <c r="AE15" t="str">
        <f>"https://doi.org/" &amp; B15</f>
        <v>https://doi.org/10.1016/j.jsv.2023.117636</v>
      </c>
    </row>
    <row r="16" spans="1:31" x14ac:dyDescent="0.3">
      <c r="A16">
        <v>15</v>
      </c>
      <c r="B16" t="s">
        <v>16</v>
      </c>
      <c r="C16" t="s">
        <v>52</v>
      </c>
      <c r="D16">
        <v>15</v>
      </c>
      <c r="E16" t="b">
        <v>1</v>
      </c>
      <c r="F16" t="b">
        <v>1</v>
      </c>
      <c r="H16" t="b">
        <v>1</v>
      </c>
      <c r="L16" t="b">
        <v>1</v>
      </c>
      <c r="N16" t="b">
        <v>1</v>
      </c>
      <c r="O16" t="s">
        <v>169</v>
      </c>
      <c r="P16" t="str">
        <f>"\cite{" &amp;C16 &amp; "} &amp; " &amp; IF(E16,"\checkmark","") &amp; " &amp; "&amp; IF(F16,"\checkmark","") &amp; " &amp; "&amp; IF(G16,"\checkmark","") &amp; " &amp; "&amp; IF(H16,"\checkmark","") &amp; " &amp; "&amp; IF(I16,"\checkmark","") &amp; " &amp; "&amp; IF(J16,"\checkmark","") &amp; " &amp; "&amp; IF(K16,"\checkmark","") &amp; " &amp; "&amp; IF(L16,"\checkmark","") &amp; " &amp; "&amp; IF(M16,"\checkmark","") &amp; " &amp; "&amp; IF(N16,"\checkmark","") &amp; " \\"</f>
        <v>\cite{parida_comparative_2023} &amp; \checkmark &amp; \checkmark &amp;  &amp; \checkmark &amp;  &amp;  &amp;  &amp; \checkmark &amp;  &amp; \checkmark \\</v>
      </c>
      <c r="AE16" t="str">
        <f>"https://doi.org/" &amp; B16</f>
        <v>https://doi.org/10.1016/j.measurement.2023.113592</v>
      </c>
    </row>
    <row r="17" spans="1:31" x14ac:dyDescent="0.3">
      <c r="A17">
        <v>16</v>
      </c>
      <c r="B17" t="s">
        <v>17</v>
      </c>
      <c r="C17" t="s">
        <v>53</v>
      </c>
      <c r="D17">
        <v>16</v>
      </c>
      <c r="E17" t="b">
        <v>1</v>
      </c>
      <c r="F17" t="b">
        <v>1</v>
      </c>
      <c r="G17" t="b">
        <v>1</v>
      </c>
      <c r="J17" t="b">
        <v>1</v>
      </c>
      <c r="L17" t="b">
        <v>1</v>
      </c>
      <c r="M17" t="b">
        <v>1</v>
      </c>
      <c r="O17" t="s">
        <v>170</v>
      </c>
      <c r="P17" t="str">
        <f>"\cite{" &amp;C17 &amp; "} &amp; " &amp; IF(E17,"\checkmark","") &amp; " &amp; "&amp; IF(F17,"\checkmark","") &amp; " &amp; "&amp; IF(G17,"\checkmark","") &amp; " &amp; "&amp; IF(H17,"\checkmark","") &amp; " &amp; "&amp; IF(I17,"\checkmark","") &amp; " &amp; "&amp; IF(J17,"\checkmark","") &amp; " &amp; "&amp; IF(K17,"\checkmark","") &amp; " &amp; "&amp; IF(L17,"\checkmark","") &amp; " &amp; "&amp; IF(M17,"\checkmark","") &amp; " &amp; "&amp; IF(N17,"\checkmark","") &amp; " \\"</f>
        <v>\cite{rufai_cure_2020} &amp; \checkmark &amp; \checkmark &amp; \checkmark &amp;  &amp;  &amp; \checkmark &amp;  &amp; \checkmark &amp; \checkmark &amp;  \\</v>
      </c>
      <c r="AE17" t="str">
        <f>"https://doi.org/" &amp; B17</f>
        <v>https://doi.org/10.1016/j.compstruct.2020.112861</v>
      </c>
    </row>
    <row r="18" spans="1:31" x14ac:dyDescent="0.3">
      <c r="A18">
        <v>17</v>
      </c>
      <c r="B18" t="s">
        <v>18</v>
      </c>
      <c r="C18" t="s">
        <v>54</v>
      </c>
      <c r="D18">
        <v>17</v>
      </c>
      <c r="E18" t="b">
        <v>1</v>
      </c>
      <c r="F18" t="b">
        <v>1</v>
      </c>
      <c r="H18" t="b">
        <v>1</v>
      </c>
      <c r="K18" t="b">
        <v>1</v>
      </c>
      <c r="L18" t="b">
        <v>1</v>
      </c>
      <c r="N18" t="b">
        <v>1</v>
      </c>
      <c r="O18" t="s">
        <v>171</v>
      </c>
      <c r="P18" t="str">
        <f>"\cite{" &amp;C18 &amp; "} &amp; " &amp; IF(E18,"\checkmark","") &amp; " &amp; "&amp; IF(F18,"\checkmark","") &amp; " &amp; "&amp; IF(G18,"\checkmark","") &amp; " &amp; "&amp; IF(H18,"\checkmark","") &amp; " &amp; "&amp; IF(I18,"\checkmark","") &amp; " &amp; "&amp; IF(J18,"\checkmark","") &amp; " &amp; "&amp; IF(K18,"\checkmark","") &amp; " &amp; "&amp; IF(L18,"\checkmark","") &amp; " &amp; "&amp; IF(M18,"\checkmark","") &amp; " &amp; "&amp; IF(N18,"\checkmark","") &amp; " \\"</f>
        <v>\cite{willmann_health_2023} &amp; \checkmark &amp; \checkmark &amp;  &amp; \checkmark &amp;  &amp;  &amp; \checkmark &amp; \checkmark &amp;  &amp; \checkmark \\</v>
      </c>
      <c r="AE18" t="str">
        <f>"https://doi.org/" &amp; B18</f>
        <v>https://doi.org/10.1016/j.compstruct.2023.116696</v>
      </c>
    </row>
    <row r="19" spans="1:31" x14ac:dyDescent="0.3">
      <c r="A19">
        <v>18</v>
      </c>
      <c r="B19" t="s">
        <v>19</v>
      </c>
      <c r="C19" t="s">
        <v>55</v>
      </c>
      <c r="D19">
        <v>18</v>
      </c>
      <c r="E19" t="b">
        <v>1</v>
      </c>
      <c r="G19" t="b">
        <v>1</v>
      </c>
      <c r="I19" t="b">
        <v>1</v>
      </c>
      <c r="L19" t="b">
        <v>1</v>
      </c>
      <c r="M19" t="b">
        <v>1</v>
      </c>
      <c r="N19" t="b">
        <v>1</v>
      </c>
      <c r="O19" t="s">
        <v>172</v>
      </c>
      <c r="P19" t="str">
        <f>"\cite{" &amp;C19 &amp; "} &amp; " &amp; IF(E19,"\checkmark","") &amp; " &amp; "&amp; IF(F19,"\checkmark","") &amp; " &amp; "&amp; IF(G19,"\checkmark","") &amp; " &amp; "&amp; IF(H19,"\checkmark","") &amp; " &amp; "&amp; IF(I19,"\checkmark","") &amp; " &amp; "&amp; IF(J19,"\checkmark","") &amp; " &amp; "&amp; IF(K19,"\checkmark","") &amp; " &amp; "&amp; IF(L19,"\checkmark","") &amp; " &amp; "&amp; IF(M19,"\checkmark","") &amp; " &amp; "&amp; IF(N19,"\checkmark","") &amp; " \\"</f>
        <v>\cite{tang_explainable_2023} &amp; \checkmark &amp;  &amp; \checkmark &amp;  &amp; \checkmark &amp;  &amp;  &amp; \checkmark &amp; \checkmark &amp; \checkmark \\</v>
      </c>
      <c r="AE19" t="str">
        <f>"https://doi.org/" &amp; B19</f>
        <v>https://doi.org/10.1016/j.measurement.2022.112277</v>
      </c>
    </row>
    <row r="20" spans="1:31" x14ac:dyDescent="0.3">
      <c r="A20">
        <v>19</v>
      </c>
      <c r="B20" t="s">
        <v>20</v>
      </c>
      <c r="C20" t="s">
        <v>57</v>
      </c>
      <c r="D20">
        <v>19</v>
      </c>
      <c r="F20" t="b">
        <v>1</v>
      </c>
      <c r="H20" t="b">
        <v>1</v>
      </c>
      <c r="J20" t="b">
        <v>1</v>
      </c>
      <c r="M20" t="b">
        <v>1</v>
      </c>
      <c r="O20" t="s">
        <v>173</v>
      </c>
      <c r="P20" t="str">
        <f>"\cite{" &amp;C20 &amp; "} &amp; " &amp; IF(E20,"\checkmark","") &amp; " &amp; "&amp; IF(F20,"\checkmark","") &amp; " &amp; "&amp; IF(G20,"\checkmark","") &amp; " &amp; "&amp; IF(H20,"\checkmark","") &amp; " &amp; "&amp; IF(I20,"\checkmark","") &amp; " &amp; "&amp; IF(J20,"\checkmark","") &amp; " &amp; "&amp; IF(K20,"\checkmark","") &amp; " &amp; "&amp; IF(L20,"\checkmark","") &amp; " &amp; "&amp; IF(M20,"\checkmark","") &amp; " &amp; "&amp; IF(N20,"\checkmark","") &amp; " \\"</f>
        <v>\cite{dong_ultrasonic_2022} &amp;  &amp; \checkmark &amp;  &amp; \checkmark &amp;  &amp; \checkmark &amp;  &amp;  &amp; \checkmark &amp;  \\</v>
      </c>
      <c r="AE20" t="str">
        <f>"https://doi.org/" &amp; B20</f>
        <v>https://doi.org/10.1016/j.sna.2022.113528</v>
      </c>
    </row>
    <row r="21" spans="1:31" x14ac:dyDescent="0.3">
      <c r="A21">
        <v>20</v>
      </c>
      <c r="B21" t="s">
        <v>21</v>
      </c>
      <c r="C21" t="s">
        <v>56</v>
      </c>
      <c r="D21">
        <v>20</v>
      </c>
      <c r="E21" t="b">
        <v>1</v>
      </c>
      <c r="G21" t="b">
        <v>1</v>
      </c>
      <c r="I21" t="b">
        <v>1</v>
      </c>
      <c r="M21" t="b">
        <v>1</v>
      </c>
      <c r="N21" t="b">
        <v>1</v>
      </c>
      <c r="O21" t="s">
        <v>174</v>
      </c>
      <c r="P21" t="str">
        <f>"\cite{" &amp;C21 &amp; "} &amp; " &amp; IF(E21,"\checkmark","") &amp; " &amp; "&amp; IF(F21,"\checkmark","") &amp; " &amp; "&amp; IF(G21,"\checkmark","") &amp; " &amp; "&amp; IF(H21,"\checkmark","") &amp; " &amp; "&amp; IF(I21,"\checkmark","") &amp; " &amp; "&amp; IF(J21,"\checkmark","") &amp; " &amp; "&amp; IF(K21,"\checkmark","") &amp; " &amp; "&amp; IF(L21,"\checkmark","") &amp; " &amp; "&amp; IF(M21,"\checkmark","") &amp; " &amp; "&amp; IF(N21,"\checkmark","") &amp; " \\"</f>
        <v>\cite{pachon_evaluation_2020} &amp; \checkmark &amp;  &amp; \checkmark &amp;  &amp; \checkmark &amp;  &amp;  &amp;  &amp; \checkmark &amp; \checkmark \\</v>
      </c>
      <c r="AE21" t="str">
        <f>"https://doi.org/" &amp; B21</f>
        <v>https://doi.org/10.1016/j.engstruct.2019.109843</v>
      </c>
    </row>
    <row r="22" spans="1:31" x14ac:dyDescent="0.3">
      <c r="A22">
        <v>21</v>
      </c>
      <c r="B22" t="s">
        <v>22</v>
      </c>
      <c r="C22" t="s">
        <v>58</v>
      </c>
      <c r="D22">
        <v>21</v>
      </c>
      <c r="E22" t="b">
        <v>1</v>
      </c>
      <c r="F22" t="b">
        <v>1</v>
      </c>
      <c r="H22" t="b">
        <v>1</v>
      </c>
      <c r="K22" t="b">
        <v>1</v>
      </c>
      <c r="L22" t="b">
        <v>1</v>
      </c>
      <c r="N22" t="b">
        <v>1</v>
      </c>
      <c r="O22" t="s">
        <v>175</v>
      </c>
      <c r="P22" t="str">
        <f>"\cite{" &amp;C22 &amp; "} &amp; " &amp; IF(E22,"\checkmark","") &amp; " &amp; "&amp; IF(F22,"\checkmark","") &amp; " &amp; "&amp; IF(G22,"\checkmark","") &amp; " &amp; "&amp; IF(H22,"\checkmark","") &amp; " &amp; "&amp; IF(I22,"\checkmark","") &amp; " &amp; "&amp; IF(J22,"\checkmark","") &amp; " &amp; "&amp; IF(K22,"\checkmark","") &amp; " &amp; "&amp; IF(L22,"\checkmark","") &amp; " &amp; "&amp; IF(M22,"\checkmark","") &amp; " &amp; "&amp; IF(N22,"\checkmark","") &amp; " \\"</f>
        <v>\cite{de_sa_rodrigues_probability_2023} &amp; \checkmark &amp; \checkmark &amp;  &amp; \checkmark &amp;  &amp;  &amp; \checkmark &amp; \checkmark &amp;  &amp; \checkmark \\</v>
      </c>
      <c r="AE22" t="str">
        <f>"https://doi.org/" &amp; B22</f>
        <v>https://doi.org/10.1016/j.ndteint.2023.102924</v>
      </c>
    </row>
    <row r="23" spans="1:31" x14ac:dyDescent="0.3">
      <c r="A23">
        <v>22</v>
      </c>
      <c r="B23" t="s">
        <v>23</v>
      </c>
      <c r="C23" t="s">
        <v>59</v>
      </c>
      <c r="D23">
        <v>22</v>
      </c>
      <c r="G23" t="b">
        <v>1</v>
      </c>
      <c r="I23" t="b">
        <v>1</v>
      </c>
      <c r="J23" t="b">
        <v>1</v>
      </c>
      <c r="L23" t="b">
        <v>1</v>
      </c>
      <c r="M23" t="b">
        <v>1</v>
      </c>
      <c r="N23" t="b">
        <v>1</v>
      </c>
      <c r="O23" t="s">
        <v>176</v>
      </c>
      <c r="P23" t="str">
        <f>"\cite{" &amp;C23 &amp; "} &amp; " &amp; IF(E23,"\checkmark","") &amp; " &amp; "&amp; IF(F23,"\checkmark","") &amp; " &amp; "&amp; IF(G23,"\checkmark","") &amp; " &amp; "&amp; IF(H23,"\checkmark","") &amp; " &amp; "&amp; IF(I23,"\checkmark","") &amp; " &amp; "&amp; IF(J23,"\checkmark","") &amp; " &amp; "&amp; IF(K23,"\checkmark","") &amp; " &amp; "&amp; IF(L23,"\checkmark","") &amp; " &amp; "&amp; IF(M23,"\checkmark","") &amp; " &amp; "&amp; IF(N23,"\checkmark","") &amp; " \\"</f>
        <v>\cite{wu_internal_2024} &amp;  &amp;  &amp; \checkmark &amp;  &amp; \checkmark &amp; \checkmark &amp;  &amp; \checkmark &amp; \checkmark &amp; \checkmark \\</v>
      </c>
      <c r="AE23" t="str">
        <f>"https://doi.org/" &amp; B23</f>
        <v>https://doi.org/10.1016/j.measurement.2024.114262</v>
      </c>
    </row>
    <row r="24" spans="1:31" x14ac:dyDescent="0.3">
      <c r="A24">
        <v>23</v>
      </c>
      <c r="B24" t="s">
        <v>24</v>
      </c>
      <c r="C24" t="s">
        <v>60</v>
      </c>
      <c r="D24">
        <v>23</v>
      </c>
      <c r="E24" t="b">
        <v>1</v>
      </c>
      <c r="F24" t="b">
        <v>1</v>
      </c>
      <c r="H24" t="b">
        <v>1</v>
      </c>
      <c r="M24" t="b">
        <v>1</v>
      </c>
      <c r="N24" t="b">
        <v>1</v>
      </c>
      <c r="O24" t="s">
        <v>177</v>
      </c>
      <c r="P24" t="str">
        <f>"\cite{" &amp;C24 &amp; "} &amp; " &amp; IF(E24,"\checkmark","") &amp; " &amp; "&amp; IF(F24,"\checkmark","") &amp; " &amp; "&amp; IF(G24,"\checkmark","") &amp; " &amp; "&amp; IF(H24,"\checkmark","") &amp; " &amp; "&amp; IF(I24,"\checkmark","") &amp; " &amp; "&amp; IF(J24,"\checkmark","") &amp; " &amp; "&amp; IF(K24,"\checkmark","") &amp; " &amp; "&amp; IF(L24,"\checkmark","") &amp; " &amp; "&amp; IF(M24,"\checkmark","") &amp; " &amp; "&amp; IF(N24,"\checkmark","") &amp; " \\"</f>
        <v>\cite{fang_structural_2024} &amp; \checkmark &amp; \checkmark &amp;  &amp; \checkmark &amp;  &amp;  &amp;  &amp;  &amp; \checkmark &amp; \checkmark \\</v>
      </c>
      <c r="AE24" t="str">
        <f>"https://doi.org/" &amp; B24</f>
        <v>https://doi.org/10.1016/j.measurement.2023.114023</v>
      </c>
    </row>
    <row r="25" spans="1:31" x14ac:dyDescent="0.3">
      <c r="A25">
        <v>24</v>
      </c>
      <c r="B25" t="s">
        <v>25</v>
      </c>
      <c r="C25" t="s">
        <v>61</v>
      </c>
      <c r="D25">
        <v>24</v>
      </c>
      <c r="G25" t="b">
        <v>1</v>
      </c>
      <c r="I25" t="b">
        <v>1</v>
      </c>
      <c r="K25" t="b">
        <v>1</v>
      </c>
      <c r="L25" t="b">
        <v>1</v>
      </c>
      <c r="M25" t="b">
        <v>1</v>
      </c>
      <c r="N25" t="b">
        <v>1</v>
      </c>
      <c r="O25" t="s">
        <v>178</v>
      </c>
      <c r="P25" t="str">
        <f>"\cite{" &amp;C25 &amp; "} &amp; " &amp; IF(E25,"\checkmark","") &amp; " &amp; "&amp; IF(F25,"\checkmark","") &amp; " &amp; "&amp; IF(G25,"\checkmark","") &amp; " &amp; "&amp; IF(H25,"\checkmark","") &amp; " &amp; "&amp; IF(I25,"\checkmark","") &amp; " &amp; "&amp; IF(J25,"\checkmark","") &amp; " &amp; "&amp; IF(K25,"\checkmark","") &amp; " &amp; "&amp; IF(L25,"\checkmark","") &amp; " &amp; "&amp; IF(M25,"\checkmark","") &amp; " &amp; "&amp; IF(N25,"\checkmark","") &amp; " \\"</f>
        <v>\cite{meng_effects_2021} &amp;  &amp;  &amp; \checkmark &amp;  &amp; \checkmark &amp;  &amp; \checkmark &amp; \checkmark &amp; \checkmark &amp; \checkmark \\</v>
      </c>
      <c r="AE25" t="str">
        <f>"https://doi.org/" &amp; B25</f>
        <v>https://doi.org/10.1016/j.measurement.2021.109708</v>
      </c>
    </row>
    <row r="26" spans="1:31" x14ac:dyDescent="0.3">
      <c r="A26">
        <v>25</v>
      </c>
      <c r="B26" t="s">
        <v>26</v>
      </c>
      <c r="C26" t="s">
        <v>62</v>
      </c>
      <c r="D26">
        <v>25</v>
      </c>
      <c r="F26" t="b">
        <v>1</v>
      </c>
      <c r="H26" t="b">
        <v>1</v>
      </c>
      <c r="J26" t="b">
        <v>1</v>
      </c>
      <c r="L26" t="b">
        <v>1</v>
      </c>
      <c r="N26" t="b">
        <v>1</v>
      </c>
      <c r="O26" t="s">
        <v>179</v>
      </c>
      <c r="P26" t="str">
        <f>"\cite{" &amp;C26 &amp; "} &amp; " &amp; IF(E26,"\checkmark","") &amp; " &amp; "&amp; IF(F26,"\checkmark","") &amp; " &amp; "&amp; IF(G26,"\checkmark","") &amp; " &amp; "&amp; IF(H26,"\checkmark","") &amp; " &amp; "&amp; IF(I26,"\checkmark","") &amp; " &amp; "&amp; IF(J26,"\checkmark","") &amp; " &amp; "&amp; IF(K26,"\checkmark","") &amp; " &amp; "&amp; IF(L26,"\checkmark","") &amp; " &amp; "&amp; IF(M26,"\checkmark","") &amp; " &amp; "&amp; IF(N26,"\checkmark","") &amp; " \\"</f>
        <v>\cite{katunin_identification_2021} &amp;  &amp; \checkmark &amp;  &amp; \checkmark &amp;  &amp; \checkmark &amp;  &amp; \checkmark &amp;  &amp; \checkmark \\</v>
      </c>
      <c r="AE26" t="str">
        <f>"https://doi.org/" &amp; B26</f>
        <v>https://doi.org/10.1016/j.measurement.2020.108656</v>
      </c>
    </row>
    <row r="27" spans="1:31" x14ac:dyDescent="0.3">
      <c r="A27">
        <v>26</v>
      </c>
      <c r="B27" t="s">
        <v>27</v>
      </c>
      <c r="C27" t="s">
        <v>63</v>
      </c>
      <c r="D27">
        <v>26</v>
      </c>
      <c r="E27" t="b">
        <v>1</v>
      </c>
      <c r="G27" t="b">
        <v>1</v>
      </c>
      <c r="I27" t="b">
        <v>1</v>
      </c>
      <c r="L27" t="b">
        <v>1</v>
      </c>
      <c r="N27" t="b">
        <v>1</v>
      </c>
      <c r="O27" t="s">
        <v>180</v>
      </c>
      <c r="P27" t="str">
        <f>"\cite{" &amp;C27 &amp; "} &amp; " &amp; IF(E27,"\checkmark","") &amp; " &amp; "&amp; IF(F27,"\checkmark","") &amp; " &amp; "&amp; IF(G27,"\checkmark","") &amp; " &amp; "&amp; IF(H27,"\checkmark","") &amp; " &amp; "&amp; IF(I27,"\checkmark","") &amp; " &amp; "&amp; IF(J27,"\checkmark","") &amp; " &amp; "&amp; IF(K27,"\checkmark","") &amp; " &amp; "&amp; IF(L27,"\checkmark","") &amp; " &amp; "&amp; IF(M27,"\checkmark","") &amp; " &amp; "&amp; IF(N27,"\checkmark","") &amp; " \\"</f>
        <v>\cite{de_menezes_defect_2021} &amp; \checkmark &amp;  &amp; \checkmark &amp;  &amp; \checkmark &amp;  &amp;  &amp; \checkmark &amp;  &amp; \checkmark \\</v>
      </c>
      <c r="AE27" t="str">
        <f>"https://doi.org/" &amp; B27</f>
        <v>https://doi.org/10.1016/j.compstruct.2021.114548</v>
      </c>
    </row>
    <row r="28" spans="1:31" x14ac:dyDescent="0.3">
      <c r="A28">
        <v>27</v>
      </c>
      <c r="B28" t="s">
        <v>28</v>
      </c>
      <c r="C28" t="s">
        <v>64</v>
      </c>
      <c r="D28">
        <v>27</v>
      </c>
      <c r="E28" t="b">
        <v>1</v>
      </c>
      <c r="F28" t="b">
        <v>1</v>
      </c>
      <c r="H28" t="b">
        <v>1</v>
      </c>
      <c r="K28" t="b">
        <v>1</v>
      </c>
      <c r="L28" t="b">
        <v>1</v>
      </c>
      <c r="N28" t="b">
        <v>1</v>
      </c>
      <c r="O28" t="s">
        <v>181</v>
      </c>
      <c r="P28" t="str">
        <f>"\cite{" &amp;C28 &amp; "} &amp; " &amp; IF(E28,"\checkmark","") &amp; " &amp; "&amp; IF(F28,"\checkmark","") &amp; " &amp; "&amp; IF(G28,"\checkmark","") &amp; " &amp; "&amp; IF(H28,"\checkmark","") &amp; " &amp; "&amp; IF(I28,"\checkmark","") &amp; " &amp; "&amp; IF(J28,"\checkmark","") &amp; " &amp; "&amp; IF(K28,"\checkmark","") &amp; " &amp; "&amp; IF(L28,"\checkmark","") &amp; " &amp; "&amp; IF(M28,"\checkmark","") &amp; " &amp; "&amp; IF(N28,"\checkmark","") &amp; " \\"</f>
        <v>\cite{zhang_structural_2021} &amp; \checkmark &amp; \checkmark &amp;  &amp; \checkmark &amp;  &amp;  &amp; \checkmark &amp; \checkmark &amp;  &amp; \checkmark \\</v>
      </c>
      <c r="AE28" t="str">
        <f>"https://doi.org/" &amp; B28</f>
        <v>https://doi.org/10.1016/j.measurement.2020.108343</v>
      </c>
    </row>
    <row r="29" spans="1:31" x14ac:dyDescent="0.3">
      <c r="A29">
        <v>28</v>
      </c>
      <c r="B29" t="s">
        <v>29</v>
      </c>
      <c r="C29" t="s">
        <v>65</v>
      </c>
      <c r="D29">
        <v>28</v>
      </c>
      <c r="G29" t="b">
        <v>1</v>
      </c>
      <c r="I29" t="b">
        <v>1</v>
      </c>
      <c r="J29" t="b">
        <v>1</v>
      </c>
      <c r="L29" t="b">
        <v>1</v>
      </c>
      <c r="N29" t="b">
        <v>1</v>
      </c>
      <c r="O29" t="s">
        <v>182</v>
      </c>
      <c r="P29" t="str">
        <f>"\cite{" &amp;C29 &amp; "} &amp; " &amp; IF(E29,"\checkmark","") &amp; " &amp; "&amp; IF(F29,"\checkmark","") &amp; " &amp; "&amp; IF(G29,"\checkmark","") &amp; " &amp; "&amp; IF(H29,"\checkmark","") &amp; " &amp; "&amp; IF(I29,"\checkmark","") &amp; " &amp; "&amp; IF(J29,"\checkmark","") &amp; " &amp; "&amp; IF(K29,"\checkmark","") &amp; " &amp; "&amp; IF(L29,"\checkmark","") &amp; " &amp; "&amp; IF(M29,"\checkmark","") &amp; " &amp; "&amp; IF(N29,"\checkmark","") &amp; " \\"</f>
        <v>\cite{li_physics-informed_2023} &amp;  &amp;  &amp; \checkmark &amp;  &amp; \checkmark &amp; \checkmark &amp;  &amp; \checkmark &amp;  &amp; \checkmark \\</v>
      </c>
      <c r="AE29" t="str">
        <f>"https://doi.org/" &amp; B29</f>
        <v>https://doi.org/10.1016/j.jsv.2023.118066</v>
      </c>
    </row>
    <row r="30" spans="1:31" x14ac:dyDescent="0.3">
      <c r="A30">
        <v>29</v>
      </c>
      <c r="B30" t="s">
        <v>30</v>
      </c>
      <c r="C30" t="s">
        <v>66</v>
      </c>
      <c r="D30">
        <v>29</v>
      </c>
      <c r="E30" t="b">
        <v>1</v>
      </c>
      <c r="F30" t="b">
        <v>1</v>
      </c>
      <c r="H30" t="b">
        <v>1</v>
      </c>
      <c r="L30" t="b">
        <v>1</v>
      </c>
      <c r="M30" t="b">
        <v>1</v>
      </c>
      <c r="N30" t="b">
        <v>1</v>
      </c>
      <c r="O30" t="s">
        <v>183</v>
      </c>
      <c r="P30" t="str">
        <f>"\cite{" &amp;C30 &amp; "} &amp; " &amp; IF(E30,"\checkmark","") &amp; " &amp; "&amp; IF(F30,"\checkmark","") &amp; " &amp; "&amp; IF(G30,"\checkmark","") &amp; " &amp; "&amp; IF(H30,"\checkmark","") &amp; " &amp; "&amp; IF(I30,"\checkmark","") &amp; " &amp; "&amp; IF(J30,"\checkmark","") &amp; " &amp; "&amp; IF(K30,"\checkmark","") &amp; " &amp; "&amp; IF(L30,"\checkmark","") &amp; " &amp; "&amp; IF(M30,"\checkmark","") &amp; " &amp; "&amp; IF(N30,"\checkmark","") &amp; " \\"</f>
        <v>\cite{zhang_defect_2020} &amp; \checkmark &amp; \checkmark &amp;  &amp; \checkmark &amp;  &amp;  &amp;  &amp; \checkmark &amp; \checkmark &amp; \checkmark \\</v>
      </c>
      <c r="AE30" t="str">
        <f>"https://doi.org/" &amp; B30</f>
        <v>https://doi.org/10.1016/j.measurement.2019.107280</v>
      </c>
    </row>
    <row r="31" spans="1:31" x14ac:dyDescent="0.3">
      <c r="A31">
        <v>30</v>
      </c>
      <c r="B31" t="s">
        <v>31</v>
      </c>
      <c r="C31" t="s">
        <v>67</v>
      </c>
      <c r="D31">
        <v>30</v>
      </c>
      <c r="G31" t="b">
        <v>1</v>
      </c>
      <c r="I31" t="b">
        <v>1</v>
      </c>
      <c r="K31" t="b">
        <v>1</v>
      </c>
      <c r="L31" t="b">
        <v>1</v>
      </c>
      <c r="N31" t="b">
        <v>1</v>
      </c>
      <c r="O31" t="s">
        <v>184</v>
      </c>
      <c r="P31" t="str">
        <f>"\cite{" &amp;C31 &amp; "} &amp; " &amp; IF(E31,"\checkmark","") &amp; " &amp; "&amp; IF(F31,"\checkmark","") &amp; " &amp; "&amp; IF(G31,"\checkmark","") &amp; " &amp; "&amp; IF(H31,"\checkmark","") &amp; " &amp; "&amp; IF(I31,"\checkmark","") &amp; " &amp; "&amp; IF(J31,"\checkmark","") &amp; " &amp; "&amp; IF(K31,"\checkmark","") &amp; " &amp; "&amp; IF(L31,"\checkmark","") &amp; " &amp; "&amp; IF(M31,"\checkmark","") &amp; " &amp; "&amp; IF(N31,"\checkmark","") &amp; " \\"</f>
        <v>\cite{zima_damage_2021} &amp;  &amp;  &amp; \checkmark &amp;  &amp; \checkmark &amp;  &amp; \checkmark &amp; \checkmark &amp;  &amp; \checkmark \\</v>
      </c>
      <c r="AE31" t="str">
        <f>"https://doi.org/" &amp; B31</f>
        <v>https://doi.org/10.1016/j.measurement.2021.109206</v>
      </c>
    </row>
    <row r="32" spans="1:31" x14ac:dyDescent="0.3">
      <c r="A32">
        <v>31</v>
      </c>
      <c r="B32" t="s">
        <v>32</v>
      </c>
      <c r="C32" t="s">
        <v>68</v>
      </c>
      <c r="D32">
        <v>31</v>
      </c>
      <c r="F32" t="b">
        <v>1</v>
      </c>
      <c r="H32" t="b">
        <v>1</v>
      </c>
      <c r="J32" t="b">
        <v>1</v>
      </c>
      <c r="L32" t="b">
        <v>1</v>
      </c>
      <c r="M32" t="b">
        <v>1</v>
      </c>
      <c r="O32" t="s">
        <v>185</v>
      </c>
      <c r="P32" t="str">
        <f>"\cite{" &amp;C32 &amp; "} &amp; " &amp; IF(E32,"\checkmark","") &amp; " &amp; "&amp; IF(F32,"\checkmark","") &amp; " &amp; "&amp; IF(G32,"\checkmark","") &amp; " &amp; "&amp; IF(H32,"\checkmark","") &amp; " &amp; "&amp; IF(I32,"\checkmark","") &amp; " &amp; "&amp; IF(J32,"\checkmark","") &amp; " &amp; "&amp; IF(K32,"\checkmark","") &amp; " &amp; "&amp; IF(L32,"\checkmark","") &amp; " &amp; "&amp; IF(M32,"\checkmark","") &amp; " &amp; "&amp; IF(N32,"\checkmark","") &amp; " \\"</f>
        <v>\cite{wang_fatigue_2023} &amp;  &amp; \checkmark &amp;  &amp; \checkmark &amp;  &amp; \checkmark &amp;  &amp; \checkmark &amp; \checkmark &amp;  \\</v>
      </c>
      <c r="AE32" t="str">
        <f>"https://doi.org/" &amp; B32</f>
        <v>https://doi.org/10.1016/j.compstruct.2023.117239</v>
      </c>
    </row>
    <row r="33" spans="1:31" x14ac:dyDescent="0.3">
      <c r="A33">
        <v>32</v>
      </c>
      <c r="B33" t="s">
        <v>33</v>
      </c>
      <c r="C33" t="s">
        <v>69</v>
      </c>
      <c r="D33">
        <v>32</v>
      </c>
      <c r="E33" t="b">
        <v>1</v>
      </c>
      <c r="G33" t="b">
        <v>1</v>
      </c>
      <c r="I33" t="b">
        <v>1</v>
      </c>
      <c r="M33" t="b">
        <v>1</v>
      </c>
      <c r="N33" t="b">
        <v>1</v>
      </c>
      <c r="O33" t="s">
        <v>186</v>
      </c>
      <c r="P33" t="str">
        <f>"\cite{" &amp;C33 &amp; "} &amp; " &amp; IF(E33,"\checkmark","") &amp; " &amp; "&amp; IF(F33,"\checkmark","") &amp; " &amp; "&amp; IF(G33,"\checkmark","") &amp; " &amp; "&amp; IF(H33,"\checkmark","") &amp; " &amp; "&amp; IF(I33,"\checkmark","") &amp; " &amp; "&amp; IF(J33,"\checkmark","") &amp; " &amp; "&amp; IF(K33,"\checkmark","") &amp; " &amp; "&amp; IF(L33,"\checkmark","") &amp; " &amp; "&amp; IF(M33,"\checkmark","") &amp; " &amp; "&amp; IF(N33,"\checkmark","") &amp; " \\"</f>
        <v>\cite{han_crack_2021} &amp; \checkmark &amp;  &amp; \checkmark &amp;  &amp; \checkmark &amp;  &amp;  &amp;  &amp; \checkmark &amp; \checkmark \\</v>
      </c>
      <c r="AE33" t="str">
        <f>"https://doi.org/" &amp; B33</f>
        <v>https://doi.org/10.1016/j.measurement.2021.109461</v>
      </c>
    </row>
    <row r="34" spans="1:31" x14ac:dyDescent="0.3">
      <c r="A34">
        <v>33</v>
      </c>
      <c r="B34" t="s">
        <v>34</v>
      </c>
      <c r="C34" t="s">
        <v>70</v>
      </c>
      <c r="D34">
        <v>33</v>
      </c>
      <c r="E34" t="b">
        <v>1</v>
      </c>
      <c r="F34" t="b">
        <v>1</v>
      </c>
      <c r="H34" t="b">
        <v>1</v>
      </c>
      <c r="K34" t="b">
        <v>1</v>
      </c>
      <c r="L34" t="b">
        <v>1</v>
      </c>
      <c r="M34" t="b">
        <v>1</v>
      </c>
      <c r="N34" t="b">
        <v>1</v>
      </c>
      <c r="O34" t="s">
        <v>187</v>
      </c>
      <c r="P34" t="str">
        <f>"\cite{" &amp;C34 &amp; "} &amp; " &amp; IF(E34,"\checkmark","") &amp; " &amp; "&amp; IF(F34,"\checkmark","") &amp; " &amp; "&amp; IF(G34,"\checkmark","") &amp; " &amp; "&amp; IF(H34,"\checkmark","") &amp; " &amp; "&amp; IF(I34,"\checkmark","") &amp; " &amp; "&amp; IF(J34,"\checkmark","") &amp; " &amp; "&amp; IF(K34,"\checkmark","") &amp; " &amp; "&amp; IF(L34,"\checkmark","") &amp; " &amp; "&amp; IF(M34,"\checkmark","") &amp; " &amp; "&amp; IF(N34,"\checkmark","") &amp; " \\"</f>
        <v>\cite{yifei_structure_2023} &amp; \checkmark &amp; \checkmark &amp;  &amp; \checkmark &amp;  &amp;  &amp; \checkmark &amp; \checkmark &amp; \checkmark &amp; \checkmark \\</v>
      </c>
      <c r="AE34" t="str">
        <f>"https://doi.org/" &amp; B34</f>
        <v>https://doi.org/10.1016/j.engstruct.2023.115891</v>
      </c>
    </row>
    <row r="35" spans="1:31" x14ac:dyDescent="0.3">
      <c r="A35">
        <v>34</v>
      </c>
      <c r="B35" t="s">
        <v>35</v>
      </c>
      <c r="C35" t="s">
        <v>71</v>
      </c>
      <c r="D35">
        <v>34</v>
      </c>
      <c r="G35" t="b">
        <v>1</v>
      </c>
      <c r="I35" t="b">
        <v>1</v>
      </c>
      <c r="J35" t="b">
        <v>1</v>
      </c>
      <c r="L35" t="b">
        <v>1</v>
      </c>
      <c r="M35" t="b">
        <v>1</v>
      </c>
      <c r="O35" t="s">
        <v>188</v>
      </c>
      <c r="P35" t="str">
        <f>"\cite{" &amp;C35 &amp; "} &amp; " &amp; IF(E35,"\checkmark","") &amp; " &amp; "&amp; IF(F35,"\checkmark","") &amp; " &amp; "&amp; IF(G35,"\checkmark","") &amp; " &amp; "&amp; IF(H35,"\checkmark","") &amp; " &amp; "&amp; IF(I35,"\checkmark","") &amp; " &amp; "&amp; IF(J35,"\checkmark","") &amp; " &amp; "&amp; IF(K35,"\checkmark","") &amp; " &amp; "&amp; IF(L35,"\checkmark","") &amp; " &amp; "&amp; IF(M35,"\checkmark","") &amp; " &amp; "&amp; IF(N35,"\checkmark","") &amp; " \\"</f>
        <v>\cite{bevan_automated_2022} &amp;  &amp;  &amp; \checkmark &amp;  &amp; \checkmark &amp; \checkmark &amp;  &amp; \checkmark &amp; \checkmark &amp;  \\</v>
      </c>
      <c r="AE35" t="str">
        <f>"https://doi.org/" &amp; B35</f>
        <v>https://doi.org/10.1016/j.ndteint.2022.102628</v>
      </c>
    </row>
    <row r="36" spans="1:31" x14ac:dyDescent="0.3">
      <c r="A36">
        <v>35</v>
      </c>
      <c r="B36" t="s">
        <v>36</v>
      </c>
      <c r="C36" t="s">
        <v>72</v>
      </c>
      <c r="D36">
        <v>35</v>
      </c>
      <c r="G36" t="b">
        <v>1</v>
      </c>
      <c r="L36" t="b">
        <v>1</v>
      </c>
      <c r="M36" t="b">
        <v>1</v>
      </c>
      <c r="O36" t="s">
        <v>189</v>
      </c>
      <c r="P36" t="str">
        <f>"\cite{" &amp;C36 &amp; "} &amp; " &amp; IF(E36,"\checkmark","") &amp; " &amp; "&amp; IF(F36,"\checkmark","") &amp; " &amp; "&amp; IF(G36,"\checkmark","") &amp; " &amp; "&amp; IF(H36,"\checkmark","") &amp; " &amp; "&amp; IF(I36,"\checkmark","") &amp; " &amp; "&amp; IF(J36,"\checkmark","") &amp; " &amp; "&amp; IF(K36,"\checkmark","") &amp; " &amp; "&amp; IF(L36,"\checkmark","") &amp; " &amp; "&amp; IF(M36,"\checkmark","") &amp; " &amp; "&amp; IF(N36,"\checkmark","") &amp; " \\"</f>
        <v>\cite{tabjula_sparse_2023} &amp;  &amp;  &amp; \checkmark &amp;  &amp;  &amp;  &amp;  &amp; \checkmark &amp; \checkmark &amp;  \\</v>
      </c>
      <c r="AE36" t="str">
        <f>"https://doi.org/" &amp; B36</f>
        <v>https://doi.org/10.1016/j.ndteint.2023.102890</v>
      </c>
    </row>
  </sheetData>
  <sortState xmlns:xlrd2="http://schemas.microsoft.com/office/spreadsheetml/2017/richdata2" ref="A2:AE36">
    <sortCondition ref="A2:A36"/>
    <sortCondition descending="1" ref="E2:E36"/>
    <sortCondition descending="1" ref="F2:F36"/>
    <sortCondition descending="1" ref="G2:G36"/>
    <sortCondition descending="1" ref="H2:H36"/>
    <sortCondition descending="1" ref="I2:I36"/>
    <sortCondition descending="1" ref="J2:J36"/>
    <sortCondition descending="1" ref="K2:K36"/>
    <sortCondition descending="1" ref="L2:L36"/>
    <sortCondition descending="1" ref="M2:M36"/>
    <sortCondition descending="1" ref="N2:N36"/>
  </sortState>
  <conditionalFormatting sqref="A1:C1048576 D1:O1">
    <cfRule type="duplicateValues" dxfId="0" priority="4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E7D7-A71F-4F3B-9CE2-0B23142B7709}">
  <dimension ref="A1:R35"/>
  <sheetViews>
    <sheetView workbookViewId="0">
      <selection activeCell="R1" sqref="R1:R35"/>
    </sheetView>
  </sheetViews>
  <sheetFormatPr defaultRowHeight="14.4" x14ac:dyDescent="0.3"/>
  <sheetData>
    <row r="1" spans="1:18" x14ac:dyDescent="0.3">
      <c r="A1" t="s">
        <v>122</v>
      </c>
      <c r="I1" t="str" cm="1">
        <f t="array" ref="I1:O1">_xlfn.TEXTSPLIT(A1,"/")</f>
        <v>https:</v>
      </c>
      <c r="J1" t="str">
        <v/>
      </c>
      <c r="K1" t="str">
        <v>www.sciencedirect.com</v>
      </c>
      <c r="L1" t="str">
        <v>science</v>
      </c>
      <c r="M1" t="str">
        <v>article</v>
      </c>
      <c r="N1" t="str">
        <v>pii</v>
      </c>
      <c r="O1" t="str">
        <v>S0963869521000992</v>
      </c>
      <c r="R1" t="str">
        <f>O1</f>
        <v>S0963869521000992</v>
      </c>
    </row>
    <row r="2" spans="1:18" x14ac:dyDescent="0.3">
      <c r="A2" t="s">
        <v>123</v>
      </c>
      <c r="I2" t="str" cm="1">
        <f t="array" ref="I2:O2">_xlfn.TEXTSPLIT(A2,"/")</f>
        <v>https:</v>
      </c>
      <c r="J2" t="str">
        <v/>
      </c>
      <c r="K2" t="str">
        <v>www.sciencedirect.com</v>
      </c>
      <c r="L2" t="str">
        <v>science</v>
      </c>
      <c r="M2" t="str">
        <v>article</v>
      </c>
      <c r="N2" t="str">
        <v>pii</v>
      </c>
      <c r="O2" t="str">
        <v>S0924424723006684</v>
      </c>
      <c r="R2" t="str">
        <f t="shared" ref="R2:R35" si="0">O2</f>
        <v>S0924424723006684</v>
      </c>
    </row>
    <row r="3" spans="1:18" x14ac:dyDescent="0.3">
      <c r="A3" t="s">
        <v>124</v>
      </c>
      <c r="I3" t="str" cm="1">
        <f t="array" ref="I3:O3">_xlfn.TEXTSPLIT(A3,"/")</f>
        <v>https:</v>
      </c>
      <c r="J3" t="str">
        <v/>
      </c>
      <c r="K3" t="str">
        <v>www.sciencedirect.com</v>
      </c>
      <c r="L3" t="str">
        <v>science</v>
      </c>
      <c r="M3" t="str">
        <v>article</v>
      </c>
      <c r="N3" t="str">
        <v>pii</v>
      </c>
      <c r="O3" t="str">
        <v>S0263224124001064</v>
      </c>
      <c r="R3" t="str">
        <f t="shared" si="0"/>
        <v>S0263224124001064</v>
      </c>
    </row>
    <row r="4" spans="1:18" x14ac:dyDescent="0.3">
      <c r="A4" t="s">
        <v>125</v>
      </c>
      <c r="I4" t="str" cm="1">
        <f t="array" ref="I4:O4">_xlfn.TEXTSPLIT(A4,"/")</f>
        <v>https:</v>
      </c>
      <c r="J4" t="str">
        <v/>
      </c>
      <c r="K4" t="str">
        <v>www.sciencedirect.com</v>
      </c>
      <c r="L4" t="str">
        <v>science</v>
      </c>
      <c r="M4" t="str">
        <v>article</v>
      </c>
      <c r="N4" t="str">
        <v>pii</v>
      </c>
      <c r="O4" t="str">
        <v>S0963869523002414</v>
      </c>
      <c r="R4" t="str">
        <f t="shared" si="0"/>
        <v>S0963869523002414</v>
      </c>
    </row>
    <row r="5" spans="1:18" x14ac:dyDescent="0.3">
      <c r="A5" t="s">
        <v>126</v>
      </c>
      <c r="I5" t="str" cm="1">
        <f t="array" ref="I5:O5">_xlfn.TEXTSPLIT(A5,"/")</f>
        <v>https:</v>
      </c>
      <c r="J5" t="str">
        <v/>
      </c>
      <c r="K5" t="str">
        <v>www.sciencedirect.com</v>
      </c>
      <c r="L5" t="str">
        <v>science</v>
      </c>
      <c r="M5" t="str">
        <v>article</v>
      </c>
      <c r="N5" t="str">
        <v>pii</v>
      </c>
      <c r="O5" t="str">
        <v>S0952197622004924</v>
      </c>
      <c r="R5" t="str">
        <f t="shared" si="0"/>
        <v>S0952197622004924</v>
      </c>
    </row>
    <row r="6" spans="1:18" x14ac:dyDescent="0.3">
      <c r="A6" t="s">
        <v>127</v>
      </c>
      <c r="I6" t="str" cm="1">
        <f t="array" ref="I6:O6">_xlfn.TEXTSPLIT(A6,"/")</f>
        <v>https:</v>
      </c>
      <c r="J6" t="str">
        <v/>
      </c>
      <c r="K6" t="str">
        <v>www.sciencedirect.com</v>
      </c>
      <c r="L6" t="str">
        <v>science</v>
      </c>
      <c r="M6" t="str">
        <v>article</v>
      </c>
      <c r="N6" t="str">
        <v>pii</v>
      </c>
      <c r="O6" t="str">
        <v>S2352012421005919</v>
      </c>
      <c r="R6" t="str">
        <f t="shared" si="0"/>
        <v>S2352012421005919</v>
      </c>
    </row>
    <row r="7" spans="1:18" x14ac:dyDescent="0.3">
      <c r="A7" t="s">
        <v>128</v>
      </c>
      <c r="I7" t="str" cm="1">
        <f t="array" ref="I7:O7">_xlfn.TEXTSPLIT(A7,"/")</f>
        <v>https:</v>
      </c>
      <c r="J7" t="str">
        <v/>
      </c>
      <c r="K7" t="str">
        <v>www.sciencedirect.com</v>
      </c>
      <c r="L7" t="str">
        <v>science</v>
      </c>
      <c r="M7" t="str">
        <v>article</v>
      </c>
      <c r="N7" t="str">
        <v>pii</v>
      </c>
      <c r="O7" t="str">
        <v>S0263822321003494</v>
      </c>
      <c r="R7" t="str">
        <f t="shared" si="0"/>
        <v>S0263822321003494</v>
      </c>
    </row>
    <row r="8" spans="1:18" x14ac:dyDescent="0.3">
      <c r="A8" t="s">
        <v>129</v>
      </c>
      <c r="I8" t="str" cm="1">
        <f t="array" ref="I8:O8">_xlfn.TEXTSPLIT(A8,"/")</f>
        <v>https:</v>
      </c>
      <c r="J8" t="str">
        <v/>
      </c>
      <c r="K8" t="str">
        <v>www.sciencedirect.com</v>
      </c>
      <c r="L8" t="str">
        <v>science</v>
      </c>
      <c r="M8" t="str">
        <v>article</v>
      </c>
      <c r="N8" t="str">
        <v>pii</v>
      </c>
      <c r="O8" t="str">
        <v>S0022460X19305772</v>
      </c>
      <c r="R8" t="str">
        <f t="shared" si="0"/>
        <v>S0022460X19305772</v>
      </c>
    </row>
    <row r="9" spans="1:18" x14ac:dyDescent="0.3">
      <c r="A9" t="s">
        <v>130</v>
      </c>
      <c r="I9" t="str" cm="1">
        <f t="array" ref="I9:O9">_xlfn.TEXTSPLIT(A9,"/")</f>
        <v>https:</v>
      </c>
      <c r="J9" t="str">
        <v/>
      </c>
      <c r="K9" t="str">
        <v>www.sciencedirect.com</v>
      </c>
      <c r="L9" t="str">
        <v>science</v>
      </c>
      <c r="M9" t="str">
        <v>article</v>
      </c>
      <c r="N9" t="str">
        <v>pii</v>
      </c>
      <c r="O9" t="str">
        <v>S0263224122003232</v>
      </c>
      <c r="R9" t="str">
        <f t="shared" si="0"/>
        <v>S0263224122003232</v>
      </c>
    </row>
    <row r="10" spans="1:18" x14ac:dyDescent="0.3">
      <c r="A10" t="s">
        <v>131</v>
      </c>
      <c r="I10" t="str" cm="1">
        <f t="array" ref="I10:O10">_xlfn.TEXTSPLIT(A10,"/")</f>
        <v>https:</v>
      </c>
      <c r="J10" t="str">
        <v/>
      </c>
      <c r="K10" t="str">
        <v>www.sciencedirect.com</v>
      </c>
      <c r="L10" t="str">
        <v>science</v>
      </c>
      <c r="M10" t="str">
        <v>article</v>
      </c>
      <c r="N10" t="str">
        <v>pii</v>
      </c>
      <c r="O10" t="str">
        <v>S0263224121015372</v>
      </c>
      <c r="R10" t="str">
        <f t="shared" si="0"/>
        <v>S0263224121015372</v>
      </c>
    </row>
    <row r="11" spans="1:18" x14ac:dyDescent="0.3">
      <c r="A11" t="s">
        <v>132</v>
      </c>
      <c r="I11" t="str" cm="1">
        <f t="array" ref="I11:O11">_xlfn.TEXTSPLIT(A11,"/")</f>
        <v>https:</v>
      </c>
      <c r="J11" t="str">
        <v/>
      </c>
      <c r="K11" t="str">
        <v>www.sciencedirect.com</v>
      </c>
      <c r="L11" t="str">
        <v>science</v>
      </c>
      <c r="M11" t="str">
        <v>article</v>
      </c>
      <c r="N11" t="str">
        <v>pii</v>
      </c>
      <c r="O11" t="str">
        <v>S0924424723007124</v>
      </c>
      <c r="R11" t="str">
        <f t="shared" si="0"/>
        <v>S0924424723007124</v>
      </c>
    </row>
    <row r="12" spans="1:18" x14ac:dyDescent="0.3">
      <c r="A12" t="s">
        <v>133</v>
      </c>
      <c r="I12" t="str" cm="1">
        <f t="array" ref="I12:O12">_xlfn.TEXTSPLIT(A12,"/")</f>
        <v>https:</v>
      </c>
      <c r="J12" t="str">
        <v/>
      </c>
      <c r="K12" t="str">
        <v>www.sciencedirect.com</v>
      </c>
      <c r="L12" t="str">
        <v>science</v>
      </c>
      <c r="M12" t="str">
        <v>article</v>
      </c>
      <c r="N12" t="str">
        <v>pii</v>
      </c>
      <c r="O12" t="str">
        <v>S0924424722004782</v>
      </c>
      <c r="R12" t="str">
        <f t="shared" si="0"/>
        <v>S0924424722004782</v>
      </c>
    </row>
    <row r="13" spans="1:18" x14ac:dyDescent="0.3">
      <c r="A13" t="s">
        <v>134</v>
      </c>
      <c r="I13" t="str" cm="1">
        <f t="array" ref="I13:O13">_xlfn.TEXTSPLIT(A13,"/")</f>
        <v>https:</v>
      </c>
      <c r="J13" t="str">
        <v/>
      </c>
      <c r="K13" t="str">
        <v>www.sciencedirect.com</v>
      </c>
      <c r="L13" t="str">
        <v>science</v>
      </c>
      <c r="M13" t="str">
        <v>article</v>
      </c>
      <c r="N13" t="str">
        <v>pii</v>
      </c>
      <c r="O13" t="str">
        <v>S0263822321005535</v>
      </c>
      <c r="R13" t="str">
        <f t="shared" si="0"/>
        <v>S0263822321005535</v>
      </c>
    </row>
    <row r="14" spans="1:18" x14ac:dyDescent="0.3">
      <c r="A14" t="s">
        <v>135</v>
      </c>
      <c r="I14" t="str" cm="1">
        <f t="array" ref="I14:O14">_xlfn.TEXTSPLIT(A14,"/")</f>
        <v>https:</v>
      </c>
      <c r="J14" t="str">
        <v/>
      </c>
      <c r="K14" t="str">
        <v>www.sciencedirect.com</v>
      </c>
      <c r="L14" t="str">
        <v>science</v>
      </c>
      <c r="M14" t="str">
        <v>article</v>
      </c>
      <c r="N14" t="str">
        <v>pii</v>
      </c>
      <c r="O14" t="str">
        <v>S0022460X23000858</v>
      </c>
      <c r="R14" t="str">
        <f t="shared" si="0"/>
        <v>S0022460X23000858</v>
      </c>
    </row>
    <row r="15" spans="1:18" x14ac:dyDescent="0.3">
      <c r="A15" t="s">
        <v>136</v>
      </c>
      <c r="I15" t="str" cm="1">
        <f t="array" ref="I15:O15">_xlfn.TEXTSPLIT(A15,"/")</f>
        <v>https:</v>
      </c>
      <c r="J15" t="str">
        <v/>
      </c>
      <c r="K15" t="str">
        <v>www.sciencedirect.com</v>
      </c>
      <c r="L15" t="str">
        <v>science</v>
      </c>
      <c r="M15" t="str">
        <v>article</v>
      </c>
      <c r="N15" t="str">
        <v>pii</v>
      </c>
      <c r="O15" t="str">
        <v>S0263224123011569</v>
      </c>
      <c r="R15" t="str">
        <f t="shared" si="0"/>
        <v>S0263224123011569</v>
      </c>
    </row>
    <row r="16" spans="1:18" x14ac:dyDescent="0.3">
      <c r="A16" t="s">
        <v>137</v>
      </c>
      <c r="I16" t="str" cm="1">
        <f t="array" ref="I16:O16">_xlfn.TEXTSPLIT(A16,"/")</f>
        <v>https:</v>
      </c>
      <c r="J16" t="str">
        <v/>
      </c>
      <c r="K16" t="str">
        <v>www.sciencedirect.com</v>
      </c>
      <c r="L16" t="str">
        <v>science</v>
      </c>
      <c r="M16" t="str">
        <v>article</v>
      </c>
      <c r="N16" t="str">
        <v>pii</v>
      </c>
      <c r="O16" t="str">
        <v>S0263822320327872</v>
      </c>
      <c r="R16" t="str">
        <f t="shared" si="0"/>
        <v>S0263822320327872</v>
      </c>
    </row>
    <row r="17" spans="1:18" x14ac:dyDescent="0.3">
      <c r="A17" t="s">
        <v>138</v>
      </c>
      <c r="I17" t="str" cm="1">
        <f t="array" ref="I17:O17">_xlfn.TEXTSPLIT(A17,"/")</f>
        <v>https:</v>
      </c>
      <c r="J17" t="str">
        <v/>
      </c>
      <c r="K17" t="str">
        <v>www.sciencedirect.com</v>
      </c>
      <c r="L17" t="str">
        <v>science</v>
      </c>
      <c r="M17" t="str">
        <v>article</v>
      </c>
      <c r="N17" t="str">
        <v>pii</v>
      </c>
      <c r="O17" t="str">
        <v>S0263822323000405</v>
      </c>
      <c r="R17" t="str">
        <f t="shared" si="0"/>
        <v>S0263822323000405</v>
      </c>
    </row>
    <row r="18" spans="1:18" x14ac:dyDescent="0.3">
      <c r="A18" t="s">
        <v>139</v>
      </c>
      <c r="I18" t="str" cm="1">
        <f t="array" ref="I18:O18">_xlfn.TEXTSPLIT(A18,"/")</f>
        <v>https:</v>
      </c>
      <c r="J18" t="str">
        <v/>
      </c>
      <c r="K18" t="str">
        <v>www.sciencedirect.com</v>
      </c>
      <c r="L18" t="str">
        <v>science</v>
      </c>
      <c r="M18" t="str">
        <v>article</v>
      </c>
      <c r="N18" t="str">
        <v>pii</v>
      </c>
      <c r="O18" t="str">
        <v>S0263224122014737</v>
      </c>
      <c r="R18" t="str">
        <f t="shared" si="0"/>
        <v>S0263224122014737</v>
      </c>
    </row>
    <row r="19" spans="1:18" x14ac:dyDescent="0.3">
      <c r="A19" t="s">
        <v>140</v>
      </c>
      <c r="I19" t="str" cm="1">
        <f t="array" ref="I19:O19">_xlfn.TEXTSPLIT(A19,"/")</f>
        <v>https:</v>
      </c>
      <c r="J19" t="str">
        <v/>
      </c>
      <c r="K19" t="str">
        <v>www.sciencedirect.com</v>
      </c>
      <c r="L19" t="str">
        <v>science</v>
      </c>
      <c r="M19" t="str">
        <v>article</v>
      </c>
      <c r="N19" t="str">
        <v>pii</v>
      </c>
      <c r="O19" t="str">
        <v>S0924424722001662</v>
      </c>
      <c r="R19" t="str">
        <f t="shared" si="0"/>
        <v>S0924424722001662</v>
      </c>
    </row>
    <row r="20" spans="1:18" x14ac:dyDescent="0.3">
      <c r="A20" t="s">
        <v>141</v>
      </c>
      <c r="I20" t="str" cm="1">
        <f t="array" ref="I20:O20">_xlfn.TEXTSPLIT(A20,"/")</f>
        <v>https:</v>
      </c>
      <c r="J20" t="str">
        <v/>
      </c>
      <c r="K20" t="str">
        <v>www.sciencedirect.com</v>
      </c>
      <c r="L20" t="str">
        <v>science</v>
      </c>
      <c r="M20" t="str">
        <v>article</v>
      </c>
      <c r="N20" t="str">
        <v>pii</v>
      </c>
      <c r="O20" t="str">
        <v>S014102961931003X</v>
      </c>
      <c r="R20" t="str">
        <f t="shared" si="0"/>
        <v>S014102961931003X</v>
      </c>
    </row>
    <row r="21" spans="1:18" x14ac:dyDescent="0.3">
      <c r="A21" t="s">
        <v>142</v>
      </c>
      <c r="I21" t="str" cm="1">
        <f t="array" ref="I21:O21">_xlfn.TEXTSPLIT(A21,"/")</f>
        <v>https:</v>
      </c>
      <c r="J21" t="str">
        <v/>
      </c>
      <c r="K21" t="str">
        <v>www.sciencedirect.com</v>
      </c>
      <c r="L21" t="str">
        <v>science</v>
      </c>
      <c r="M21" t="str">
        <v>article</v>
      </c>
      <c r="N21" t="str">
        <v>pii</v>
      </c>
      <c r="O21" t="str">
        <v>S0963869523001391</v>
      </c>
      <c r="R21" t="str">
        <f t="shared" si="0"/>
        <v>S0963869523001391</v>
      </c>
    </row>
    <row r="22" spans="1:18" x14ac:dyDescent="0.3">
      <c r="A22" t="s">
        <v>143</v>
      </c>
      <c r="I22" t="str" cm="1">
        <f t="array" ref="I22:O22">_xlfn.TEXTSPLIT(A22,"/")</f>
        <v>https:</v>
      </c>
      <c r="J22" t="str">
        <v/>
      </c>
      <c r="K22" t="str">
        <v>www.sciencedirect.com</v>
      </c>
      <c r="L22" t="str">
        <v>science</v>
      </c>
      <c r="M22" t="str">
        <v>article</v>
      </c>
      <c r="N22" t="str">
        <v>pii</v>
      </c>
      <c r="O22" t="str">
        <v>S0263224124001465</v>
      </c>
      <c r="R22" t="str">
        <f t="shared" si="0"/>
        <v>S0263224124001465</v>
      </c>
    </row>
    <row r="23" spans="1:18" x14ac:dyDescent="0.3">
      <c r="A23" t="s">
        <v>144</v>
      </c>
      <c r="I23" t="str" cm="1">
        <f t="array" ref="I23:O23">_xlfn.TEXTSPLIT(A23,"/")</f>
        <v>https:</v>
      </c>
      <c r="J23" t="str">
        <v/>
      </c>
      <c r="K23" t="str">
        <v>www.sciencedirect.com</v>
      </c>
      <c r="L23" t="str">
        <v>science</v>
      </c>
      <c r="M23" t="str">
        <v>article</v>
      </c>
      <c r="N23" t="str">
        <v>pii</v>
      </c>
      <c r="O23" t="str">
        <v>S0263224123015877</v>
      </c>
      <c r="R23" t="str">
        <f t="shared" si="0"/>
        <v>S0263224123015877</v>
      </c>
    </row>
    <row r="24" spans="1:18" x14ac:dyDescent="0.3">
      <c r="A24" t="s">
        <v>145</v>
      </c>
      <c r="I24" t="str" cm="1">
        <f t="array" ref="I24:O24">_xlfn.TEXTSPLIT(A24,"/")</f>
        <v>https:</v>
      </c>
      <c r="J24" t="str">
        <v/>
      </c>
      <c r="K24" t="str">
        <v>www.sciencedirect.com</v>
      </c>
      <c r="L24" t="str">
        <v>science</v>
      </c>
      <c r="M24" t="str">
        <v>article</v>
      </c>
      <c r="N24" t="str">
        <v>pii</v>
      </c>
      <c r="O24" t="str">
        <v>S0263224121006710</v>
      </c>
      <c r="R24" t="str">
        <f t="shared" si="0"/>
        <v>S0263224121006710</v>
      </c>
    </row>
    <row r="25" spans="1:18" x14ac:dyDescent="0.3">
      <c r="A25" t="s">
        <v>146</v>
      </c>
      <c r="I25" t="str" cm="1">
        <f t="array" ref="I25:O25">_xlfn.TEXTSPLIT(A25,"/")</f>
        <v>https:</v>
      </c>
      <c r="J25" t="str">
        <v/>
      </c>
      <c r="K25" t="str">
        <v>www.sciencedirect.com</v>
      </c>
      <c r="L25" t="str">
        <v>science</v>
      </c>
      <c r="M25" t="str">
        <v>article</v>
      </c>
      <c r="N25" t="str">
        <v>pii</v>
      </c>
      <c r="O25" t="str">
        <v>S0263224120311702</v>
      </c>
      <c r="R25" t="str">
        <f t="shared" si="0"/>
        <v>S0263224120311702</v>
      </c>
    </row>
    <row r="26" spans="1:18" x14ac:dyDescent="0.3">
      <c r="A26" t="s">
        <v>147</v>
      </c>
      <c r="I26" t="str" cm="1">
        <f t="array" ref="I26:O26">_xlfn.TEXTSPLIT(A26,"/")</f>
        <v>https:</v>
      </c>
      <c r="J26" t="str">
        <v/>
      </c>
      <c r="K26" t="str">
        <v>www.sciencedirect.com</v>
      </c>
      <c r="L26" t="str">
        <v>science</v>
      </c>
      <c r="M26" t="str">
        <v>article</v>
      </c>
      <c r="N26" t="str">
        <v>pii</v>
      </c>
      <c r="O26" t="str">
        <v>S0263822321010102</v>
      </c>
      <c r="R26" t="str">
        <f t="shared" si="0"/>
        <v>S0263822321010102</v>
      </c>
    </row>
    <row r="27" spans="1:18" x14ac:dyDescent="0.3">
      <c r="A27" t="s">
        <v>148</v>
      </c>
      <c r="I27" t="str" cm="1">
        <f t="array" ref="I27:O27">_xlfn.TEXTSPLIT(A27,"/")</f>
        <v>https:</v>
      </c>
      <c r="J27" t="str">
        <v/>
      </c>
      <c r="K27" t="str">
        <v>www.sciencedirect.com</v>
      </c>
      <c r="L27" t="str">
        <v>science</v>
      </c>
      <c r="M27" t="str">
        <v>article</v>
      </c>
      <c r="N27" t="str">
        <v>pii</v>
      </c>
      <c r="O27" t="str">
        <v>S0263224120308800</v>
      </c>
      <c r="R27" t="str">
        <f t="shared" si="0"/>
        <v>S0263224120308800</v>
      </c>
    </row>
    <row r="28" spans="1:18" x14ac:dyDescent="0.3">
      <c r="A28" t="s">
        <v>149</v>
      </c>
      <c r="I28" t="str" cm="1">
        <f t="array" ref="I28:O28">_xlfn.TEXTSPLIT(A28,"/")</f>
        <v>https:</v>
      </c>
      <c r="J28" t="str">
        <v/>
      </c>
      <c r="K28" t="str">
        <v>www.sciencedirect.com</v>
      </c>
      <c r="L28" t="str">
        <v>science</v>
      </c>
      <c r="M28" t="str">
        <v>article</v>
      </c>
      <c r="N28" t="str">
        <v>pii</v>
      </c>
      <c r="O28" t="str">
        <v>S0022460X23005151</v>
      </c>
      <c r="R28" t="str">
        <f t="shared" si="0"/>
        <v>S0022460X23005151</v>
      </c>
    </row>
    <row r="29" spans="1:18" x14ac:dyDescent="0.3">
      <c r="A29" t="s">
        <v>150</v>
      </c>
      <c r="I29" t="str" cm="1">
        <f t="array" ref="I29:O29">_xlfn.TEXTSPLIT(A29,"/")</f>
        <v>https:</v>
      </c>
      <c r="J29" t="str">
        <v/>
      </c>
      <c r="K29" t="str">
        <v>www.sciencedirect.com</v>
      </c>
      <c r="L29" t="str">
        <v>science</v>
      </c>
      <c r="M29" t="str">
        <v>article</v>
      </c>
      <c r="N29" t="str">
        <v>pii</v>
      </c>
      <c r="O29" t="str">
        <v>S0263224119311443</v>
      </c>
      <c r="R29" t="str">
        <f t="shared" si="0"/>
        <v>S0263224119311443</v>
      </c>
    </row>
    <row r="30" spans="1:18" x14ac:dyDescent="0.3">
      <c r="A30" t="s">
        <v>151</v>
      </c>
      <c r="I30" t="str" cm="1">
        <f t="array" ref="I30:O30">_xlfn.TEXTSPLIT(A30,"/")</f>
        <v>https:</v>
      </c>
      <c r="J30" t="str">
        <v/>
      </c>
      <c r="K30" t="str">
        <v>www.sciencedirect.com</v>
      </c>
      <c r="L30" t="str">
        <v>science</v>
      </c>
      <c r="M30" t="str">
        <v>article</v>
      </c>
      <c r="N30" t="str">
        <v>pii</v>
      </c>
      <c r="O30" t="str">
        <v>S0263224121002232</v>
      </c>
      <c r="R30" t="str">
        <f t="shared" si="0"/>
        <v>S0263224121002232</v>
      </c>
    </row>
    <row r="31" spans="1:18" x14ac:dyDescent="0.3">
      <c r="A31" t="s">
        <v>152</v>
      </c>
      <c r="I31" t="str" cm="1">
        <f t="array" ref="I31:O31">_xlfn.TEXTSPLIT(A31,"/")</f>
        <v>https:</v>
      </c>
      <c r="J31" t="str">
        <v/>
      </c>
      <c r="K31" t="str">
        <v>www.sciencedirect.com</v>
      </c>
      <c r="L31" t="str">
        <v>science</v>
      </c>
      <c r="M31" t="str">
        <v>article</v>
      </c>
      <c r="N31" t="str">
        <v>pii</v>
      </c>
      <c r="O31" t="str">
        <v>S0263822323005858</v>
      </c>
      <c r="R31" t="str">
        <f t="shared" si="0"/>
        <v>S0263822323005858</v>
      </c>
    </row>
    <row r="32" spans="1:18" x14ac:dyDescent="0.3">
      <c r="A32" t="s">
        <v>153</v>
      </c>
      <c r="I32" t="str" cm="1">
        <f t="array" ref="I32:O32">_xlfn.TEXTSPLIT(A32,"/")</f>
        <v>https:</v>
      </c>
      <c r="J32" t="str">
        <v/>
      </c>
      <c r="K32" t="str">
        <v>www.sciencedirect.com</v>
      </c>
      <c r="L32" t="str">
        <v>science</v>
      </c>
      <c r="M32" t="str">
        <v>article</v>
      </c>
      <c r="N32" t="str">
        <v>pii</v>
      </c>
      <c r="O32" t="str">
        <v>S0263224121004486</v>
      </c>
      <c r="R32" t="str">
        <f t="shared" si="0"/>
        <v>S0263224121004486</v>
      </c>
    </row>
    <row r="33" spans="1:18" x14ac:dyDescent="0.3">
      <c r="A33" t="s">
        <v>154</v>
      </c>
      <c r="I33" t="str" cm="1">
        <f t="array" ref="I33:O33">_xlfn.TEXTSPLIT(A33,"/")</f>
        <v>https:</v>
      </c>
      <c r="J33" t="str">
        <v/>
      </c>
      <c r="K33" t="str">
        <v>www.sciencedirect.com</v>
      </c>
      <c r="L33" t="str">
        <v>science</v>
      </c>
      <c r="M33" t="str">
        <v>article</v>
      </c>
      <c r="N33" t="str">
        <v>pii</v>
      </c>
      <c r="O33" t="str">
        <v>S014102962300305X</v>
      </c>
      <c r="R33" t="str">
        <f t="shared" si="0"/>
        <v>S014102962300305X</v>
      </c>
    </row>
    <row r="34" spans="1:18" x14ac:dyDescent="0.3">
      <c r="A34" t="s">
        <v>155</v>
      </c>
      <c r="I34" t="str" cm="1">
        <f t="array" ref="I34:O34">_xlfn.TEXTSPLIT(A34,"/")</f>
        <v>https:</v>
      </c>
      <c r="J34" t="str">
        <v/>
      </c>
      <c r="K34" t="str">
        <v>www.sciencedirect.com</v>
      </c>
      <c r="L34" t="str">
        <v>science</v>
      </c>
      <c r="M34" t="str">
        <v>article</v>
      </c>
      <c r="N34" t="str">
        <v>pii</v>
      </c>
      <c r="O34" t="str">
        <v>S0963869522000275</v>
      </c>
      <c r="R34" t="str">
        <f t="shared" si="0"/>
        <v>S0963869522000275</v>
      </c>
    </row>
    <row r="35" spans="1:18" x14ac:dyDescent="0.3">
      <c r="A35" t="s">
        <v>156</v>
      </c>
      <c r="I35" t="str" cm="1">
        <f t="array" ref="I35:O35">_xlfn.TEXTSPLIT(A35,"/")</f>
        <v>https:</v>
      </c>
      <c r="J35" t="str">
        <v/>
      </c>
      <c r="K35" t="str">
        <v>www.sciencedirect.com</v>
      </c>
      <c r="L35" t="str">
        <v>science</v>
      </c>
      <c r="M35" t="str">
        <v>article</v>
      </c>
      <c r="N35" t="str">
        <v>pii</v>
      </c>
      <c r="O35" t="str">
        <v>S0963869523001056</v>
      </c>
      <c r="R35" t="str">
        <f t="shared" si="0"/>
        <v>S0963869523001056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C523-0048-4918-BF15-3A46C05E63DF}">
  <dimension ref="D3:I15"/>
  <sheetViews>
    <sheetView workbookViewId="0">
      <selection activeCell="D4" sqref="D4"/>
    </sheetView>
  </sheetViews>
  <sheetFormatPr defaultRowHeight="14.4" x14ac:dyDescent="0.3"/>
  <cols>
    <col min="4" max="4" width="26.21875" customWidth="1"/>
    <col min="6" max="6" width="19.44140625" customWidth="1"/>
  </cols>
  <sheetData>
    <row r="3" spans="4:9" x14ac:dyDescent="0.3">
      <c r="D3" t="s">
        <v>106</v>
      </c>
      <c r="E3" t="s">
        <v>107</v>
      </c>
      <c r="F3" t="s">
        <v>0</v>
      </c>
    </row>
    <row r="4" spans="4:9" x14ac:dyDescent="0.3">
      <c r="D4" t="s">
        <v>108</v>
      </c>
      <c r="E4">
        <v>111</v>
      </c>
      <c r="F4">
        <v>27</v>
      </c>
      <c r="I4" t="str">
        <f>D4&amp;" \cite{"&amp;VLOOKUP(F4,sorted_references_linked!A:C,3,FALSE) &amp; "} &amp; " &amp; E4 &amp; " \\"</f>
        <v>L. Zhang, et al. \cite{zhang_structural_2021} &amp; 111 \\</v>
      </c>
    </row>
    <row r="5" spans="4:9" x14ac:dyDescent="0.3">
      <c r="D5" t="s">
        <v>109</v>
      </c>
      <c r="E5">
        <v>40</v>
      </c>
      <c r="F5">
        <v>29</v>
      </c>
      <c r="I5" t="str">
        <f>D5&amp;" \cite{"&amp;VLOOKUP(F5,sorted_references_linked!A:C,3,FALSE) &amp; "} &amp; " &amp; E5 &amp; " \\"</f>
        <v>W. Zhang, et al. \cite{zhang_defect_2020} &amp; 40 \\</v>
      </c>
    </row>
    <row r="6" spans="4:9" x14ac:dyDescent="0.3">
      <c r="D6" t="s">
        <v>110</v>
      </c>
      <c r="E6">
        <v>36</v>
      </c>
      <c r="F6">
        <v>16</v>
      </c>
      <c r="I6" t="str">
        <f>D6&amp;" \cite{"&amp;VLOOKUP(F6,sorted_references_linked!A:C,3,FALSE) &amp; "} &amp; " &amp; E6 &amp; " \\"</f>
        <v>O. Rufai et al. \cite{rufai_cure_2020} &amp; 36 \\</v>
      </c>
    </row>
    <row r="7" spans="4:9" x14ac:dyDescent="0.3">
      <c r="D7" t="s">
        <v>111</v>
      </c>
      <c r="E7">
        <v>28</v>
      </c>
      <c r="F7">
        <v>20</v>
      </c>
      <c r="I7" t="str">
        <f>D7&amp;" \cite{"&amp;VLOOKUP(F7,sorted_references_linked!A:C,3,FALSE) &amp; "} &amp; " &amp; E7 &amp; " \\"</f>
        <v>P. Pachón et al \cite{pachon_evaluation_2020} &amp; 28 \\</v>
      </c>
    </row>
    <row r="8" spans="4:9" x14ac:dyDescent="0.3">
      <c r="D8" t="s">
        <v>112</v>
      </c>
      <c r="E8">
        <v>21</v>
      </c>
      <c r="F8">
        <v>10</v>
      </c>
      <c r="I8" t="str">
        <f>D8&amp;" \cite{"&amp;VLOOKUP(F8,sorted_references_linked!A:C,3,FALSE) &amp; "} &amp; " &amp; E8 &amp; " \\"</f>
        <v>F. Lambinet et al. \cite{lambinet_measurement_2022} &amp; 21 \\</v>
      </c>
    </row>
    <row r="9" spans="4:9" x14ac:dyDescent="0.3">
      <c r="D9" t="s">
        <v>113</v>
      </c>
      <c r="E9">
        <v>21</v>
      </c>
      <c r="F9">
        <v>33</v>
      </c>
      <c r="I9" t="str">
        <f>D9&amp;" \cite{"&amp;VLOOKUP(F9,sorted_references_linked!A:C,3,FALSE) &amp; "} &amp; " &amp; E9 &amp; " \\"</f>
        <v>L. YiFei et al. \cite{yifei_structure_2023} &amp; 21 \\</v>
      </c>
    </row>
    <row r="10" spans="4:9" x14ac:dyDescent="0.3">
      <c r="D10" t="s">
        <v>114</v>
      </c>
      <c r="E10">
        <v>17</v>
      </c>
      <c r="F10">
        <v>7</v>
      </c>
      <c r="I10" t="str">
        <f>D10&amp;" \cite{"&amp;VLOOKUP(F10,sorted_references_linked!A:C,3,FALSE) &amp; "} &amp; " &amp; E10 &amp; " \\"</f>
        <v>A. Katunin, et al. \cite{katunin_modeling_2021} &amp; 17 \\</v>
      </c>
    </row>
    <row r="11" spans="4:9" x14ac:dyDescent="0.3">
      <c r="D11" t="s">
        <v>115</v>
      </c>
      <c r="E11">
        <v>16</v>
      </c>
      <c r="F11">
        <v>6</v>
      </c>
      <c r="I11" t="str">
        <f>D11&amp;" \cite{"&amp;VLOOKUP(F11,sorted_references_linked!A:C,3,FALSE) &amp; "} &amp; " &amp; E11 &amp; " \\"</f>
        <v>D. Ziaja et al. \cite{ziaja_shm_2021} &amp; 16 \\</v>
      </c>
    </row>
    <row r="12" spans="4:9" x14ac:dyDescent="0.3">
      <c r="D12" t="s">
        <v>116</v>
      </c>
      <c r="E12">
        <v>16</v>
      </c>
      <c r="F12">
        <v>13</v>
      </c>
      <c r="I12" t="str">
        <f>D12&amp;" \cite{"&amp;VLOOKUP(F12,sorted_references_linked!A:C,3,FALSE) &amp; "} &amp; " &amp; E12 &amp; " \\"</f>
        <v>X. F. Sánchez-Romate et al. \cite{sanchez-romate_structural_2021} &amp; 16 \\</v>
      </c>
    </row>
    <row r="13" spans="4:9" x14ac:dyDescent="0.3">
      <c r="D13" t="s">
        <v>117</v>
      </c>
      <c r="E13">
        <v>15</v>
      </c>
      <c r="F13">
        <v>30</v>
      </c>
      <c r="I13" t="str">
        <f>D13&amp;" \cite{"&amp;VLOOKUP(F13,sorted_references_linked!A:C,3,FALSE) &amp; "} &amp; " &amp; E13 &amp; " \\"</f>
        <v>B. Zima \cite{zima_damage_2021} &amp; 15 \\</v>
      </c>
    </row>
    <row r="14" spans="4:9" x14ac:dyDescent="0.3">
      <c r="D14" t="s">
        <v>118</v>
      </c>
      <c r="E14">
        <v>14</v>
      </c>
      <c r="F14">
        <v>5</v>
      </c>
      <c r="I14" t="str">
        <f>D14&amp;" \cite{"&amp;VLOOKUP(F14,sorted_references_linked!A:C,3,FALSE) &amp; "} &amp; " &amp; E14 &amp; " \\"</f>
        <v>M. Moradi et al. \cite{moradi_intelligent_2023} &amp; 14 \\</v>
      </c>
    </row>
    <row r="15" spans="4:9" x14ac:dyDescent="0.3">
      <c r="D15" t="s">
        <v>119</v>
      </c>
      <c r="E15">
        <v>10</v>
      </c>
      <c r="F15">
        <v>19</v>
      </c>
      <c r="I15" t="str">
        <f>D15&amp;" \cite{"&amp;VLOOKUP(F15,sorted_references_linked!A:C,3,FALSE) &amp; "} &amp; " &amp; E15 &amp; " \\"</f>
        <v>Y. Dong et al. \cite{dong_ultrasonic_2022} &amp; 10 \\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EC1-7901-4931-91A7-778815ED9E61}">
  <dimension ref="B2:H10"/>
  <sheetViews>
    <sheetView workbookViewId="0">
      <selection activeCell="H2" sqref="H2"/>
    </sheetView>
  </sheetViews>
  <sheetFormatPr defaultRowHeight="14.4" x14ac:dyDescent="0.3"/>
  <cols>
    <col min="2" max="2" width="19.6640625" customWidth="1"/>
    <col min="3" max="3" width="27.6640625" customWidth="1"/>
    <col min="4" max="4" width="18.21875" customWidth="1"/>
  </cols>
  <sheetData>
    <row r="2" spans="2:8" x14ac:dyDescent="0.3">
      <c r="B2" t="s">
        <v>86</v>
      </c>
      <c r="C2" t="s">
        <v>85</v>
      </c>
      <c r="D2" t="s">
        <v>84</v>
      </c>
      <c r="E2" t="s">
        <v>87</v>
      </c>
      <c r="H2" t="str">
        <f>B2 &amp; " &amp; " &amp; C2 &amp; " &amp; " &amp; D2 &amp; " &amp; " &amp; E2 &amp; " \\"</f>
        <v>Research Sector &amp; Number of Documents &amp; Total References &amp; Total Citations \\</v>
      </c>
    </row>
    <row r="3" spans="2:8" x14ac:dyDescent="0.3">
      <c r="B3" t="s">
        <v>90</v>
      </c>
      <c r="C3">
        <v>13</v>
      </c>
      <c r="D3">
        <v>690</v>
      </c>
      <c r="E3">
        <v>254</v>
      </c>
      <c r="H3" t="str">
        <f t="shared" ref="H3:H10" si="0">B3 &amp; " &amp; " &amp; C3 &amp; " &amp; " &amp; D3 &amp; " &amp; " &amp; E3 &amp; " \\"</f>
        <v>Measurement &amp; 13 &amp; 690 &amp; 254 \\</v>
      </c>
    </row>
    <row r="4" spans="2:8" x14ac:dyDescent="0.3">
      <c r="B4" t="s">
        <v>93</v>
      </c>
      <c r="C4">
        <v>6</v>
      </c>
      <c r="D4">
        <v>323</v>
      </c>
      <c r="E4">
        <v>80</v>
      </c>
      <c r="H4" t="str">
        <f t="shared" si="0"/>
        <v>Composite Structures &amp; 6 &amp; 323 &amp; 80 \\</v>
      </c>
    </row>
    <row r="5" spans="2:8" x14ac:dyDescent="0.3">
      <c r="B5" t="s">
        <v>95</v>
      </c>
      <c r="C5">
        <v>2</v>
      </c>
      <c r="D5">
        <v>135</v>
      </c>
      <c r="E5">
        <v>49</v>
      </c>
      <c r="H5" t="str">
        <f t="shared" si="0"/>
        <v>Engineering Structures &amp; 2 &amp; 135 &amp; 49 \\</v>
      </c>
    </row>
    <row r="6" spans="2:8" x14ac:dyDescent="0.3">
      <c r="B6" t="s">
        <v>88</v>
      </c>
      <c r="C6">
        <v>5</v>
      </c>
      <c r="D6">
        <v>464</v>
      </c>
      <c r="E6">
        <v>16</v>
      </c>
      <c r="H6" t="str">
        <f t="shared" si="0"/>
        <v>NDT &amp; E International &amp; 5 &amp; 464 &amp; 16 \\</v>
      </c>
    </row>
    <row r="7" spans="2:8" x14ac:dyDescent="0.3">
      <c r="B7" t="s">
        <v>92</v>
      </c>
      <c r="C7">
        <v>1</v>
      </c>
      <c r="D7">
        <v>34</v>
      </c>
      <c r="E7">
        <v>16</v>
      </c>
      <c r="H7" t="str">
        <f t="shared" si="0"/>
        <v>Structures &amp; 1 &amp; 34 &amp; 16 \\</v>
      </c>
    </row>
    <row r="8" spans="2:8" x14ac:dyDescent="0.3">
      <c r="B8" t="s">
        <v>91</v>
      </c>
      <c r="C8">
        <v>1</v>
      </c>
      <c r="D8">
        <v>54</v>
      </c>
      <c r="E8">
        <v>14</v>
      </c>
      <c r="H8" t="str">
        <f t="shared" si="0"/>
        <v>Engineering Applications of AI &amp; 1 &amp; 54 &amp; 14 \\</v>
      </c>
    </row>
    <row r="9" spans="2:8" x14ac:dyDescent="0.3">
      <c r="B9" t="s">
        <v>89</v>
      </c>
      <c r="C9">
        <v>4</v>
      </c>
      <c r="D9">
        <v>164</v>
      </c>
      <c r="E9">
        <v>11</v>
      </c>
      <c r="H9" t="str">
        <f t="shared" si="0"/>
        <v>Sensors and Actuators &amp; 4 &amp; 164 &amp; 11 \\</v>
      </c>
    </row>
    <row r="10" spans="2:8" x14ac:dyDescent="0.3">
      <c r="B10" t="s">
        <v>94</v>
      </c>
      <c r="C10">
        <v>3</v>
      </c>
      <c r="D10">
        <v>155</v>
      </c>
      <c r="E10">
        <v>6</v>
      </c>
      <c r="H10" t="str">
        <f t="shared" si="0"/>
        <v>Journal of Sound and Vibration &amp; 3 &amp; 155 &amp; 6 \\</v>
      </c>
    </row>
  </sheetData>
  <sortState xmlns:xlrd2="http://schemas.microsoft.com/office/spreadsheetml/2017/richdata2" ref="B3:E10">
    <sortCondition descending="1" ref="E3:E10"/>
    <sortCondition descending="1" ref="C3:C10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827A-385A-491C-AB79-3A5C484FDDFB}">
  <dimension ref="C3:G10"/>
  <sheetViews>
    <sheetView workbookViewId="0">
      <selection activeCell="G4" sqref="G4:G10"/>
    </sheetView>
  </sheetViews>
  <sheetFormatPr defaultRowHeight="14.4" x14ac:dyDescent="0.3"/>
  <cols>
    <col min="3" max="3" width="16.5546875" customWidth="1"/>
    <col min="4" max="4" width="15.5546875" customWidth="1"/>
  </cols>
  <sheetData>
    <row r="3" spans="3:7" x14ac:dyDescent="0.3">
      <c r="C3" t="s">
        <v>96</v>
      </c>
      <c r="D3" t="s">
        <v>97</v>
      </c>
      <c r="E3" t="s">
        <v>98</v>
      </c>
      <c r="G3" t="str">
        <f xml:space="preserve"> C3 &amp; " &amp; " &amp; D3 &amp; " &amp; " &amp; E3 &amp; " \\"</f>
        <v>Author &amp; Documents &amp; TLS \\</v>
      </c>
    </row>
    <row r="4" spans="3:7" x14ac:dyDescent="0.3">
      <c r="C4" t="s">
        <v>99</v>
      </c>
      <c r="D4">
        <v>2</v>
      </c>
      <c r="E4">
        <v>6</v>
      </c>
      <c r="G4" t="str">
        <f t="shared" ref="G4:G10" si="0" xml:space="preserve"> C4 &amp; " &amp; " &amp; D4 &amp; " &amp; " &amp; E4 &amp; " \\"</f>
        <v>Soman, Rohan &amp; 2 &amp; 6 \\</v>
      </c>
    </row>
    <row r="5" spans="3:7" x14ac:dyDescent="0.3">
      <c r="C5" t="s">
        <v>100</v>
      </c>
      <c r="D5">
        <v>1</v>
      </c>
      <c r="E5">
        <v>6</v>
      </c>
      <c r="G5" t="str">
        <f t="shared" si="0"/>
        <v>Zequan, He &amp; 1 &amp; 6 \\</v>
      </c>
    </row>
    <row r="6" spans="3:7" x14ac:dyDescent="0.3">
      <c r="C6" t="s">
        <v>101</v>
      </c>
      <c r="D6">
        <v>1</v>
      </c>
      <c r="E6">
        <v>6</v>
      </c>
      <c r="G6" t="str">
        <f t="shared" si="0"/>
        <v>Yifei, Li &amp; 1 &amp; 6 \\</v>
      </c>
    </row>
    <row r="7" spans="3:7" x14ac:dyDescent="0.3">
      <c r="C7" t="s">
        <v>102</v>
      </c>
      <c r="D7">
        <v>1</v>
      </c>
      <c r="E7">
        <v>6</v>
      </c>
      <c r="G7" t="str">
        <f t="shared" si="0"/>
        <v>Yazhen, Zhang &amp; 1 &amp; 6 \\</v>
      </c>
    </row>
    <row r="8" spans="3:7" x14ac:dyDescent="0.3">
      <c r="C8" t="s">
        <v>103</v>
      </c>
      <c r="D8">
        <v>1</v>
      </c>
      <c r="E8">
        <v>6</v>
      </c>
      <c r="G8" t="str">
        <f t="shared" si="0"/>
        <v>Wu, Di &amp; 1 &amp; 6 \\</v>
      </c>
    </row>
    <row r="9" spans="3:7" x14ac:dyDescent="0.3">
      <c r="C9" t="s">
        <v>104</v>
      </c>
      <c r="D9">
        <v>1</v>
      </c>
      <c r="E9">
        <v>6</v>
      </c>
      <c r="G9" t="str">
        <f t="shared" si="0"/>
        <v>Wang, Yue &amp; 1 &amp; 6 \\</v>
      </c>
    </row>
    <row r="10" spans="3:7" x14ac:dyDescent="0.3">
      <c r="C10" t="s">
        <v>105</v>
      </c>
      <c r="D10">
        <v>1</v>
      </c>
      <c r="E10">
        <v>6</v>
      </c>
      <c r="G10" t="str">
        <f t="shared" si="0"/>
        <v>Wang, Yishou &amp; 1 &amp; 6 \\</v>
      </c>
    </row>
  </sheetData>
  <sortState xmlns:xlrd2="http://schemas.microsoft.com/office/spreadsheetml/2017/richdata2" ref="C4:E10">
    <sortCondition descending="1" ref="E4:E10"/>
    <sortCondition descending="1" ref="D4:D10"/>
    <sortCondition descending="1" ref="C4:C1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sorted_references_linked</vt:lpstr>
      <vt:lpstr>Sheet2</vt:lpstr>
      <vt:lpstr>articles</vt:lpstr>
      <vt:lpstr>jorunals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Tomas, Vincent Alfred (Bayudan)</dc:creator>
  <cp:lastModifiedBy>Tomas, Vincent Alfred (Bayudan)</cp:lastModifiedBy>
  <dcterms:created xsi:type="dcterms:W3CDTF">2024-02-22T13:47:25Z</dcterms:created>
  <dcterms:modified xsi:type="dcterms:W3CDTF">2024-02-22T19:46:34Z</dcterms:modified>
</cp:coreProperties>
</file>