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ssiol\Desktop\"/>
    </mc:Choice>
  </mc:AlternateContent>
  <bookViews>
    <workbookView xWindow="-14" yWindow="7512" windowWidth="15487" windowHeight="2432" firstSheet="1" activeTab="1"/>
  </bookViews>
  <sheets>
    <sheet name="_tmp_query_sheet" sheetId="18" state="hidden" r:id="rId1"/>
    <sheet name="Commercial margin by customer" sheetId="8" r:id="rId2"/>
  </sheets>
  <definedNames>
    <definedName name="CF_CDM">#REF!</definedName>
    <definedName name="QUERY_1" localSheetId="0">_tmp_query_sheet!$A$1:$A$49</definedName>
  </definedNames>
  <calcPr calcId="152511"/>
</workbook>
</file>

<file path=xl/calcChain.xml><?xml version="1.0" encoding="utf-8"?>
<calcChain xmlns="http://schemas.openxmlformats.org/spreadsheetml/2006/main">
  <c r="B4" i="8" l="1"/>
  <c r="B5" i="8"/>
  <c r="F12" i="8"/>
  <c r="M12" i="8" s="1"/>
  <c r="I12" i="8"/>
  <c r="L12" i="8"/>
  <c r="F13" i="8"/>
  <c r="M13" i="8" s="1"/>
  <c r="I13" i="8"/>
  <c r="L13" i="8"/>
  <c r="F14" i="8"/>
  <c r="M14" i="8" s="1"/>
  <c r="I14" i="8"/>
  <c r="L14" i="8"/>
  <c r="F15" i="8"/>
  <c r="M15" i="8" s="1"/>
  <c r="I15" i="8"/>
  <c r="L15" i="8"/>
  <c r="F16" i="8"/>
  <c r="M16" i="8" s="1"/>
  <c r="I16" i="8"/>
  <c r="L16" i="8"/>
  <c r="F17" i="8"/>
  <c r="M17" i="8" s="1"/>
  <c r="I17" i="8"/>
  <c r="L17" i="8"/>
  <c r="F18" i="8"/>
  <c r="M18" i="8" s="1"/>
  <c r="I18" i="8"/>
  <c r="L18" i="8"/>
  <c r="F19" i="8"/>
  <c r="M19" i="8" s="1"/>
  <c r="I19" i="8"/>
  <c r="L19" i="8"/>
  <c r="F20" i="8"/>
  <c r="F52" i="8" s="1"/>
  <c r="I20" i="8"/>
  <c r="L20" i="8"/>
  <c r="F21" i="8"/>
  <c r="M21" i="8" s="1"/>
  <c r="I21" i="8"/>
  <c r="L21" i="8"/>
  <c r="F22" i="8"/>
  <c r="M22" i="8" s="1"/>
  <c r="I22" i="8"/>
  <c r="L22" i="8"/>
  <c r="F23" i="8"/>
  <c r="M23" i="8" s="1"/>
  <c r="I23" i="8"/>
  <c r="L23" i="8"/>
  <c r="F24" i="8"/>
  <c r="M24" i="8" s="1"/>
  <c r="I24" i="8"/>
  <c r="L24" i="8"/>
  <c r="F25" i="8"/>
  <c r="M25" i="8" s="1"/>
  <c r="I25" i="8"/>
  <c r="L25" i="8"/>
  <c r="F26" i="8"/>
  <c r="M26" i="8" s="1"/>
  <c r="I26" i="8"/>
  <c r="L26" i="8"/>
  <c r="F27" i="8"/>
  <c r="M27" i="8" s="1"/>
  <c r="I27" i="8"/>
  <c r="L27" i="8"/>
  <c r="F28" i="8"/>
  <c r="M28" i="8" s="1"/>
  <c r="I28" i="8"/>
  <c r="L28" i="8"/>
  <c r="F29" i="8"/>
  <c r="M29" i="8" s="1"/>
  <c r="I29" i="8"/>
  <c r="L29" i="8"/>
  <c r="F30" i="8"/>
  <c r="M30" i="8" s="1"/>
  <c r="I30" i="8"/>
  <c r="L30" i="8"/>
  <c r="F31" i="8"/>
  <c r="M31" i="8" s="1"/>
  <c r="I31" i="8"/>
  <c r="L31" i="8"/>
  <c r="F32" i="8"/>
  <c r="M32" i="8" s="1"/>
  <c r="I32" i="8"/>
  <c r="L32" i="8"/>
  <c r="F33" i="8"/>
  <c r="M33" i="8" s="1"/>
  <c r="I33" i="8"/>
  <c r="L33" i="8"/>
  <c r="F34" i="8"/>
  <c r="M34" i="8" s="1"/>
  <c r="I34" i="8"/>
  <c r="L34" i="8"/>
  <c r="F35" i="8"/>
  <c r="M35" i="8" s="1"/>
  <c r="I35" i="8"/>
  <c r="L35" i="8"/>
  <c r="F36" i="8"/>
  <c r="M36" i="8" s="1"/>
  <c r="I36" i="8"/>
  <c r="L36" i="8"/>
  <c r="F37" i="8"/>
  <c r="M37" i="8" s="1"/>
  <c r="I37" i="8"/>
  <c r="L37" i="8"/>
  <c r="F38" i="8"/>
  <c r="M38" i="8" s="1"/>
  <c r="I38" i="8"/>
  <c r="L38" i="8"/>
  <c r="F39" i="8"/>
  <c r="M39" i="8" s="1"/>
  <c r="I39" i="8"/>
  <c r="L39" i="8"/>
  <c r="F40" i="8"/>
  <c r="M40" i="8" s="1"/>
  <c r="I40" i="8"/>
  <c r="L40" i="8"/>
  <c r="F41" i="8"/>
  <c r="M41" i="8" s="1"/>
  <c r="I41" i="8"/>
  <c r="L41" i="8"/>
  <c r="F42" i="8"/>
  <c r="M42" i="8" s="1"/>
  <c r="I42" i="8"/>
  <c r="L42" i="8"/>
  <c r="F43" i="8"/>
  <c r="M43" i="8" s="1"/>
  <c r="I43" i="8"/>
  <c r="L43" i="8"/>
  <c r="F44" i="8"/>
  <c r="M44" i="8" s="1"/>
  <c r="I44" i="8"/>
  <c r="L44" i="8"/>
  <c r="F45" i="8"/>
  <c r="M45" i="8" s="1"/>
  <c r="I45" i="8"/>
  <c r="L45" i="8"/>
  <c r="F46" i="8"/>
  <c r="M46" i="8" s="1"/>
  <c r="I46" i="8"/>
  <c r="L46" i="8"/>
  <c r="F47" i="8"/>
  <c r="M47" i="8" s="1"/>
  <c r="I47" i="8"/>
  <c r="L47" i="8"/>
  <c r="F48" i="8"/>
  <c r="M48" i="8" s="1"/>
  <c r="I48" i="8"/>
  <c r="L48" i="8"/>
  <c r="F49" i="8"/>
  <c r="M49" i="8" s="1"/>
  <c r="I49" i="8"/>
  <c r="L49" i="8"/>
  <c r="F50" i="8"/>
  <c r="M50" i="8" s="1"/>
  <c r="I50" i="8"/>
  <c r="L50" i="8"/>
  <c r="F51" i="8"/>
  <c r="M51" i="8" s="1"/>
  <c r="I51" i="8"/>
  <c r="L51" i="8"/>
  <c r="D52" i="8"/>
  <c r="E52" i="8"/>
  <c r="G52" i="8"/>
  <c r="H52" i="8"/>
  <c r="I52" i="8"/>
  <c r="J52" i="8"/>
  <c r="K52" i="8"/>
  <c r="L52" i="8"/>
  <c r="M20" i="8" l="1"/>
  <c r="M52" i="8" s="1"/>
</calcChain>
</file>

<file path=xl/sharedStrings.xml><?xml version="1.0" encoding="utf-8"?>
<sst xmlns="http://schemas.openxmlformats.org/spreadsheetml/2006/main" count="59" uniqueCount="28">
  <si>
    <t>Total</t>
  </si>
  <si>
    <t xml:space="preserve">Software </t>
  </si>
  <si>
    <t>Hardware</t>
  </si>
  <si>
    <t>Electronic Components</t>
  </si>
  <si>
    <t>Gross Revenue</t>
  </si>
  <si>
    <t>Year End Bonus, Discount and Returns</t>
  </si>
  <si>
    <t>COGS</t>
  </si>
  <si>
    <t>Sales&amp;Marketing Expenses</t>
  </si>
  <si>
    <t>Chain/Assotiation</t>
  </si>
  <si>
    <t>Brand Stores</t>
  </si>
  <si>
    <t>Purcasing Center</t>
  </si>
  <si>
    <t>Department Stores</t>
  </si>
  <si>
    <t>Duty Free</t>
  </si>
  <si>
    <t>Marketing Group</t>
  </si>
  <si>
    <t>Mutuelles</t>
  </si>
  <si>
    <t>Specialized Shops</t>
  </si>
  <si>
    <t>Distributors</t>
  </si>
  <si>
    <t>Single Clients</t>
  </si>
  <si>
    <t>* Amounts are in kEuro</t>
  </si>
  <si>
    <t>Revenue By Customer</t>
  </si>
  <si>
    <t>Professional HD</t>
  </si>
  <si>
    <t>Home SW</t>
  </si>
  <si>
    <t>Business SW</t>
  </si>
  <si>
    <t>Components</t>
  </si>
  <si>
    <t>Devices</t>
  </si>
  <si>
    <t/>
  </si>
  <si>
    <t>Small HD</t>
  </si>
  <si>
    <t>Run by Young on 30/11/15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</si>
</sst>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#,##0.00,"/>
    <numFmt numFmtId="166" formatCode="#.###."/>
    <numFmt numFmtId="167" formatCode="dd/mm/yy;@"/>
    <numFmt numFmtId="168" formatCode="0.000%"/>
    <numFmt numFmtId="169" formatCode="#,##0,"/>
    <numFmt numFmtId="170" formatCode="mm/dd/yy;@"/>
    <numFmt numFmtId="171" formatCode="_(&quot;€&quot;* #,##0.00_);_(&quot;€&quot;* \(#,##0.00\);_(&quot;€&quot;* &quot;-&quot;??_);_(@_)"/>
    <numFmt numFmtId="172" formatCode="_(&quot;€&quot;* #,##0_);_(&quot;€&quot;* \(#,##0\);_(&quot;€&quot;* &quot;-&quot;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9"/>
      <color indexed="27"/>
      <name val="Arial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9"/>
      <color indexed="9"/>
      <name val="Tahoma"/>
      <family val="2"/>
    </font>
    <font>
      <sz val="8"/>
      <color indexed="8"/>
      <name val="Tahoma"/>
      <family val="2"/>
    </font>
    <font>
      <sz val="10"/>
      <color indexed="9"/>
      <name val="Tahoma"/>
      <family val="2"/>
    </font>
    <font>
      <sz val="9"/>
      <color theme="0"/>
      <name val="Tahoma"/>
      <family val="2"/>
    </font>
    <font>
      <sz val="10"/>
      <color theme="3"/>
      <name val="Tahoma"/>
      <family val="2"/>
    </font>
    <font>
      <b/>
      <sz val="10"/>
      <color theme="3"/>
      <name val="Tahoma"/>
      <family val="2"/>
    </font>
    <font>
      <b/>
      <sz val="11"/>
      <color theme="3"/>
      <name val="Tahoma"/>
      <family val="2"/>
    </font>
    <font>
      <i/>
      <sz val="10"/>
      <color theme="3"/>
      <name val="Tahoma"/>
      <family val="2"/>
    </font>
    <font>
      <b/>
      <sz val="9"/>
      <color theme="0"/>
      <name val="Tahoma"/>
      <family val="2"/>
    </font>
    <font>
      <u/>
      <sz val="10"/>
      <color theme="3"/>
      <name val="Tahoma"/>
      <family val="2"/>
    </font>
    <font>
      <sz val="12"/>
      <color rgb="FF094A74"/>
      <name val="Tahoma"/>
      <family val="2"/>
    </font>
    <font>
      <b/>
      <sz val="10"/>
      <color rgb="FF094A74"/>
      <name val="Tahoma"/>
      <family val="2"/>
    </font>
    <font>
      <sz val="10"/>
      <color theme="0"/>
      <name val="Arial"/>
      <family val="2"/>
    </font>
    <font>
      <b/>
      <sz val="11"/>
      <name val="Tahoma"/>
      <family val="2"/>
    </font>
    <font>
      <sz val="11"/>
      <color theme="3"/>
      <name val="Tahoma"/>
      <family val="2"/>
    </font>
    <font>
      <sz val="11"/>
      <color theme="0"/>
      <name val="Calibri"/>
      <family val="2"/>
      <scheme val="minor"/>
    </font>
    <font>
      <sz val="10"/>
      <name val="Webdings"/>
      <family val="1"/>
      <charset val="2"/>
    </font>
    <font>
      <sz val="8"/>
      <color theme="3"/>
      <name val="Tahoma"/>
      <family val="2"/>
    </font>
    <font>
      <b/>
      <sz val="8"/>
      <color theme="3"/>
      <name val="Tahoma"/>
      <family val="2"/>
    </font>
    <font>
      <u/>
      <sz val="8"/>
      <color theme="3"/>
      <name val="Tahoma"/>
      <family val="2"/>
    </font>
    <font>
      <sz val="9"/>
      <color theme="3"/>
      <name val="Tahoma"/>
      <family val="2"/>
    </font>
    <font>
      <b/>
      <sz val="14"/>
      <color theme="3"/>
      <name val="Tahoma"/>
      <family val="2"/>
    </font>
    <font>
      <sz val="10"/>
      <color rgb="FFFF0000"/>
      <name val="Arial"/>
      <family val="2"/>
    </font>
    <font>
      <b/>
      <sz val="9"/>
      <color rgb="FFFF0000"/>
      <name val="Tahoma"/>
      <family val="2"/>
    </font>
    <font>
      <sz val="9"/>
      <color rgb="FFFF0000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/>
      <name val="Webdings"/>
      <family val="1"/>
      <charset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color rgb="FF094A74"/>
      <name val="Tahoma"/>
      <family val="2"/>
    </font>
    <font>
      <b/>
      <sz val="9"/>
      <color theme="3"/>
      <name val="Tahoma"/>
      <family val="2"/>
    </font>
    <font>
      <sz val="8"/>
      <color theme="0"/>
      <name val="Tahoma"/>
      <family val="2"/>
    </font>
    <font>
      <b/>
      <i/>
      <sz val="8"/>
      <color theme="3"/>
      <name val="Tahoma"/>
      <family val="2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  <font>
      <b/>
      <sz val="18"/>
      <color theme="3"/>
      <name val="Cambria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56"/>
      </patternFill>
    </fill>
    <fill>
      <patternFill patternType="solid">
        <fgColor indexed="62"/>
        <bgColor indexed="12"/>
      </patternFill>
    </fill>
    <fill>
      <patternFill patternType="solid">
        <fgColor theme="2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rgb="FFD8EBF6"/>
      </patternFill>
    </fill>
    <fill>
      <patternFill patternType="solid">
        <fgColor rgb="FF094A74"/>
        <bgColor rgb="FF094A74"/>
      </patternFill>
    </fill>
    <fill>
      <patternFill patternType="solid">
        <fgColor theme="0" tint="-0.14996795556505021"/>
        <bgColor theme="0" tint="-0.24994659260841701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FBD1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dotted">
        <color indexed="55"/>
      </top>
      <bottom style="dotted">
        <color indexed="55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094A7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theme="3" tint="0.79998168889431442"/>
      </bottom>
      <diagonal/>
    </border>
    <border>
      <left/>
      <right/>
      <top/>
      <bottom style="double">
        <color theme="3" tint="0.79998168889431442"/>
      </bottom>
      <diagonal/>
    </border>
    <border>
      <left/>
      <right/>
      <top/>
      <bottom style="thick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</borders>
  <cellStyleXfs count="88">
    <xf numFmtId="0" fontId="0" fillId="0" borderId="0"/>
    <xf numFmtId="9" fontId="5" fillId="7" borderId="1" applyNumberFormat="0" applyFont="0" applyBorder="0" applyAlignment="0" applyProtection="0">
      <alignment horizontal="center"/>
    </xf>
    <xf numFmtId="9" fontId="11" fillId="8" borderId="0" applyNumberFormat="0" applyAlignment="0">
      <alignment horizontal="center"/>
    </xf>
    <xf numFmtId="3" fontId="12" fillId="0" borderId="6" applyFill="0" applyProtection="0">
      <alignment horizontal="right"/>
    </xf>
    <xf numFmtId="9" fontId="26" fillId="0" borderId="0" applyNumberFormat="0" applyFill="0" applyBorder="0" applyAlignment="0" applyProtection="0"/>
    <xf numFmtId="0" fontId="6" fillId="3" borderId="2" applyNumberFormat="0" applyFont="0" applyFill="0" applyAlignment="0" applyProtection="0"/>
    <xf numFmtId="9" fontId="14" fillId="4" borderId="3" applyNumberFormat="0" applyFill="0" applyBorder="0" applyAlignment="0" applyProtection="0">
      <alignment horizontal="left" indent="2"/>
    </xf>
    <xf numFmtId="0" fontId="15" fillId="3" borderId="3" applyNumberFormat="0" applyFill="0" applyBorder="0" applyAlignment="0" applyProtection="0"/>
    <xf numFmtId="3" fontId="4" fillId="9" borderId="4" applyNumberFormat="0" applyFont="0" applyBorder="0" applyAlignment="0" applyProtection="0">
      <alignment horizontal="right"/>
    </xf>
    <xf numFmtId="0" fontId="7" fillId="3" borderId="3" applyNumberFormat="0" applyFont="0" applyBorder="0" applyAlignment="0" applyProtection="0"/>
    <xf numFmtId="0" fontId="16" fillId="10" borderId="7" applyNumberFormat="0" applyProtection="0">
      <alignment horizontal="center" vertical="center" wrapText="1"/>
    </xf>
    <xf numFmtId="0" fontId="17" fillId="7" borderId="1" applyNumberFormat="0" applyFill="0" applyBorder="0" applyProtection="0">
      <alignment horizontal="left" indent="2"/>
    </xf>
    <xf numFmtId="9" fontId="18" fillId="7" borderId="8" applyNumberFormat="0" applyFill="0" applyProtection="0"/>
    <xf numFmtId="164" fontId="8" fillId="5" borderId="1" applyFont="0" applyFill="0" applyBorder="0" applyAlignment="0" applyProtection="0">
      <alignment horizontal="center"/>
    </xf>
    <xf numFmtId="10" fontId="8" fillId="7" borderId="1" applyFont="0" applyFill="0" applyBorder="0" applyAlignment="0" applyProtection="0">
      <alignment horizontal="center"/>
    </xf>
    <xf numFmtId="9" fontId="7" fillId="2" borderId="3" applyFont="0" applyFill="0" applyBorder="0" applyAlignment="0" applyProtection="0">
      <alignment horizontal="center"/>
    </xf>
    <xf numFmtId="9" fontId="19" fillId="7" borderId="0" applyNumberFormat="0" applyFill="0">
      <alignment horizontal="left"/>
    </xf>
    <xf numFmtId="0" fontId="6" fillId="14" borderId="5" applyNumberFormat="0" applyFont="0" applyBorder="0" applyAlignment="0" applyProtection="0"/>
    <xf numFmtId="3" fontId="9" fillId="6" borderId="9" applyNumberFormat="0" applyFont="0" applyFill="0" applyProtection="0">
      <alignment horizontal="left"/>
    </xf>
    <xf numFmtId="0" fontId="13" fillId="11" borderId="2" applyNumberFormat="0"/>
    <xf numFmtId="9" fontId="6" fillId="2" borderId="3" applyNumberFormat="0" applyFill="0" applyBorder="0" applyAlignment="0" applyProtection="0">
      <alignment horizontal="center"/>
    </xf>
    <xf numFmtId="49" fontId="10" fillId="7" borderId="1" applyFill="0" applyBorder="0" applyProtection="0">
      <alignment horizontal="left" wrapText="1"/>
    </xf>
    <xf numFmtId="9" fontId="8" fillId="7" borderId="1" applyNumberFormat="0" applyFont="0" applyFill="0" applyBorder="0" applyProtection="0">
      <alignment horizontal="center"/>
    </xf>
    <xf numFmtId="167" fontId="1" fillId="0" borderId="0" applyFont="0" applyFill="0" applyBorder="0" applyAlignment="0"/>
    <xf numFmtId="4" fontId="8" fillId="7" borderId="1" applyFont="0" applyFill="0" applyBorder="0" applyAlignment="0" applyProtection="0">
      <alignment horizontal="center"/>
    </xf>
    <xf numFmtId="0" fontId="2" fillId="12" borderId="0" applyNumberFormat="0" applyFont="0" applyBorder="0" applyAlignment="0" applyProtection="0"/>
    <xf numFmtId="9" fontId="8" fillId="13" borderId="1" applyNumberFormat="0" applyFont="0" applyBorder="0" applyAlignment="0" applyProtection="0">
      <alignment horizontal="center"/>
    </xf>
    <xf numFmtId="3" fontId="3" fillId="0" borderId="2" applyNumberFormat="0" applyFont="0" applyFill="0" applyAlignment="0">
      <alignment horizontal="right"/>
    </xf>
    <xf numFmtId="9" fontId="21" fillId="4" borderId="2" applyNumberFormat="0" applyFont="0" applyFill="0" applyAlignment="0">
      <alignment horizontal="left" indent="2"/>
    </xf>
    <xf numFmtId="9" fontId="8" fillId="7" borderId="1" applyNumberFormat="0" applyFont="0" applyFill="0" applyBorder="0" applyProtection="0">
      <alignment horizontal="left" indent="1"/>
    </xf>
    <xf numFmtId="9" fontId="8" fillId="7" borderId="1" applyNumberFormat="0" applyFont="0" applyFill="0" applyBorder="0">
      <alignment horizontal="left"/>
    </xf>
    <xf numFmtId="9" fontId="8" fillId="7" borderId="1" applyNumberFormat="0" applyFont="0" applyFill="0" applyBorder="0" applyProtection="0">
      <alignment horizontal="right"/>
    </xf>
    <xf numFmtId="0" fontId="24" fillId="0" borderId="1">
      <alignment horizontal="center" vertical="center"/>
    </xf>
    <xf numFmtId="9" fontId="1" fillId="0" borderId="0" applyFont="0" applyFill="0" applyBorder="0" applyAlignment="0" applyProtection="0"/>
    <xf numFmtId="10" fontId="1" fillId="0" borderId="0" applyFont="0" applyFill="0" applyBorder="0" applyAlignment="0"/>
    <xf numFmtId="165" fontId="25" fillId="15" borderId="10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left" vertical="center" wrapText="1"/>
    </xf>
    <xf numFmtId="9" fontId="1" fillId="0" borderId="11" applyNumberFormat="0" applyFont="0" applyFill="0" applyAlignment="0"/>
    <xf numFmtId="165" fontId="25" fillId="0" borderId="12" applyNumberFormat="0" applyFill="0" applyProtection="0">
      <alignment horizontal="center" vertical="center" wrapText="1"/>
    </xf>
    <xf numFmtId="165" fontId="1" fillId="15" borderId="13" applyNumberFormat="0" applyFont="0" applyAlignment="0"/>
    <xf numFmtId="0" fontId="25" fillId="16" borderId="14" applyFill="0">
      <alignment horizontal="center" vertical="center" wrapText="1"/>
    </xf>
    <xf numFmtId="165" fontId="26" fillId="0" borderId="0" applyNumberFormat="0" applyFill="0" applyBorder="0" applyProtection="0">
      <alignment horizontal="right"/>
    </xf>
    <xf numFmtId="9" fontId="23" fillId="0" borderId="0" applyNumberFormat="0" applyFill="0" applyBorder="0" applyAlignment="0" applyProtection="0"/>
    <xf numFmtId="0" fontId="25" fillId="0" borderId="11" applyNumberFormat="0" applyFill="0">
      <alignment horizontal="left" vertical="center"/>
    </xf>
    <xf numFmtId="9" fontId="27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25" fillId="0" borderId="13" applyNumberFormat="0" applyFill="0" applyAlignment="0"/>
    <xf numFmtId="3" fontId="25" fillId="0" borderId="0" applyFill="0" applyBorder="0" applyProtection="0">
      <alignment horizontal="right" vertical="center"/>
    </xf>
    <xf numFmtId="165" fontId="25" fillId="0" borderId="0" applyNumberFormat="0" applyFill="0" applyBorder="0" applyProtection="0">
      <alignment horizontal="left"/>
    </xf>
    <xf numFmtId="0" fontId="25" fillId="0" borderId="0" applyNumberFormat="0" applyFill="0" applyBorder="0" applyProtection="0">
      <alignment horizontal="right" vertical="center" wrapText="1"/>
    </xf>
    <xf numFmtId="9" fontId="26" fillId="17" borderId="0" applyNumberFormat="0" applyBorder="0" applyProtection="0">
      <alignment horizontal="right" vertical="center"/>
    </xf>
    <xf numFmtId="9" fontId="26" fillId="17" borderId="0" applyNumberFormat="0" applyBorder="0" applyProtection="0">
      <alignment horizontal="left" vertical="center" wrapText="1"/>
    </xf>
    <xf numFmtId="165" fontId="26" fillId="17" borderId="15" applyNumberFormat="0" applyFill="0" applyBorder="0" applyAlignment="0"/>
    <xf numFmtId="9" fontId="26" fillId="0" borderId="16" applyNumberFormat="0" applyFill="0">
      <alignment horizontal="left"/>
    </xf>
    <xf numFmtId="9" fontId="23" fillId="18" borderId="7" applyNumberFormat="0" applyAlignment="0"/>
    <xf numFmtId="165" fontId="26" fillId="17" borderId="18" applyNumberFormat="0">
      <alignment horizontal="right"/>
    </xf>
    <xf numFmtId="49" fontId="26" fillId="17" borderId="18">
      <alignment horizontal="left"/>
    </xf>
    <xf numFmtId="9" fontId="27" fillId="0" borderId="0" applyNumberFormat="0" applyFill="0" applyBorder="0" applyAlignment="0"/>
    <xf numFmtId="164" fontId="1" fillId="0" borderId="0" applyFont="0" applyFill="0" applyBorder="0" applyAlignment="0"/>
    <xf numFmtId="9" fontId="26" fillId="0" borderId="19" applyNumberFormat="0" applyFill="0"/>
    <xf numFmtId="9" fontId="35" fillId="0" borderId="0" applyNumberFormat="0" applyFill="0" applyBorder="0" applyAlignment="0"/>
    <xf numFmtId="0" fontId="33" fillId="19" borderId="20" applyNumberFormat="0">
      <alignment horizontal="center" vertical="center"/>
    </xf>
    <xf numFmtId="3" fontId="1" fillId="0" borderId="0" applyFont="0" applyFill="0" applyBorder="0" applyProtection="0">
      <alignment horizontal="right"/>
    </xf>
    <xf numFmtId="168" fontId="1" fillId="0" borderId="0" applyFont="0" applyFill="0" applyBorder="0" applyAlignment="0" applyProtection="0"/>
    <xf numFmtId="0" fontId="1" fillId="0" borderId="21" applyNumberFormat="0" applyFont="0" applyFill="0" applyAlignment="0"/>
    <xf numFmtId="0" fontId="1" fillId="0" borderId="0" applyNumberFormat="0" applyFont="0" applyFill="0" applyBorder="0" applyProtection="0">
      <alignment horizontal="left" indent="2"/>
    </xf>
    <xf numFmtId="0" fontId="36" fillId="0" borderId="0" applyNumberFormat="0" applyFill="0" applyAlignment="0" applyProtection="0"/>
    <xf numFmtId="0" fontId="34" fillId="14" borderId="0" applyNumberFormat="0" applyBorder="0" applyAlignment="0" applyProtection="0"/>
    <xf numFmtId="0" fontId="37" fillId="12" borderId="0" applyNumberFormat="0" applyBorder="0"/>
    <xf numFmtId="169" fontId="1" fillId="0" borderId="0" applyFont="0" applyFill="0" applyBorder="0" applyAlignment="0"/>
    <xf numFmtId="170" fontId="1" fillId="0" borderId="0" applyFont="0" applyFill="0" applyBorder="0" applyAlignment="0"/>
    <xf numFmtId="0" fontId="38" fillId="0" borderId="0" applyNumberFormat="0" applyFill="0" applyBorder="0" applyProtection="0">
      <alignment horizontal="right"/>
    </xf>
    <xf numFmtId="9" fontId="1" fillId="0" borderId="0" applyNumberFormat="0" applyFont="0" applyFill="0" applyBorder="0" applyProtection="0">
      <alignment horizontal="center"/>
    </xf>
    <xf numFmtId="9" fontId="1" fillId="0" borderId="0" applyNumberFormat="0" applyFont="0" applyFill="0" applyBorder="0" applyProtection="0">
      <alignment horizontal="left"/>
    </xf>
    <xf numFmtId="9" fontId="1" fillId="0" borderId="0" applyNumberFormat="0" applyFont="0" applyFill="0" applyBorder="0" applyProtection="0">
      <alignment horizontal="center" vertical="center"/>
    </xf>
    <xf numFmtId="2" fontId="38" fillId="0" borderId="0" applyFont="0" applyFill="0" applyBorder="0" applyAlignment="0" applyProtection="0">
      <alignment horizontal="left"/>
    </xf>
    <xf numFmtId="9" fontId="42" fillId="0" borderId="0" applyNumberFormat="0" applyFill="0" applyBorder="0" applyAlignment="0" applyProtection="0"/>
    <xf numFmtId="9" fontId="1" fillId="12" borderId="0" applyNumberFormat="0" applyFont="0" applyBorder="0" applyAlignment="0" applyProtection="0"/>
    <xf numFmtId="9" fontId="22" fillId="0" borderId="0" applyNumberFormat="0" applyFill="0" applyBorder="0" applyAlignment="0" applyProtection="0"/>
    <xf numFmtId="9" fontId="14" fillId="0" borderId="0" applyNumberFormat="0" applyFill="0" applyBorder="0" applyAlignment="0" applyProtection="0"/>
    <xf numFmtId="37" fontId="22" fillId="0" borderId="0" applyFill="0" applyBorder="0" applyProtection="0">
      <alignment horizontal="right" vertical="center"/>
    </xf>
    <xf numFmtId="9" fontId="43" fillId="0" borderId="0" applyFill="0" applyBorder="0" applyProtection="0">
      <alignment horizontal="center" vertical="center"/>
    </xf>
    <xf numFmtId="0" fontId="44" fillId="0" borderId="0">
      <alignment horizontal="center" vertical="center"/>
    </xf>
    <xf numFmtId="1" fontId="45" fillId="0" borderId="0" applyFill="0" applyBorder="0" applyProtection="0">
      <alignment horizontal="center" vertical="center"/>
    </xf>
    <xf numFmtId="0" fontId="44" fillId="0" borderId="23" applyFill="0" applyProtection="0">
      <alignment horizontal="center" vertical="center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 applyBorder="1"/>
    <xf numFmtId="0" fontId="20" fillId="0" borderId="0" xfId="0" applyFont="1" applyFill="1" applyBorder="1"/>
    <xf numFmtId="0" fontId="22" fillId="0" borderId="0" xfId="0" applyFont="1" applyAlignment="1">
      <alignment horizontal="left"/>
    </xf>
    <xf numFmtId="0" fontId="25" fillId="0" borderId="11" xfId="37" quotePrefix="1" applyNumberFormat="1" applyFont="1" applyAlignment="1">
      <alignment horizontal="left"/>
    </xf>
    <xf numFmtId="3" fontId="26" fillId="17" borderId="18" xfId="55" applyNumberFormat="1">
      <alignment horizontal="right"/>
    </xf>
    <xf numFmtId="49" fontId="26" fillId="17" borderId="18" xfId="56" quotePrefix="1">
      <alignment horizontal="left"/>
    </xf>
    <xf numFmtId="0" fontId="28" fillId="0" borderId="0" xfId="0" quotePrefix="1" applyFont="1" applyBorder="1" applyAlignment="1" applyProtection="1">
      <alignment horizontal="left"/>
    </xf>
    <xf numFmtId="0" fontId="30" fillId="0" borderId="0" xfId="0" applyFont="1" applyFill="1" applyBorder="1"/>
    <xf numFmtId="0" fontId="31" fillId="0" borderId="0" xfId="10" quotePrefix="1" applyFont="1" applyFill="1" applyBorder="1">
      <alignment horizontal="center" vertical="center" wrapText="1"/>
    </xf>
    <xf numFmtId="3" fontId="32" fillId="0" borderId="0" xfId="28" quotePrefix="1" applyNumberFormat="1" applyFont="1" applyFill="1" applyBorder="1">
      <alignment horizontal="left" indent="2"/>
    </xf>
    <xf numFmtId="3" fontId="32" fillId="0" borderId="0" xfId="27" applyFont="1" applyFill="1" applyBorder="1" applyAlignment="1">
      <alignment horizontal="center" vertical="center"/>
    </xf>
    <xf numFmtId="0" fontId="29" fillId="0" borderId="0" xfId="0" quotePrefix="1" applyFont="1" applyAlignment="1" applyProtection="1"/>
    <xf numFmtId="0" fontId="0" fillId="0" borderId="0" xfId="0" quotePrefix="1" applyFill="1" applyBorder="1"/>
    <xf numFmtId="0" fontId="28" fillId="0" borderId="0" xfId="0" applyFont="1"/>
    <xf numFmtId="49" fontId="26" fillId="17" borderId="18" xfId="56">
      <alignment horizontal="left"/>
    </xf>
    <xf numFmtId="0" fontId="25" fillId="0" borderId="14" xfId="40" quotePrefix="1" applyFill="1">
      <alignment horizontal="center" vertical="center" wrapText="1"/>
    </xf>
    <xf numFmtId="0" fontId="39" fillId="0" borderId="0" xfId="0" quotePrefix="1" applyFont="1" applyBorder="1" applyAlignment="1" applyProtection="1">
      <alignment horizontal="right"/>
    </xf>
    <xf numFmtId="0" fontId="11" fillId="0" borderId="0" xfId="0" quotePrefix="1" applyFont="1" applyBorder="1" applyAlignment="1" applyProtection="1">
      <alignment horizontal="left"/>
    </xf>
    <xf numFmtId="0" fontId="25" fillId="0" borderId="11" xfId="37" quotePrefix="1" applyNumberFormat="1" applyFont="1" applyFill="1" applyAlignment="1">
      <alignment horizontal="left"/>
    </xf>
    <xf numFmtId="3" fontId="25" fillId="0" borderId="11" xfId="47" applyFill="1" applyBorder="1">
      <alignment horizontal="right" vertical="center"/>
    </xf>
    <xf numFmtId="0" fontId="25" fillId="0" borderId="11" xfId="37" applyNumberFormat="1" applyFont="1" applyFill="1" applyAlignment="1">
      <alignment horizontal="left"/>
    </xf>
    <xf numFmtId="0" fontId="40" fillId="14" borderId="22" xfId="0" quotePrefix="1" applyFont="1" applyFill="1" applyBorder="1" applyAlignment="1" applyProtection="1">
      <alignment horizontal="left" vertical="center"/>
    </xf>
    <xf numFmtId="0" fontId="40" fillId="14" borderId="0" xfId="0" quotePrefix="1" applyFont="1" applyFill="1" applyBorder="1" applyAlignment="1" applyProtection="1">
      <alignment horizontal="left" vertical="center"/>
    </xf>
  </cellXfs>
  <cellStyles count="88">
    <cellStyle name="%" xfId="63"/>
    <cellStyle name="%0." xfId="33"/>
    <cellStyle name="%0.0" xfId="58"/>
    <cellStyle name="%0.00" xfId="34"/>
    <cellStyle name="20% - Colore 7" xfId="1"/>
    <cellStyle name="ACT" xfId="35"/>
    <cellStyle name="Alighment Center" xfId="72"/>
    <cellStyle name="Alighment Left" xfId="73"/>
    <cellStyle name="Alignment H&amp;V center" xfId="74"/>
    <cellStyle name="Amounts left nolocked" xfId="36"/>
    <cellStyle name="Amounts w/ 2 Decimals" xfId="75"/>
    <cellStyle name="Amounts_Board" xfId="37"/>
    <cellStyle name="Amounts-1000" xfId="69"/>
    <cellStyle name="BDG" xfId="38"/>
    <cellStyle name="Blank" xfId="2"/>
    <cellStyle name="blue" xfId="25"/>
    <cellStyle name="Body" xfId="3"/>
    <cellStyle name="Body_border" xfId="27"/>
    <cellStyle name="Bold" xfId="4"/>
    <cellStyle name="Bold+Italic" xfId="76"/>
    <cellStyle name="Border_total" xfId="5"/>
    <cellStyle name="C_Amount_ACT" xfId="39"/>
    <cellStyle name="C_Head" xfId="40"/>
    <cellStyle name="Cell" xfId="64"/>
    <cellStyle name="Currency" xfId="85" builtinId="4" customBuiltin="1"/>
    <cellStyle name="Currency [0]" xfId="86" builtinId="7" customBuiltin="1"/>
    <cellStyle name="Data(USA)" xfId="70"/>
    <cellStyle name="Date" xfId="23"/>
    <cellStyle name="Fill light blue" xfId="77"/>
    <cellStyle name="Font 11 Tahoma" xfId="78"/>
    <cellStyle name="Font 11 Tahoma bold" xfId="79"/>
    <cellStyle name="Font_big" xfId="6"/>
    <cellStyle name="Formula" xfId="41"/>
    <cellStyle name="formula2_fond" xfId="7"/>
    <cellStyle name="Formula3" xfId="8"/>
    <cellStyle name="FST description blank" xfId="42"/>
    <cellStyle name="Group_Color" xfId="9"/>
    <cellStyle name="Head_left" xfId="43"/>
    <cellStyle name="Header" xfId="10"/>
    <cellStyle name="Header_border" xfId="28"/>
    <cellStyle name="Headers" xfId="61"/>
    <cellStyle name="Hyperlink" xfId="11" builtinId="8" customBuiltin="1"/>
    <cellStyle name="Hyperlink for amounts" xfId="57"/>
    <cellStyle name="Hyperlnk row header underlined bold" xfId="44"/>
    <cellStyle name="Indent" xfId="65"/>
    <cellStyle name="italic" xfId="66"/>
    <cellStyle name="Left_align" xfId="29"/>
    <cellStyle name="Matrix_Title" xfId="12"/>
    <cellStyle name="Middle Headers Centered" xfId="45"/>
    <cellStyle name="Noindent" xfId="30"/>
    <cellStyle name="Normal" xfId="0" builtinId="0" customBuiltin="1"/>
    <cellStyle name="Num 2 decimal" xfId="24"/>
    <cellStyle name="Numbers" xfId="62"/>
    <cellStyle name="Perc 1 decimal" xfId="13"/>
    <cellStyle name="Perc 2 decimal" xfId="14"/>
    <cellStyle name="Percentage" xfId="15"/>
    <cellStyle name="Place_header" xfId="16"/>
    <cellStyle name="Placeholder" xfId="46"/>
    <cellStyle name="Placeholder Header Underlined bold" xfId="59"/>
    <cellStyle name="Placeholder_column_blank" xfId="54"/>
    <cellStyle name="prova colore" xfId="17"/>
    <cellStyle name="R_Area_font" xfId="47"/>
    <cellStyle name="R_AREA_FONT_UC" xfId="80"/>
    <cellStyle name="R_formula" xfId="48"/>
    <cellStyle name="R_head_font" xfId="49"/>
    <cellStyle name="Right_align" xfId="31"/>
    <cellStyle name="Row Header" xfId="18"/>
    <cellStyle name="Status" xfId="32"/>
    <cellStyle name="Status Check" xfId="60"/>
    <cellStyle name="Subtotal" xfId="19"/>
    <cellStyle name="Subtotal Amounts row fill" xfId="50"/>
    <cellStyle name="Subtotal head row fill" xfId="51"/>
    <cellStyle name="Subtotal_amounts" xfId="52"/>
    <cellStyle name="Sub-Totals" xfId="67"/>
    <cellStyle name="test" xfId="20"/>
    <cellStyle name="Text" xfId="21"/>
    <cellStyle name="TGK_TOC_PAGE_COLUMN" xfId="71"/>
    <cellStyle name="Title" xfId="87" builtinId="15" customBuiltin="1"/>
    <cellStyle name="Total_amounts" xfId="55"/>
    <cellStyle name="Total_head" xfId="56"/>
    <cellStyle name="Totals" xfId="68"/>
    <cellStyle name="Visual Check" xfId="81"/>
    <cellStyle name="Webdings" xfId="82"/>
    <cellStyle name="Webdings1" xfId="83"/>
    <cellStyle name="Webdings14" xfId="84"/>
    <cellStyle name="Work new book placeholder header underlined" xfId="53"/>
    <cellStyle name="Wrap_text" xfId="22"/>
    <cellStyle name="yellow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39148709614143E-2"/>
          <c:y val="5.1797402961870645E-2"/>
          <c:w val="0.73177409763281365"/>
          <c:h val="0.5682990836381836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'Commercial margin by customer'!$F$11</c:f>
              <c:strCache>
                <c:ptCount val="1"/>
                <c:pt idx="0">
                  <c:v>Software </c:v>
                </c:pt>
              </c:strCache>
            </c:strRef>
          </c:tx>
          <c:invertIfNegative val="0"/>
          <c:cat>
            <c:multiLvlStrRef>
              <c:f>'Commercial margin by customer'!$B$12:$C$51</c:f>
              <c:multiLvlStrCache>
                <c:ptCount val="40"/>
                <c:lvl>
                  <c:pt idx="0">
                    <c:v>Chain/Assotiation</c:v>
                  </c:pt>
                  <c:pt idx="1">
                    <c:v>Brand Stores</c:v>
                  </c:pt>
                  <c:pt idx="2">
                    <c:v>Purcasing Center</c:v>
                  </c:pt>
                  <c:pt idx="3">
                    <c:v>Department Stores</c:v>
                  </c:pt>
                  <c:pt idx="4">
                    <c:v>Duty Free</c:v>
                  </c:pt>
                  <c:pt idx="5">
                    <c:v>Marketing Group</c:v>
                  </c:pt>
                  <c:pt idx="6">
                    <c:v>Mutuelles</c:v>
                  </c:pt>
                  <c:pt idx="7">
                    <c:v>Specialized Shops</c:v>
                  </c:pt>
                  <c:pt idx="8">
                    <c:v>Distributors</c:v>
                  </c:pt>
                  <c:pt idx="9">
                    <c:v>Single Clients</c:v>
                  </c:pt>
                  <c:pt idx="10">
                    <c:v>Chain/Assotiation</c:v>
                  </c:pt>
                  <c:pt idx="11">
                    <c:v>Brand Stores</c:v>
                  </c:pt>
                  <c:pt idx="12">
                    <c:v>Purcasing Center</c:v>
                  </c:pt>
                  <c:pt idx="13">
                    <c:v>Department Stores</c:v>
                  </c:pt>
                  <c:pt idx="14">
                    <c:v>Duty Free</c:v>
                  </c:pt>
                  <c:pt idx="15">
                    <c:v>Marketing Group</c:v>
                  </c:pt>
                  <c:pt idx="16">
                    <c:v>Mutuelles</c:v>
                  </c:pt>
                  <c:pt idx="17">
                    <c:v>Specialized Shops</c:v>
                  </c:pt>
                  <c:pt idx="18">
                    <c:v>Distributors</c:v>
                  </c:pt>
                  <c:pt idx="19">
                    <c:v>Single Clients</c:v>
                  </c:pt>
                  <c:pt idx="20">
                    <c:v>Chain/Assotiation</c:v>
                  </c:pt>
                  <c:pt idx="21">
                    <c:v>Brand Stores</c:v>
                  </c:pt>
                  <c:pt idx="22">
                    <c:v>Purcasing Center</c:v>
                  </c:pt>
                  <c:pt idx="23">
                    <c:v>Department Stores</c:v>
                  </c:pt>
                  <c:pt idx="24">
                    <c:v>Duty Free</c:v>
                  </c:pt>
                  <c:pt idx="25">
                    <c:v>Marketing Group</c:v>
                  </c:pt>
                  <c:pt idx="26">
                    <c:v>Mutuelles</c:v>
                  </c:pt>
                  <c:pt idx="27">
                    <c:v>Specialized Shops</c:v>
                  </c:pt>
                  <c:pt idx="28">
                    <c:v>Distributors</c:v>
                  </c:pt>
                  <c:pt idx="29">
                    <c:v>Single Clients</c:v>
                  </c:pt>
                  <c:pt idx="30">
                    <c:v>Chain/Assotiation</c:v>
                  </c:pt>
                  <c:pt idx="31">
                    <c:v>Brand Stores</c:v>
                  </c:pt>
                  <c:pt idx="32">
                    <c:v>Purcasing Center</c:v>
                  </c:pt>
                  <c:pt idx="33">
                    <c:v>Department Stores</c:v>
                  </c:pt>
                  <c:pt idx="34">
                    <c:v>Duty Free</c:v>
                  </c:pt>
                  <c:pt idx="35">
                    <c:v>Marketing Group</c:v>
                  </c:pt>
                  <c:pt idx="36">
                    <c:v>Mutuelles</c:v>
                  </c:pt>
                  <c:pt idx="37">
                    <c:v>Specialized Shops</c:v>
                  </c:pt>
                  <c:pt idx="38">
                    <c:v>Distributors</c:v>
                  </c:pt>
                  <c:pt idx="39">
                    <c:v>Single Clients</c:v>
                  </c:pt>
                </c:lvl>
                <c:lvl>
                  <c:pt idx="0">
                    <c:v>Gross Revenue</c:v>
                  </c:pt>
                  <c:pt idx="10">
                    <c:v>Year End Bonus, Discount and Returns</c:v>
                  </c:pt>
                  <c:pt idx="20">
                    <c:v>COGS</c:v>
                  </c:pt>
                  <c:pt idx="30">
                    <c:v>Sales&amp;Marketing Expenses</c:v>
                  </c:pt>
                </c:lvl>
              </c:multiLvlStrCache>
            </c:multiLvlStrRef>
          </c:cat>
          <c:val>
            <c:numRef>
              <c:f>'Commercial margin by customer'!$F$12:$F$51</c:f>
              <c:numCache>
                <c:formatCode>#,##0</c:formatCode>
                <c:ptCount val="40"/>
                <c:pt idx="0">
                  <c:v>-689.40278999999998</c:v>
                </c:pt>
                <c:pt idx="1">
                  <c:v>-2.7020400000000002</c:v>
                </c:pt>
                <c:pt idx="2">
                  <c:v>-63.831029999999998</c:v>
                </c:pt>
                <c:pt idx="3">
                  <c:v>-24.672439999999998</c:v>
                </c:pt>
                <c:pt idx="4">
                  <c:v>-680.53620999999998</c:v>
                </c:pt>
                <c:pt idx="5">
                  <c:v>-957.36766999999986</c:v>
                </c:pt>
                <c:pt idx="6">
                  <c:v>0</c:v>
                </c:pt>
                <c:pt idx="7">
                  <c:v>0</c:v>
                </c:pt>
                <c:pt idx="8">
                  <c:v>-34.321420000000003</c:v>
                </c:pt>
                <c:pt idx="9">
                  <c:v>-1344.84466</c:v>
                </c:pt>
                <c:pt idx="10">
                  <c:v>109.72416</c:v>
                </c:pt>
                <c:pt idx="11">
                  <c:v>0.34817000000000004</c:v>
                </c:pt>
                <c:pt idx="12">
                  <c:v>12.835090000000001</c:v>
                </c:pt>
                <c:pt idx="13">
                  <c:v>7.2049699999999994</c:v>
                </c:pt>
                <c:pt idx="14">
                  <c:v>132.67021</c:v>
                </c:pt>
                <c:pt idx="15">
                  <c:v>325.10248000000001</c:v>
                </c:pt>
                <c:pt idx="16">
                  <c:v>0</c:v>
                </c:pt>
                <c:pt idx="17">
                  <c:v>0</c:v>
                </c:pt>
                <c:pt idx="18">
                  <c:v>4.1361499999999998</c:v>
                </c:pt>
                <c:pt idx="19">
                  <c:v>257.85079999999999</c:v>
                </c:pt>
                <c:pt idx="20">
                  <c:v>322.93283000000002</c:v>
                </c:pt>
                <c:pt idx="21">
                  <c:v>1.8174299999999999</c:v>
                </c:pt>
                <c:pt idx="22">
                  <c:v>34.89226</c:v>
                </c:pt>
                <c:pt idx="23">
                  <c:v>8.6142000000000003</c:v>
                </c:pt>
                <c:pt idx="24">
                  <c:v>372.33731</c:v>
                </c:pt>
                <c:pt idx="25">
                  <c:v>313.42629999999997</c:v>
                </c:pt>
                <c:pt idx="26">
                  <c:v>0</c:v>
                </c:pt>
                <c:pt idx="27">
                  <c:v>0</c:v>
                </c:pt>
                <c:pt idx="28">
                  <c:v>26.060980000000001</c:v>
                </c:pt>
                <c:pt idx="29">
                  <c:v>696.18029999999999</c:v>
                </c:pt>
                <c:pt idx="30">
                  <c:v>224.42675000000003</c:v>
                </c:pt>
                <c:pt idx="31">
                  <c:v>1.35571</c:v>
                </c:pt>
                <c:pt idx="32">
                  <c:v>30.288319999999999</c:v>
                </c:pt>
                <c:pt idx="33">
                  <c:v>8.4886900000000001</c:v>
                </c:pt>
                <c:pt idx="34">
                  <c:v>280.83562000000001</c:v>
                </c:pt>
                <c:pt idx="35">
                  <c:v>316.46566999999999</c:v>
                </c:pt>
                <c:pt idx="36">
                  <c:v>0</c:v>
                </c:pt>
                <c:pt idx="37">
                  <c:v>0</c:v>
                </c:pt>
                <c:pt idx="38">
                  <c:v>18.941800000000001</c:v>
                </c:pt>
                <c:pt idx="39">
                  <c:v>561.29486999999995</c:v>
                </c:pt>
              </c:numCache>
            </c:numRef>
          </c:val>
        </c:ser>
        <c:ser>
          <c:idx val="1"/>
          <c:order val="1"/>
          <c:tx>
            <c:strRef>
              <c:f>'Commercial margin by customer'!$E$11</c:f>
              <c:strCache>
                <c:ptCount val="1"/>
                <c:pt idx="0">
                  <c:v>Business SW</c:v>
                </c:pt>
              </c:strCache>
            </c:strRef>
          </c:tx>
          <c:invertIfNegative val="0"/>
          <c:cat>
            <c:multiLvlStrRef>
              <c:f>'Commercial margin by customer'!$B$12:$C$51</c:f>
              <c:multiLvlStrCache>
                <c:ptCount val="40"/>
                <c:lvl>
                  <c:pt idx="0">
                    <c:v>Chain/Assotiation</c:v>
                  </c:pt>
                  <c:pt idx="1">
                    <c:v>Brand Stores</c:v>
                  </c:pt>
                  <c:pt idx="2">
                    <c:v>Purcasing Center</c:v>
                  </c:pt>
                  <c:pt idx="3">
                    <c:v>Department Stores</c:v>
                  </c:pt>
                  <c:pt idx="4">
                    <c:v>Duty Free</c:v>
                  </c:pt>
                  <c:pt idx="5">
                    <c:v>Marketing Group</c:v>
                  </c:pt>
                  <c:pt idx="6">
                    <c:v>Mutuelles</c:v>
                  </c:pt>
                  <c:pt idx="7">
                    <c:v>Specialized Shops</c:v>
                  </c:pt>
                  <c:pt idx="8">
                    <c:v>Distributors</c:v>
                  </c:pt>
                  <c:pt idx="9">
                    <c:v>Single Clients</c:v>
                  </c:pt>
                  <c:pt idx="10">
                    <c:v>Chain/Assotiation</c:v>
                  </c:pt>
                  <c:pt idx="11">
                    <c:v>Brand Stores</c:v>
                  </c:pt>
                  <c:pt idx="12">
                    <c:v>Purcasing Center</c:v>
                  </c:pt>
                  <c:pt idx="13">
                    <c:v>Department Stores</c:v>
                  </c:pt>
                  <c:pt idx="14">
                    <c:v>Duty Free</c:v>
                  </c:pt>
                  <c:pt idx="15">
                    <c:v>Marketing Group</c:v>
                  </c:pt>
                  <c:pt idx="16">
                    <c:v>Mutuelles</c:v>
                  </c:pt>
                  <c:pt idx="17">
                    <c:v>Specialized Shops</c:v>
                  </c:pt>
                  <c:pt idx="18">
                    <c:v>Distributors</c:v>
                  </c:pt>
                  <c:pt idx="19">
                    <c:v>Single Clients</c:v>
                  </c:pt>
                  <c:pt idx="20">
                    <c:v>Chain/Assotiation</c:v>
                  </c:pt>
                  <c:pt idx="21">
                    <c:v>Brand Stores</c:v>
                  </c:pt>
                  <c:pt idx="22">
                    <c:v>Purcasing Center</c:v>
                  </c:pt>
                  <c:pt idx="23">
                    <c:v>Department Stores</c:v>
                  </c:pt>
                  <c:pt idx="24">
                    <c:v>Duty Free</c:v>
                  </c:pt>
                  <c:pt idx="25">
                    <c:v>Marketing Group</c:v>
                  </c:pt>
                  <c:pt idx="26">
                    <c:v>Mutuelles</c:v>
                  </c:pt>
                  <c:pt idx="27">
                    <c:v>Specialized Shops</c:v>
                  </c:pt>
                  <c:pt idx="28">
                    <c:v>Distributors</c:v>
                  </c:pt>
                  <c:pt idx="29">
                    <c:v>Single Clients</c:v>
                  </c:pt>
                  <c:pt idx="30">
                    <c:v>Chain/Assotiation</c:v>
                  </c:pt>
                  <c:pt idx="31">
                    <c:v>Brand Stores</c:v>
                  </c:pt>
                  <c:pt idx="32">
                    <c:v>Purcasing Center</c:v>
                  </c:pt>
                  <c:pt idx="33">
                    <c:v>Department Stores</c:v>
                  </c:pt>
                  <c:pt idx="34">
                    <c:v>Duty Free</c:v>
                  </c:pt>
                  <c:pt idx="35">
                    <c:v>Marketing Group</c:v>
                  </c:pt>
                  <c:pt idx="36">
                    <c:v>Mutuelles</c:v>
                  </c:pt>
                  <c:pt idx="37">
                    <c:v>Specialized Shops</c:v>
                  </c:pt>
                  <c:pt idx="38">
                    <c:v>Distributors</c:v>
                  </c:pt>
                  <c:pt idx="39">
                    <c:v>Single Clients</c:v>
                  </c:pt>
                </c:lvl>
                <c:lvl>
                  <c:pt idx="0">
                    <c:v>Gross Revenue</c:v>
                  </c:pt>
                  <c:pt idx="10">
                    <c:v>Year End Bonus, Discount and Returns</c:v>
                  </c:pt>
                  <c:pt idx="20">
                    <c:v>COGS</c:v>
                  </c:pt>
                  <c:pt idx="30">
                    <c:v>Sales&amp;Marketing Expenses</c:v>
                  </c:pt>
                </c:lvl>
              </c:multiLvlStrCache>
            </c:multiLvlStrRef>
          </c:cat>
          <c:val>
            <c:numRef>
              <c:f>'Commercial margin by customer'!$E$12:$E$51</c:f>
              <c:numCache>
                <c:formatCode>#,##0</c:formatCode>
                <c:ptCount val="40"/>
                <c:pt idx="0">
                  <c:v>-465.63126999999997</c:v>
                </c:pt>
                <c:pt idx="1">
                  <c:v>-0.17307</c:v>
                </c:pt>
                <c:pt idx="2">
                  <c:v>-40.393770000000004</c:v>
                </c:pt>
                <c:pt idx="3">
                  <c:v>-16.102989999999998</c:v>
                </c:pt>
                <c:pt idx="4">
                  <c:v>-419.66899000000001</c:v>
                </c:pt>
                <c:pt idx="5">
                  <c:v>-582.49776999999995</c:v>
                </c:pt>
                <c:pt idx="8">
                  <c:v>-16.370419999999999</c:v>
                </c:pt>
                <c:pt idx="9">
                  <c:v>-773.37013000000002</c:v>
                </c:pt>
                <c:pt idx="10">
                  <c:v>79.030169999999998</c:v>
                </c:pt>
                <c:pt idx="11">
                  <c:v>1.9560000000000001E-2</c:v>
                </c:pt>
                <c:pt idx="12">
                  <c:v>7.7402899999999999</c:v>
                </c:pt>
                <c:pt idx="13">
                  <c:v>4.4568300000000001</c:v>
                </c:pt>
                <c:pt idx="14">
                  <c:v>77.779600000000002</c:v>
                </c:pt>
                <c:pt idx="15">
                  <c:v>189.64882</c:v>
                </c:pt>
                <c:pt idx="18">
                  <c:v>1.9725200000000001</c:v>
                </c:pt>
                <c:pt idx="19">
                  <c:v>141.17768000000001</c:v>
                </c:pt>
                <c:pt idx="20">
                  <c:v>196.20910000000001</c:v>
                </c:pt>
                <c:pt idx="21">
                  <c:v>0.27129999999999999</c:v>
                </c:pt>
                <c:pt idx="22">
                  <c:v>22.018429999999999</c:v>
                </c:pt>
                <c:pt idx="23">
                  <c:v>5.6962599999999997</c:v>
                </c:pt>
                <c:pt idx="24">
                  <c:v>232.07589999999999</c:v>
                </c:pt>
                <c:pt idx="25">
                  <c:v>183.48000999999999</c:v>
                </c:pt>
                <c:pt idx="28">
                  <c:v>13.233700000000001</c:v>
                </c:pt>
                <c:pt idx="29">
                  <c:v>361.26956000000001</c:v>
                </c:pt>
                <c:pt idx="30">
                  <c:v>138.01678000000001</c:v>
                </c:pt>
                <c:pt idx="31">
                  <c:v>0.17902000000000001</c:v>
                </c:pt>
                <c:pt idx="32">
                  <c:v>18.596440000000001</c:v>
                </c:pt>
                <c:pt idx="33">
                  <c:v>5.6858599999999999</c:v>
                </c:pt>
                <c:pt idx="34">
                  <c:v>175.18458999999999</c:v>
                </c:pt>
                <c:pt idx="35">
                  <c:v>190.49999</c:v>
                </c:pt>
                <c:pt idx="38">
                  <c:v>9.4888999999999992</c:v>
                </c:pt>
                <c:pt idx="39">
                  <c:v>301.13495</c:v>
                </c:pt>
              </c:numCache>
            </c:numRef>
          </c:val>
        </c:ser>
        <c:ser>
          <c:idx val="0"/>
          <c:order val="2"/>
          <c:tx>
            <c:strRef>
              <c:f>'Commercial margin by customer'!$D$11</c:f>
              <c:strCache>
                <c:ptCount val="1"/>
                <c:pt idx="0">
                  <c:v>Home SW</c:v>
                </c:pt>
              </c:strCache>
            </c:strRef>
          </c:tx>
          <c:invertIfNegative val="0"/>
          <c:cat>
            <c:multiLvlStrRef>
              <c:f>'Commercial margin by customer'!$B$12:$C$51</c:f>
              <c:multiLvlStrCache>
                <c:ptCount val="40"/>
                <c:lvl>
                  <c:pt idx="0">
                    <c:v>Chain/Assotiation</c:v>
                  </c:pt>
                  <c:pt idx="1">
                    <c:v>Brand Stores</c:v>
                  </c:pt>
                  <c:pt idx="2">
                    <c:v>Purcasing Center</c:v>
                  </c:pt>
                  <c:pt idx="3">
                    <c:v>Department Stores</c:v>
                  </c:pt>
                  <c:pt idx="4">
                    <c:v>Duty Free</c:v>
                  </c:pt>
                  <c:pt idx="5">
                    <c:v>Marketing Group</c:v>
                  </c:pt>
                  <c:pt idx="6">
                    <c:v>Mutuelles</c:v>
                  </c:pt>
                  <c:pt idx="7">
                    <c:v>Specialized Shops</c:v>
                  </c:pt>
                  <c:pt idx="8">
                    <c:v>Distributors</c:v>
                  </c:pt>
                  <c:pt idx="9">
                    <c:v>Single Clients</c:v>
                  </c:pt>
                  <c:pt idx="10">
                    <c:v>Chain/Assotiation</c:v>
                  </c:pt>
                  <c:pt idx="11">
                    <c:v>Brand Stores</c:v>
                  </c:pt>
                  <c:pt idx="12">
                    <c:v>Purcasing Center</c:v>
                  </c:pt>
                  <c:pt idx="13">
                    <c:v>Department Stores</c:v>
                  </c:pt>
                  <c:pt idx="14">
                    <c:v>Duty Free</c:v>
                  </c:pt>
                  <c:pt idx="15">
                    <c:v>Marketing Group</c:v>
                  </c:pt>
                  <c:pt idx="16">
                    <c:v>Mutuelles</c:v>
                  </c:pt>
                  <c:pt idx="17">
                    <c:v>Specialized Shops</c:v>
                  </c:pt>
                  <c:pt idx="18">
                    <c:v>Distributors</c:v>
                  </c:pt>
                  <c:pt idx="19">
                    <c:v>Single Clients</c:v>
                  </c:pt>
                  <c:pt idx="20">
                    <c:v>Chain/Assotiation</c:v>
                  </c:pt>
                  <c:pt idx="21">
                    <c:v>Brand Stores</c:v>
                  </c:pt>
                  <c:pt idx="22">
                    <c:v>Purcasing Center</c:v>
                  </c:pt>
                  <c:pt idx="23">
                    <c:v>Department Stores</c:v>
                  </c:pt>
                  <c:pt idx="24">
                    <c:v>Duty Free</c:v>
                  </c:pt>
                  <c:pt idx="25">
                    <c:v>Marketing Group</c:v>
                  </c:pt>
                  <c:pt idx="26">
                    <c:v>Mutuelles</c:v>
                  </c:pt>
                  <c:pt idx="27">
                    <c:v>Specialized Shops</c:v>
                  </c:pt>
                  <c:pt idx="28">
                    <c:v>Distributors</c:v>
                  </c:pt>
                  <c:pt idx="29">
                    <c:v>Single Clients</c:v>
                  </c:pt>
                  <c:pt idx="30">
                    <c:v>Chain/Assotiation</c:v>
                  </c:pt>
                  <c:pt idx="31">
                    <c:v>Brand Stores</c:v>
                  </c:pt>
                  <c:pt idx="32">
                    <c:v>Purcasing Center</c:v>
                  </c:pt>
                  <c:pt idx="33">
                    <c:v>Department Stores</c:v>
                  </c:pt>
                  <c:pt idx="34">
                    <c:v>Duty Free</c:v>
                  </c:pt>
                  <c:pt idx="35">
                    <c:v>Marketing Group</c:v>
                  </c:pt>
                  <c:pt idx="36">
                    <c:v>Mutuelles</c:v>
                  </c:pt>
                  <c:pt idx="37">
                    <c:v>Specialized Shops</c:v>
                  </c:pt>
                  <c:pt idx="38">
                    <c:v>Distributors</c:v>
                  </c:pt>
                  <c:pt idx="39">
                    <c:v>Single Clients</c:v>
                  </c:pt>
                </c:lvl>
                <c:lvl>
                  <c:pt idx="0">
                    <c:v>Gross Revenue</c:v>
                  </c:pt>
                  <c:pt idx="10">
                    <c:v>Year End Bonus, Discount and Returns</c:v>
                  </c:pt>
                  <c:pt idx="20">
                    <c:v>COGS</c:v>
                  </c:pt>
                  <c:pt idx="30">
                    <c:v>Sales&amp;Marketing Expenses</c:v>
                  </c:pt>
                </c:lvl>
              </c:multiLvlStrCache>
            </c:multiLvlStrRef>
          </c:cat>
          <c:val>
            <c:numRef>
              <c:f>'Commercial margin by customer'!$D$12:$D$51</c:f>
              <c:numCache>
                <c:formatCode>#,##0</c:formatCode>
                <c:ptCount val="40"/>
                <c:pt idx="0">
                  <c:v>-223.77152000000001</c:v>
                </c:pt>
                <c:pt idx="1">
                  <c:v>-2.5289700000000002</c:v>
                </c:pt>
                <c:pt idx="2">
                  <c:v>-23.437259999999998</c:v>
                </c:pt>
                <c:pt idx="3">
                  <c:v>-8.5694499999999998</c:v>
                </c:pt>
                <c:pt idx="4">
                  <c:v>-260.86721999999997</c:v>
                </c:pt>
                <c:pt idx="5">
                  <c:v>-374.86989999999997</c:v>
                </c:pt>
                <c:pt idx="8">
                  <c:v>-17.951000000000001</c:v>
                </c:pt>
                <c:pt idx="9">
                  <c:v>-571.47452999999996</c:v>
                </c:pt>
                <c:pt idx="10">
                  <c:v>30.693989999999999</c:v>
                </c:pt>
                <c:pt idx="11">
                  <c:v>0.32861000000000001</c:v>
                </c:pt>
                <c:pt idx="12">
                  <c:v>5.0948000000000002</c:v>
                </c:pt>
                <c:pt idx="13">
                  <c:v>2.7481399999999998</c:v>
                </c:pt>
                <c:pt idx="14">
                  <c:v>54.890610000000002</c:v>
                </c:pt>
                <c:pt idx="15">
                  <c:v>135.45366000000001</c:v>
                </c:pt>
                <c:pt idx="18">
                  <c:v>2.1636299999999999</c:v>
                </c:pt>
                <c:pt idx="19">
                  <c:v>116.67312</c:v>
                </c:pt>
                <c:pt idx="20">
                  <c:v>126.72373</c:v>
                </c:pt>
                <c:pt idx="21">
                  <c:v>1.54613</c:v>
                </c:pt>
                <c:pt idx="22">
                  <c:v>12.87383</c:v>
                </c:pt>
                <c:pt idx="23">
                  <c:v>2.9179400000000002</c:v>
                </c:pt>
                <c:pt idx="24">
                  <c:v>140.26141000000001</c:v>
                </c:pt>
                <c:pt idx="25">
                  <c:v>129.94629</c:v>
                </c:pt>
                <c:pt idx="28">
                  <c:v>12.82728</c:v>
                </c:pt>
                <c:pt idx="29">
                  <c:v>334.91073999999998</c:v>
                </c:pt>
                <c:pt idx="30">
                  <c:v>86.409970000000001</c:v>
                </c:pt>
                <c:pt idx="31">
                  <c:v>1.17669</c:v>
                </c:pt>
                <c:pt idx="32">
                  <c:v>11.691879999999999</c:v>
                </c:pt>
                <c:pt idx="33">
                  <c:v>2.8028300000000002</c:v>
                </c:pt>
                <c:pt idx="34">
                  <c:v>105.65103000000001</c:v>
                </c:pt>
                <c:pt idx="35">
                  <c:v>125.96568000000001</c:v>
                </c:pt>
                <c:pt idx="38">
                  <c:v>9.4528999999999996</c:v>
                </c:pt>
                <c:pt idx="39">
                  <c:v>260.15992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134656"/>
        <c:axId val="-2138131936"/>
      </c:barChart>
      <c:catAx>
        <c:axId val="-2138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-2138131936"/>
        <c:crossesAt val="-1"/>
        <c:auto val="1"/>
        <c:lblAlgn val="ctr"/>
        <c:lblOffset val="100"/>
        <c:tickLblSkip val="1"/>
        <c:noMultiLvlLbl val="0"/>
      </c:catAx>
      <c:valAx>
        <c:axId val="-2138131936"/>
        <c:scaling>
          <c:orientation val="minMax"/>
          <c:min val="-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anchor="b" anchorCtr="0"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21381346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tx2"/>
              </a:solidFill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52</xdr:row>
      <xdr:rowOff>195261</xdr:rowOff>
    </xdr:from>
    <xdr:to>
      <xdr:col>8</xdr:col>
      <xdr:colOff>76200</xdr:colOff>
      <xdr:row>73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96832</xdr:colOff>
      <xdr:row>0</xdr:row>
      <xdr:rowOff>18809</xdr:rowOff>
    </xdr:from>
    <xdr:ext cx="924268" cy="308351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32" y="18809"/>
          <a:ext cx="924268" cy="3083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cols>
    <col min="1" max="1" width="6.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showGridLines="0" showRowColHeaders="0" tabSelected="1" zoomScaleNormal="100" workbookViewId="0">
      <selection activeCell="E8" sqref="E8"/>
    </sheetView>
  </sheetViews>
  <sheetFormatPr defaultRowHeight="14.3" outlineLevelRow="1" outlineLevelCol="2" x14ac:dyDescent="0.25"/>
  <cols>
    <col min="1" max="1" width="1.875" customWidth="1"/>
    <col min="2" max="2" width="32" bestFit="1" customWidth="1"/>
    <col min="3" max="3" width="20" customWidth="1"/>
    <col min="4" max="5" width="17.125" customWidth="1" outlineLevel="2"/>
    <col min="6" max="6" width="17.125" customWidth="1" outlineLevel="1"/>
    <col min="7" max="7" width="17.125" customWidth="1" outlineLevel="2"/>
    <col min="8" max="8" width="13.75" customWidth="1" outlineLevel="2"/>
    <col min="9" max="9" width="13.75" customWidth="1" outlineLevel="1"/>
    <col min="10" max="11" width="13.75" customWidth="1" outlineLevel="2"/>
    <col min="12" max="12" width="13.75" customWidth="1" outlineLevel="1"/>
    <col min="13" max="46" width="13.75" customWidth="1"/>
  </cols>
  <sheetData>
    <row r="1" spans="1:14" ht="11.25" customHeight="1" x14ac:dyDescent="0.25"/>
    <row r="2" spans="1:14" ht="18.7" hidden="1" customHeight="1" x14ac:dyDescent="0.25"/>
    <row r="3" spans="1:14" ht="7.5" hidden="1" customHeight="1" x14ac:dyDescent="0.25">
      <c r="D3" s="12"/>
      <c r="E3" s="12"/>
      <c r="F3" s="12"/>
      <c r="G3" s="12"/>
      <c r="H3" s="12"/>
      <c r="I3" s="12"/>
    </row>
    <row r="4" spans="1:14" ht="18.7" hidden="1" customHeight="1" x14ac:dyDescent="0.25">
      <c r="B4" s="18" t="e">
        <f>#REF!</f>
        <v>#REF!</v>
      </c>
    </row>
    <row r="5" spans="1:14" ht="18.7" hidden="1" customHeight="1" x14ac:dyDescent="0.25">
      <c r="A5" s="3"/>
      <c r="B5" s="4" t="e">
        <f>#REF!</f>
        <v>#REF!</v>
      </c>
    </row>
    <row r="6" spans="1:14" ht="21.75" hidden="1" customHeight="1" x14ac:dyDescent="0.25">
      <c r="A6" s="3"/>
      <c r="B6" s="22"/>
      <c r="C6" s="23"/>
    </row>
    <row r="7" spans="1:14" ht="18.7" customHeight="1" x14ac:dyDescent="0.25">
      <c r="A7" s="3"/>
      <c r="C7" s="7"/>
    </row>
    <row r="8" spans="1:14" ht="18.7" customHeight="1" x14ac:dyDescent="0.25">
      <c r="A8" s="3"/>
      <c r="B8" s="12" t="s">
        <v>19</v>
      </c>
    </row>
    <row r="9" spans="1:14" ht="18.7" customHeight="1" x14ac:dyDescent="0.25">
      <c r="A9" s="3"/>
      <c r="C9" s="14" t="s">
        <v>18</v>
      </c>
    </row>
    <row r="10" spans="1:14" ht="7.5" customHeight="1" x14ac:dyDescent="0.25"/>
    <row r="11" spans="1:14" ht="21.1" thickBot="1" x14ac:dyDescent="0.3">
      <c r="B11" s="1"/>
      <c r="C11" s="13"/>
      <c r="D11" s="16" t="s">
        <v>21</v>
      </c>
      <c r="E11" s="16" t="s">
        <v>22</v>
      </c>
      <c r="F11" s="16" t="s">
        <v>1</v>
      </c>
      <c r="G11" s="16" t="s">
        <v>26</v>
      </c>
      <c r="H11" s="16" t="s">
        <v>20</v>
      </c>
      <c r="I11" s="16" t="s">
        <v>2</v>
      </c>
      <c r="J11" s="16" t="s">
        <v>23</v>
      </c>
      <c r="K11" s="16" t="s">
        <v>24</v>
      </c>
      <c r="L11" s="16" t="s">
        <v>3</v>
      </c>
      <c r="M11" s="16" t="s">
        <v>0</v>
      </c>
      <c r="N11" s="13"/>
    </row>
    <row r="12" spans="1:14" ht="14.95" hidden="1" outlineLevel="1" thickTop="1" x14ac:dyDescent="0.25">
      <c r="B12" s="19" t="s">
        <v>4</v>
      </c>
      <c r="C12" s="19" t="s">
        <v>8</v>
      </c>
      <c r="D12" s="20">
        <v>-223.77152000000001</v>
      </c>
      <c r="E12" s="20">
        <v>-465.63126999999997</v>
      </c>
      <c r="F12" s="20">
        <f t="shared" ref="F12:F51" si="0">SUBTOTAL(9, D12:E12)</f>
        <v>-689.40278999999998</v>
      </c>
      <c r="G12" s="20">
        <v>-336.67111999999997</v>
      </c>
      <c r="H12" s="20">
        <v>-423.57598000000002</v>
      </c>
      <c r="I12" s="20">
        <f t="shared" ref="I12:I51" si="1">SUBTOTAL(9, G12:H12)</f>
        <v>-760.24710000000005</v>
      </c>
      <c r="J12" s="20">
        <v>-193.58649</v>
      </c>
      <c r="K12" s="20">
        <v>-613.95281999999997</v>
      </c>
      <c r="L12" s="20">
        <f t="shared" ref="L12:L51" si="2">SUBTOTAL(9, J12:K12)</f>
        <v>-807.53931</v>
      </c>
      <c r="M12" s="20">
        <f t="shared" ref="M12:M51" si="3">SUM(D12:F12)+SUM(G12:I12)+SUM(J12:L12)</f>
        <v>-4514.3784000000005</v>
      </c>
      <c r="N12" s="1"/>
    </row>
    <row r="13" spans="1:14" hidden="1" outlineLevel="1" x14ac:dyDescent="0.25">
      <c r="B13" s="19"/>
      <c r="C13" s="19" t="s">
        <v>9</v>
      </c>
      <c r="D13" s="20">
        <v>-2.5289700000000002</v>
      </c>
      <c r="E13" s="20">
        <v>-0.17307</v>
      </c>
      <c r="F13" s="20">
        <f t="shared" si="0"/>
        <v>-2.7020400000000002</v>
      </c>
      <c r="G13" s="20">
        <v>-5.2546600000000003</v>
      </c>
      <c r="H13" s="20">
        <v>-5.7771299999999997</v>
      </c>
      <c r="I13" s="20">
        <f t="shared" si="1"/>
        <v>-11.031790000000001</v>
      </c>
      <c r="J13" s="20">
        <v>-42.195549999999997</v>
      </c>
      <c r="K13" s="20">
        <v>-30.489450000000001</v>
      </c>
      <c r="L13" s="20">
        <f t="shared" si="2"/>
        <v>-72.685000000000002</v>
      </c>
      <c r="M13" s="20">
        <f t="shared" si="3"/>
        <v>-172.83766</v>
      </c>
      <c r="N13" s="1"/>
    </row>
    <row r="14" spans="1:14" hidden="1" outlineLevel="1" x14ac:dyDescent="0.25">
      <c r="B14" s="19"/>
      <c r="C14" s="19" t="s">
        <v>10</v>
      </c>
      <c r="D14" s="20">
        <v>-23.437259999999998</v>
      </c>
      <c r="E14" s="20">
        <v>-40.393770000000004</v>
      </c>
      <c r="F14" s="20">
        <f t="shared" si="0"/>
        <v>-63.831029999999998</v>
      </c>
      <c r="G14" s="20">
        <v>-30.115449999999999</v>
      </c>
      <c r="H14" s="20">
        <v>-28.232250000000001</v>
      </c>
      <c r="I14" s="20">
        <f t="shared" si="1"/>
        <v>-58.347700000000003</v>
      </c>
      <c r="J14" s="20">
        <v>-36.516750000000002</v>
      </c>
      <c r="K14" s="20">
        <v>-64.318560000000005</v>
      </c>
      <c r="L14" s="20">
        <f t="shared" si="2"/>
        <v>-100.83531000000001</v>
      </c>
      <c r="M14" s="20">
        <f t="shared" si="3"/>
        <v>-446.02808000000005</v>
      </c>
      <c r="N14" s="1"/>
    </row>
    <row r="15" spans="1:14" hidden="1" outlineLevel="1" x14ac:dyDescent="0.25">
      <c r="B15" s="19"/>
      <c r="C15" s="19" t="s">
        <v>11</v>
      </c>
      <c r="D15" s="20">
        <v>-8.5694499999999998</v>
      </c>
      <c r="E15" s="20">
        <v>-16.102989999999998</v>
      </c>
      <c r="F15" s="20">
        <f t="shared" si="0"/>
        <v>-24.672439999999998</v>
      </c>
      <c r="G15" s="20">
        <v>-15.94317</v>
      </c>
      <c r="H15" s="20">
        <v>-15.94741</v>
      </c>
      <c r="I15" s="20">
        <f t="shared" si="1"/>
        <v>-31.89058</v>
      </c>
      <c r="J15" s="20">
        <v>-12.244070000000001</v>
      </c>
      <c r="K15" s="20">
        <v>-15.5608</v>
      </c>
      <c r="L15" s="20">
        <f t="shared" si="2"/>
        <v>-27.804870000000001</v>
      </c>
      <c r="M15" s="20">
        <f t="shared" si="3"/>
        <v>-168.73577999999998</v>
      </c>
      <c r="N15" s="1"/>
    </row>
    <row r="16" spans="1:14" hidden="1" outlineLevel="1" x14ac:dyDescent="0.25">
      <c r="B16" s="21"/>
      <c r="C16" s="19" t="s">
        <v>12</v>
      </c>
      <c r="D16" s="20">
        <v>-260.86721999999997</v>
      </c>
      <c r="E16" s="20">
        <v>-419.66899000000001</v>
      </c>
      <c r="F16" s="20">
        <f t="shared" si="0"/>
        <v>-680.53620999999998</v>
      </c>
      <c r="G16" s="20">
        <v>-304.35739000000001</v>
      </c>
      <c r="H16" s="20">
        <v>-491.57722000000001</v>
      </c>
      <c r="I16" s="20">
        <f t="shared" si="1"/>
        <v>-795.93461000000002</v>
      </c>
      <c r="J16" s="20">
        <v>-280.8066</v>
      </c>
      <c r="K16" s="20">
        <v>-635.72528</v>
      </c>
      <c r="L16" s="20">
        <f t="shared" si="2"/>
        <v>-916.53188</v>
      </c>
      <c r="M16" s="20">
        <f t="shared" si="3"/>
        <v>-4786.0054</v>
      </c>
      <c r="N16" s="1"/>
    </row>
    <row r="17" spans="2:14" hidden="1" outlineLevel="1" x14ac:dyDescent="0.25">
      <c r="B17" s="21"/>
      <c r="C17" s="19" t="s">
        <v>13</v>
      </c>
      <c r="D17" s="20">
        <v>-374.86989999999997</v>
      </c>
      <c r="E17" s="20">
        <v>-582.49776999999995</v>
      </c>
      <c r="F17" s="20">
        <f t="shared" si="0"/>
        <v>-957.36766999999986</v>
      </c>
      <c r="G17" s="20">
        <v>-547.18682000000001</v>
      </c>
      <c r="H17" s="20">
        <v>-668.72447999999997</v>
      </c>
      <c r="I17" s="20">
        <f t="shared" si="1"/>
        <v>-1215.9113</v>
      </c>
      <c r="J17" s="20">
        <v>-499.54786999999999</v>
      </c>
      <c r="K17" s="20">
        <v>-136.54221000000001</v>
      </c>
      <c r="L17" s="20">
        <f t="shared" si="2"/>
        <v>-636.09007999999994</v>
      </c>
      <c r="M17" s="20">
        <f t="shared" si="3"/>
        <v>-5618.7380999999996</v>
      </c>
      <c r="N17" s="1"/>
    </row>
    <row r="18" spans="2:14" hidden="1" outlineLevel="1" x14ac:dyDescent="0.25">
      <c r="B18" s="21"/>
      <c r="C18" s="19" t="s">
        <v>14</v>
      </c>
      <c r="D18" s="20"/>
      <c r="E18" s="20"/>
      <c r="F18" s="20">
        <f t="shared" si="0"/>
        <v>0</v>
      </c>
      <c r="G18" s="20"/>
      <c r="H18" s="20"/>
      <c r="I18" s="20">
        <f t="shared" si="1"/>
        <v>0</v>
      </c>
      <c r="J18" s="20"/>
      <c r="K18" s="20"/>
      <c r="L18" s="20">
        <f t="shared" si="2"/>
        <v>0</v>
      </c>
      <c r="M18" s="20">
        <f t="shared" si="3"/>
        <v>0</v>
      </c>
      <c r="N18" s="1"/>
    </row>
    <row r="19" spans="2:14" hidden="1" outlineLevel="1" x14ac:dyDescent="0.25">
      <c r="B19" s="21"/>
      <c r="C19" s="19" t="s">
        <v>15</v>
      </c>
      <c r="D19" s="20"/>
      <c r="E19" s="20"/>
      <c r="F19" s="20">
        <f t="shared" si="0"/>
        <v>0</v>
      </c>
      <c r="G19" s="20"/>
      <c r="H19" s="20"/>
      <c r="I19" s="20">
        <f t="shared" si="1"/>
        <v>0</v>
      </c>
      <c r="J19" s="20"/>
      <c r="K19" s="20"/>
      <c r="L19" s="20">
        <f t="shared" si="2"/>
        <v>0</v>
      </c>
      <c r="M19" s="20">
        <f t="shared" si="3"/>
        <v>0</v>
      </c>
      <c r="N19" s="1"/>
    </row>
    <row r="20" spans="2:14" hidden="1" outlineLevel="1" x14ac:dyDescent="0.25">
      <c r="B20" s="21"/>
      <c r="C20" s="19" t="s">
        <v>16</v>
      </c>
      <c r="D20" s="20">
        <v>-17.951000000000001</v>
      </c>
      <c r="E20" s="20">
        <v>-16.370419999999999</v>
      </c>
      <c r="F20" s="20">
        <f t="shared" si="0"/>
        <v>-34.321420000000003</v>
      </c>
      <c r="G20" s="20">
        <v>-30.141120000000001</v>
      </c>
      <c r="H20" s="20">
        <v>-19.76407</v>
      </c>
      <c r="I20" s="20">
        <f t="shared" si="1"/>
        <v>-49.905190000000005</v>
      </c>
      <c r="J20" s="20">
        <v>-26.621390000000002</v>
      </c>
      <c r="K20" s="20">
        <v>-52.0366</v>
      </c>
      <c r="L20" s="20">
        <f t="shared" si="2"/>
        <v>-78.657989999999998</v>
      </c>
      <c r="M20" s="20">
        <f t="shared" si="3"/>
        <v>-325.76920000000001</v>
      </c>
      <c r="N20" s="1"/>
    </row>
    <row r="21" spans="2:14" hidden="1" outlineLevel="1" x14ac:dyDescent="0.25">
      <c r="B21" s="21"/>
      <c r="C21" s="19" t="s">
        <v>17</v>
      </c>
      <c r="D21" s="20">
        <v>-571.47452999999996</v>
      </c>
      <c r="E21" s="20">
        <v>-773.37013000000002</v>
      </c>
      <c r="F21" s="20">
        <f t="shared" si="0"/>
        <v>-1344.84466</v>
      </c>
      <c r="G21" s="20">
        <v>-1184.5185799999999</v>
      </c>
      <c r="H21" s="20">
        <v>-4141.74298</v>
      </c>
      <c r="I21" s="20">
        <f t="shared" si="1"/>
        <v>-5326.2615599999999</v>
      </c>
      <c r="J21" s="20">
        <v>-601.84670000000006</v>
      </c>
      <c r="K21" s="20">
        <v>-1497.9297200000001</v>
      </c>
      <c r="L21" s="20">
        <f t="shared" si="2"/>
        <v>-2099.7764200000001</v>
      </c>
      <c r="M21" s="20">
        <f t="shared" si="3"/>
        <v>-17541.76528</v>
      </c>
      <c r="N21" s="1"/>
    </row>
    <row r="22" spans="2:14" hidden="1" outlineLevel="1" x14ac:dyDescent="0.25">
      <c r="B22" s="19" t="s">
        <v>5</v>
      </c>
      <c r="C22" s="19" t="s">
        <v>8</v>
      </c>
      <c r="D22" s="20">
        <v>30.693989999999999</v>
      </c>
      <c r="E22" s="20">
        <v>79.030169999999998</v>
      </c>
      <c r="F22" s="20">
        <f t="shared" si="0"/>
        <v>109.72416</v>
      </c>
      <c r="G22" s="20">
        <v>44.83296</v>
      </c>
      <c r="H22" s="20">
        <v>46.818060000000003</v>
      </c>
      <c r="I22" s="20">
        <f t="shared" si="1"/>
        <v>91.651020000000003</v>
      </c>
      <c r="J22" s="20">
        <v>26.916599999999999</v>
      </c>
      <c r="K22" s="20">
        <v>77.288460000000001</v>
      </c>
      <c r="L22" s="20">
        <f t="shared" si="2"/>
        <v>104.20506</v>
      </c>
      <c r="M22" s="20">
        <f t="shared" si="3"/>
        <v>611.16048000000001</v>
      </c>
      <c r="N22" s="1"/>
    </row>
    <row r="23" spans="2:14" hidden="1" outlineLevel="1" x14ac:dyDescent="0.25">
      <c r="B23" s="21"/>
      <c r="C23" s="19" t="s">
        <v>9</v>
      </c>
      <c r="D23" s="20">
        <v>0.32861000000000001</v>
      </c>
      <c r="E23" s="20">
        <v>1.9560000000000001E-2</v>
      </c>
      <c r="F23" s="20">
        <f t="shared" si="0"/>
        <v>0.34817000000000004</v>
      </c>
      <c r="G23" s="20">
        <v>0.63690000000000002</v>
      </c>
      <c r="H23" s="20">
        <v>0.61799000000000004</v>
      </c>
      <c r="I23" s="20">
        <f t="shared" si="1"/>
        <v>1.2548900000000001</v>
      </c>
      <c r="J23" s="20">
        <v>3.6452900000000001</v>
      </c>
      <c r="K23" s="20">
        <v>3.0302899999999999</v>
      </c>
      <c r="L23" s="20">
        <f t="shared" si="2"/>
        <v>6.6755800000000001</v>
      </c>
      <c r="M23" s="20">
        <f t="shared" si="3"/>
        <v>16.557279999999999</v>
      </c>
      <c r="N23" s="1"/>
    </row>
    <row r="24" spans="2:14" hidden="1" outlineLevel="1" x14ac:dyDescent="0.25">
      <c r="B24" s="21"/>
      <c r="C24" s="19" t="s">
        <v>10</v>
      </c>
      <c r="D24" s="20">
        <v>5.0948000000000002</v>
      </c>
      <c r="E24" s="20">
        <v>7.7402899999999999</v>
      </c>
      <c r="F24" s="20">
        <f t="shared" si="0"/>
        <v>12.835090000000001</v>
      </c>
      <c r="G24" s="20">
        <v>4.5621600000000004</v>
      </c>
      <c r="H24" s="20">
        <v>5.0035400000000001</v>
      </c>
      <c r="I24" s="20">
        <f t="shared" si="1"/>
        <v>9.5656999999999996</v>
      </c>
      <c r="J24" s="20">
        <v>5.7862600000000004</v>
      </c>
      <c r="K24" s="20">
        <v>10.17671</v>
      </c>
      <c r="L24" s="20">
        <f t="shared" si="2"/>
        <v>15.96297</v>
      </c>
      <c r="M24" s="20">
        <f t="shared" si="3"/>
        <v>76.727519999999998</v>
      </c>
      <c r="N24" s="1"/>
    </row>
    <row r="25" spans="2:14" hidden="1" outlineLevel="1" x14ac:dyDescent="0.25">
      <c r="B25" s="21"/>
      <c r="C25" s="19" t="s">
        <v>11</v>
      </c>
      <c r="D25" s="20">
        <v>2.7481399999999998</v>
      </c>
      <c r="E25" s="20">
        <v>4.4568300000000001</v>
      </c>
      <c r="F25" s="20">
        <f t="shared" si="0"/>
        <v>7.2049699999999994</v>
      </c>
      <c r="G25" s="20">
        <v>3.8001299999999998</v>
      </c>
      <c r="H25" s="20">
        <v>3.3732600000000001</v>
      </c>
      <c r="I25" s="20">
        <f t="shared" si="1"/>
        <v>7.1733899999999995</v>
      </c>
      <c r="J25" s="20">
        <v>2.90326</v>
      </c>
      <c r="K25" s="20">
        <v>4.4688600000000003</v>
      </c>
      <c r="L25" s="20">
        <f t="shared" si="2"/>
        <v>7.3721200000000007</v>
      </c>
      <c r="M25" s="20">
        <f t="shared" si="3"/>
        <v>43.500959999999999</v>
      </c>
      <c r="N25" s="1"/>
    </row>
    <row r="26" spans="2:14" hidden="1" outlineLevel="1" x14ac:dyDescent="0.25">
      <c r="B26" s="21"/>
      <c r="C26" s="19" t="s">
        <v>12</v>
      </c>
      <c r="D26" s="20">
        <v>54.890610000000002</v>
      </c>
      <c r="E26" s="20">
        <v>77.779600000000002</v>
      </c>
      <c r="F26" s="20">
        <f t="shared" si="0"/>
        <v>132.67021</v>
      </c>
      <c r="G26" s="20">
        <v>46.669269999999997</v>
      </c>
      <c r="H26" s="20">
        <v>64.804069999999996</v>
      </c>
      <c r="I26" s="20">
        <f t="shared" si="1"/>
        <v>111.47333999999999</v>
      </c>
      <c r="J26" s="20">
        <v>43.150709999999997</v>
      </c>
      <c r="K26" s="20">
        <v>107.70278</v>
      </c>
      <c r="L26" s="20">
        <f t="shared" si="2"/>
        <v>150.85348999999999</v>
      </c>
      <c r="M26" s="20">
        <f t="shared" si="3"/>
        <v>789.99407999999994</v>
      </c>
      <c r="N26" s="1"/>
    </row>
    <row r="27" spans="2:14" hidden="1" outlineLevel="1" x14ac:dyDescent="0.25">
      <c r="B27" s="21"/>
      <c r="C27" s="19" t="s">
        <v>13</v>
      </c>
      <c r="D27" s="20">
        <v>135.45366000000001</v>
      </c>
      <c r="E27" s="20">
        <v>189.64882</v>
      </c>
      <c r="F27" s="20">
        <f t="shared" si="0"/>
        <v>325.10248000000001</v>
      </c>
      <c r="G27" s="20">
        <v>128.74114</v>
      </c>
      <c r="H27" s="20">
        <v>157.41045</v>
      </c>
      <c r="I27" s="20">
        <f t="shared" si="1"/>
        <v>286.15159</v>
      </c>
      <c r="J27" s="20">
        <v>121.78979</v>
      </c>
      <c r="K27" s="20">
        <v>220.33674999999999</v>
      </c>
      <c r="L27" s="20">
        <f t="shared" si="2"/>
        <v>342.12653999999998</v>
      </c>
      <c r="M27" s="20">
        <f t="shared" si="3"/>
        <v>1906.7612199999999</v>
      </c>
      <c r="N27" s="1"/>
    </row>
    <row r="28" spans="2:14" hidden="1" outlineLevel="1" x14ac:dyDescent="0.25">
      <c r="B28" s="21"/>
      <c r="C28" s="19" t="s">
        <v>14</v>
      </c>
      <c r="D28" s="20"/>
      <c r="E28" s="20"/>
      <c r="F28" s="20">
        <f t="shared" si="0"/>
        <v>0</v>
      </c>
      <c r="G28" s="20"/>
      <c r="H28" s="20"/>
      <c r="I28" s="20">
        <f t="shared" si="1"/>
        <v>0</v>
      </c>
      <c r="J28" s="20"/>
      <c r="K28" s="20"/>
      <c r="L28" s="20">
        <f t="shared" si="2"/>
        <v>0</v>
      </c>
      <c r="M28" s="20">
        <f t="shared" si="3"/>
        <v>0</v>
      </c>
      <c r="N28" s="1"/>
    </row>
    <row r="29" spans="2:14" hidden="1" outlineLevel="1" x14ac:dyDescent="0.25">
      <c r="B29" s="21"/>
      <c r="C29" s="19" t="s">
        <v>15</v>
      </c>
      <c r="D29" s="20"/>
      <c r="E29" s="20"/>
      <c r="F29" s="20">
        <f t="shared" si="0"/>
        <v>0</v>
      </c>
      <c r="G29" s="20"/>
      <c r="H29" s="20"/>
      <c r="I29" s="20">
        <f t="shared" si="1"/>
        <v>0</v>
      </c>
      <c r="J29" s="20"/>
      <c r="K29" s="20"/>
      <c r="L29" s="20">
        <f t="shared" si="2"/>
        <v>0</v>
      </c>
      <c r="M29" s="20">
        <f t="shared" si="3"/>
        <v>0</v>
      </c>
      <c r="N29" s="1"/>
    </row>
    <row r="30" spans="2:14" hidden="1" outlineLevel="1" x14ac:dyDescent="0.25">
      <c r="B30" s="21"/>
      <c r="C30" s="19" t="s">
        <v>16</v>
      </c>
      <c r="D30" s="20">
        <v>2.1636299999999999</v>
      </c>
      <c r="E30" s="20">
        <v>1.9725200000000001</v>
      </c>
      <c r="F30" s="20">
        <f t="shared" si="0"/>
        <v>4.1361499999999998</v>
      </c>
      <c r="G30" s="20">
        <v>3.23217</v>
      </c>
      <c r="H30" s="20">
        <v>2.1903999999999999</v>
      </c>
      <c r="I30" s="20">
        <f t="shared" si="1"/>
        <v>5.4225700000000003</v>
      </c>
      <c r="J30" s="20">
        <v>2.8789699999999998</v>
      </c>
      <c r="K30" s="20">
        <v>5.4553399999999996</v>
      </c>
      <c r="L30" s="20">
        <f t="shared" si="2"/>
        <v>8.3343099999999986</v>
      </c>
      <c r="M30" s="20">
        <f t="shared" si="3"/>
        <v>35.786059999999999</v>
      </c>
      <c r="N30" s="1"/>
    </row>
    <row r="31" spans="2:14" hidden="1" outlineLevel="1" x14ac:dyDescent="0.25">
      <c r="B31" s="21"/>
      <c r="C31" s="19" t="s">
        <v>17</v>
      </c>
      <c r="D31" s="20">
        <v>116.67312</v>
      </c>
      <c r="E31" s="20">
        <v>141.17768000000001</v>
      </c>
      <c r="F31" s="20">
        <f t="shared" si="0"/>
        <v>257.85079999999999</v>
      </c>
      <c r="G31" s="20">
        <v>156.76215999999999</v>
      </c>
      <c r="H31" s="20">
        <v>211.57902000000001</v>
      </c>
      <c r="I31" s="20">
        <f t="shared" si="1"/>
        <v>368.34118000000001</v>
      </c>
      <c r="J31" s="20">
        <v>104.66728000000001</v>
      </c>
      <c r="K31" s="20">
        <v>258.21483999999998</v>
      </c>
      <c r="L31" s="20">
        <f t="shared" si="2"/>
        <v>362.88211999999999</v>
      </c>
      <c r="M31" s="20">
        <f t="shared" si="3"/>
        <v>1978.1482000000001</v>
      </c>
      <c r="N31" s="1"/>
    </row>
    <row r="32" spans="2:14" hidden="1" outlineLevel="1" x14ac:dyDescent="0.25">
      <c r="B32" s="19" t="s">
        <v>6</v>
      </c>
      <c r="C32" s="19" t="s">
        <v>8</v>
      </c>
      <c r="D32" s="20">
        <v>126.72373</v>
      </c>
      <c r="E32" s="20">
        <v>196.20910000000001</v>
      </c>
      <c r="F32" s="20">
        <f t="shared" si="0"/>
        <v>322.93283000000002</v>
      </c>
      <c r="G32" s="20">
        <v>200.56004999999999</v>
      </c>
      <c r="H32" s="20">
        <v>332.55903000000001</v>
      </c>
      <c r="I32" s="20">
        <f t="shared" si="1"/>
        <v>533.11907999999994</v>
      </c>
      <c r="J32" s="20">
        <v>99.057479999999998</v>
      </c>
      <c r="K32" s="20">
        <v>216.21281999999999</v>
      </c>
      <c r="L32" s="20">
        <f t="shared" si="2"/>
        <v>315.27030000000002</v>
      </c>
      <c r="M32" s="20">
        <f t="shared" si="3"/>
        <v>2342.6444199999996</v>
      </c>
      <c r="N32" s="1"/>
    </row>
    <row r="33" spans="2:14" hidden="1" outlineLevel="1" x14ac:dyDescent="0.25">
      <c r="B33" s="21"/>
      <c r="C33" s="19" t="s">
        <v>9</v>
      </c>
      <c r="D33" s="20">
        <v>1.54613</v>
      </c>
      <c r="E33" s="20">
        <v>0.27129999999999999</v>
      </c>
      <c r="F33" s="20">
        <f t="shared" si="0"/>
        <v>1.8174299999999999</v>
      </c>
      <c r="G33" s="20">
        <v>1.9307700000000001</v>
      </c>
      <c r="H33" s="20">
        <v>1.1507700000000001</v>
      </c>
      <c r="I33" s="20">
        <f t="shared" si="1"/>
        <v>3.0815400000000004</v>
      </c>
      <c r="J33" s="20">
        <v>8.5920199999999998</v>
      </c>
      <c r="K33" s="20">
        <v>8.3947500000000002</v>
      </c>
      <c r="L33" s="20">
        <f t="shared" si="2"/>
        <v>16.98677</v>
      </c>
      <c r="M33" s="20">
        <f t="shared" si="3"/>
        <v>43.771479999999997</v>
      </c>
      <c r="N33" s="1"/>
    </row>
    <row r="34" spans="2:14" hidden="1" outlineLevel="1" x14ac:dyDescent="0.25">
      <c r="B34" s="21"/>
      <c r="C34" s="19" t="s">
        <v>10</v>
      </c>
      <c r="D34" s="20">
        <v>12.87383</v>
      </c>
      <c r="E34" s="20">
        <v>22.018429999999999</v>
      </c>
      <c r="F34" s="20">
        <f t="shared" si="0"/>
        <v>34.89226</v>
      </c>
      <c r="G34" s="20">
        <v>12.92248</v>
      </c>
      <c r="H34" s="20">
        <v>11.406079999999999</v>
      </c>
      <c r="I34" s="20">
        <f t="shared" si="1"/>
        <v>24.32856</v>
      </c>
      <c r="J34" s="20">
        <v>15.33971</v>
      </c>
      <c r="K34" s="20">
        <v>29.220569999999999</v>
      </c>
      <c r="L34" s="20">
        <f t="shared" si="2"/>
        <v>44.560279999999999</v>
      </c>
      <c r="M34" s="20">
        <f t="shared" si="3"/>
        <v>207.56220000000002</v>
      </c>
      <c r="N34" s="1"/>
    </row>
    <row r="35" spans="2:14" hidden="1" outlineLevel="1" x14ac:dyDescent="0.25">
      <c r="B35" s="21"/>
      <c r="C35" s="19" t="s">
        <v>11</v>
      </c>
      <c r="D35" s="20">
        <v>2.9179400000000002</v>
      </c>
      <c r="E35" s="20">
        <v>5.6962599999999997</v>
      </c>
      <c r="F35" s="20">
        <f t="shared" si="0"/>
        <v>8.6142000000000003</v>
      </c>
      <c r="G35" s="20">
        <v>4.6479999999999997</v>
      </c>
      <c r="H35" s="20">
        <v>5.5049099999999997</v>
      </c>
      <c r="I35" s="20">
        <f t="shared" si="1"/>
        <v>10.152909999999999</v>
      </c>
      <c r="J35" s="20">
        <v>3.33264</v>
      </c>
      <c r="K35" s="20">
        <v>3.3337500000000002</v>
      </c>
      <c r="L35" s="20">
        <f t="shared" si="2"/>
        <v>6.6663899999999998</v>
      </c>
      <c r="M35" s="20">
        <f t="shared" si="3"/>
        <v>50.866999999999997</v>
      </c>
      <c r="N35" s="1"/>
    </row>
    <row r="36" spans="2:14" hidden="1" outlineLevel="1" x14ac:dyDescent="0.25">
      <c r="B36" s="21"/>
      <c r="C36" s="19" t="s">
        <v>12</v>
      </c>
      <c r="D36" s="20">
        <v>140.26141000000001</v>
      </c>
      <c r="E36" s="20">
        <v>232.07589999999999</v>
      </c>
      <c r="F36" s="20">
        <f t="shared" si="0"/>
        <v>372.33731</v>
      </c>
      <c r="G36" s="20">
        <v>112.05135</v>
      </c>
      <c r="H36" s="20">
        <v>648.69799999999998</v>
      </c>
      <c r="I36" s="20">
        <f t="shared" si="1"/>
        <v>760.74934999999994</v>
      </c>
      <c r="J36" s="20">
        <v>95.716359999999995</v>
      </c>
      <c r="K36" s="20">
        <v>210.88357999999999</v>
      </c>
      <c r="L36" s="20">
        <f t="shared" si="2"/>
        <v>306.59994</v>
      </c>
      <c r="M36" s="20">
        <f t="shared" si="3"/>
        <v>2879.3732</v>
      </c>
      <c r="N36" s="1"/>
    </row>
    <row r="37" spans="2:14" hidden="1" outlineLevel="1" x14ac:dyDescent="0.25">
      <c r="B37" s="21"/>
      <c r="C37" s="19" t="s">
        <v>13</v>
      </c>
      <c r="D37" s="20">
        <v>129.94629</v>
      </c>
      <c r="E37" s="20">
        <v>183.48000999999999</v>
      </c>
      <c r="F37" s="20">
        <f t="shared" si="0"/>
        <v>313.42629999999997</v>
      </c>
      <c r="G37" s="20">
        <v>172.88775000000001</v>
      </c>
      <c r="H37" s="20">
        <v>226.95242999999999</v>
      </c>
      <c r="I37" s="20">
        <f t="shared" si="1"/>
        <v>399.84018000000003</v>
      </c>
      <c r="J37" s="20">
        <v>122.96476</v>
      </c>
      <c r="K37" s="20">
        <v>169.34714</v>
      </c>
      <c r="L37" s="20">
        <f t="shared" si="2"/>
        <v>292.31189999999998</v>
      </c>
      <c r="M37" s="20">
        <f t="shared" si="3"/>
        <v>2011.1567599999998</v>
      </c>
      <c r="N37" s="1"/>
    </row>
    <row r="38" spans="2:14" hidden="1" outlineLevel="1" x14ac:dyDescent="0.25">
      <c r="B38" s="21"/>
      <c r="C38" s="19" t="s">
        <v>14</v>
      </c>
      <c r="D38" s="20"/>
      <c r="E38" s="20"/>
      <c r="F38" s="20">
        <f t="shared" si="0"/>
        <v>0</v>
      </c>
      <c r="G38" s="20"/>
      <c r="H38" s="20"/>
      <c r="I38" s="20">
        <f t="shared" si="1"/>
        <v>0</v>
      </c>
      <c r="J38" s="20"/>
      <c r="K38" s="20"/>
      <c r="L38" s="20">
        <f t="shared" si="2"/>
        <v>0</v>
      </c>
      <c r="M38" s="20">
        <f t="shared" si="3"/>
        <v>0</v>
      </c>
      <c r="N38" s="1"/>
    </row>
    <row r="39" spans="2:14" hidden="1" outlineLevel="1" x14ac:dyDescent="0.25">
      <c r="B39" s="21"/>
      <c r="C39" s="19" t="s">
        <v>15</v>
      </c>
      <c r="D39" s="20"/>
      <c r="E39" s="20"/>
      <c r="F39" s="20">
        <f t="shared" si="0"/>
        <v>0</v>
      </c>
      <c r="G39" s="20"/>
      <c r="H39" s="20"/>
      <c r="I39" s="20">
        <f t="shared" si="1"/>
        <v>0</v>
      </c>
      <c r="J39" s="20"/>
      <c r="K39" s="20"/>
      <c r="L39" s="20">
        <f t="shared" si="2"/>
        <v>0</v>
      </c>
      <c r="M39" s="20">
        <f t="shared" si="3"/>
        <v>0</v>
      </c>
      <c r="N39" s="1"/>
    </row>
    <row r="40" spans="2:14" hidden="1" outlineLevel="1" x14ac:dyDescent="0.25">
      <c r="B40" s="21"/>
      <c r="C40" s="19" t="s">
        <v>16</v>
      </c>
      <c r="D40" s="20">
        <v>12.82728</v>
      </c>
      <c r="E40" s="20">
        <v>13.233700000000001</v>
      </c>
      <c r="F40" s="20">
        <f t="shared" si="0"/>
        <v>26.060980000000001</v>
      </c>
      <c r="G40" s="20">
        <v>32.69247</v>
      </c>
      <c r="H40" s="20">
        <v>6.3063900000000004</v>
      </c>
      <c r="I40" s="20">
        <f t="shared" si="1"/>
        <v>38.998860000000001</v>
      </c>
      <c r="J40" s="20">
        <v>19.04224</v>
      </c>
      <c r="K40" s="20">
        <v>29.395689999999998</v>
      </c>
      <c r="L40" s="20">
        <f t="shared" si="2"/>
        <v>48.437929999999994</v>
      </c>
      <c r="M40" s="20">
        <f t="shared" si="3"/>
        <v>226.99554000000001</v>
      </c>
      <c r="N40" s="1"/>
    </row>
    <row r="41" spans="2:14" hidden="1" outlineLevel="1" x14ac:dyDescent="0.25">
      <c r="B41" s="21"/>
      <c r="C41" s="19" t="s">
        <v>17</v>
      </c>
      <c r="D41" s="20">
        <v>334.91073999999998</v>
      </c>
      <c r="E41" s="20">
        <v>361.26956000000001</v>
      </c>
      <c r="F41" s="20">
        <f t="shared" si="0"/>
        <v>696.18029999999999</v>
      </c>
      <c r="G41" s="20">
        <v>654.84492999999998</v>
      </c>
      <c r="H41" s="20">
        <v>634.54686000000004</v>
      </c>
      <c r="I41" s="20">
        <f t="shared" si="1"/>
        <v>1289.3917900000001</v>
      </c>
      <c r="J41" s="20">
        <v>277.56137999999999</v>
      </c>
      <c r="K41" s="20">
        <v>785.82686999999999</v>
      </c>
      <c r="L41" s="20">
        <f t="shared" si="2"/>
        <v>1063.38825</v>
      </c>
      <c r="M41" s="20">
        <f t="shared" si="3"/>
        <v>6097.9206800000002</v>
      </c>
      <c r="N41" s="1"/>
    </row>
    <row r="42" spans="2:14" hidden="1" outlineLevel="1" x14ac:dyDescent="0.25">
      <c r="B42" s="19" t="s">
        <v>7</v>
      </c>
      <c r="C42" s="19" t="s">
        <v>8</v>
      </c>
      <c r="D42" s="20">
        <v>86.409970000000001</v>
      </c>
      <c r="E42" s="20">
        <v>138.01678000000001</v>
      </c>
      <c r="F42" s="20">
        <f t="shared" si="0"/>
        <v>224.42675000000003</v>
      </c>
      <c r="G42" s="20">
        <v>134.95762999999999</v>
      </c>
      <c r="H42" s="20">
        <v>218.88253</v>
      </c>
      <c r="I42" s="20">
        <f t="shared" si="1"/>
        <v>353.84015999999997</v>
      </c>
      <c r="J42" s="20">
        <v>68.676479999999998</v>
      </c>
      <c r="K42" s="20">
        <v>156.29892000000001</v>
      </c>
      <c r="L42" s="20">
        <f t="shared" si="2"/>
        <v>224.97540000000001</v>
      </c>
      <c r="M42" s="20">
        <f t="shared" si="3"/>
        <v>1606.4846200000002</v>
      </c>
      <c r="N42" s="1"/>
    </row>
    <row r="43" spans="2:14" hidden="1" outlineLevel="1" x14ac:dyDescent="0.25">
      <c r="B43" s="21"/>
      <c r="C43" s="19" t="s">
        <v>9</v>
      </c>
      <c r="D43" s="20">
        <v>1.17669</v>
      </c>
      <c r="E43" s="20">
        <v>0.17902000000000001</v>
      </c>
      <c r="F43" s="20">
        <f t="shared" si="0"/>
        <v>1.35571</v>
      </c>
      <c r="G43" s="20">
        <v>1.4227700000000001</v>
      </c>
      <c r="H43" s="20">
        <v>0.87621000000000004</v>
      </c>
      <c r="I43" s="20">
        <f t="shared" si="1"/>
        <v>2.2989800000000002</v>
      </c>
      <c r="J43" s="20">
        <v>7.2205300000000001</v>
      </c>
      <c r="K43" s="20">
        <v>6.46746</v>
      </c>
      <c r="L43" s="20">
        <f t="shared" si="2"/>
        <v>13.687989999999999</v>
      </c>
      <c r="M43" s="20">
        <f t="shared" si="3"/>
        <v>34.685360000000003</v>
      </c>
      <c r="N43" s="1"/>
    </row>
    <row r="44" spans="2:14" hidden="1" outlineLevel="1" x14ac:dyDescent="0.25">
      <c r="B44" s="21"/>
      <c r="C44" s="19" t="s">
        <v>10</v>
      </c>
      <c r="D44" s="20">
        <v>11.691879999999999</v>
      </c>
      <c r="E44" s="20">
        <v>18.596440000000001</v>
      </c>
      <c r="F44" s="20">
        <f t="shared" si="0"/>
        <v>30.288319999999999</v>
      </c>
      <c r="G44" s="20">
        <v>11.626609999999999</v>
      </c>
      <c r="H44" s="20">
        <v>10.0497</v>
      </c>
      <c r="I44" s="20">
        <f t="shared" si="1"/>
        <v>21.676310000000001</v>
      </c>
      <c r="J44" s="20">
        <v>13.8935</v>
      </c>
      <c r="K44" s="20">
        <v>24.804490000000001</v>
      </c>
      <c r="L44" s="20">
        <f t="shared" si="2"/>
        <v>38.697990000000004</v>
      </c>
      <c r="M44" s="20">
        <f t="shared" si="3"/>
        <v>181.32524000000001</v>
      </c>
      <c r="N44" s="1"/>
    </row>
    <row r="45" spans="2:14" hidden="1" outlineLevel="1" x14ac:dyDescent="0.25">
      <c r="B45" s="21"/>
      <c r="C45" s="19" t="s">
        <v>11</v>
      </c>
      <c r="D45" s="20">
        <v>2.8028300000000002</v>
      </c>
      <c r="E45" s="20">
        <v>5.6858599999999999</v>
      </c>
      <c r="F45" s="20">
        <f t="shared" si="0"/>
        <v>8.4886900000000001</v>
      </c>
      <c r="G45" s="20">
        <v>4.4933100000000001</v>
      </c>
      <c r="H45" s="20">
        <v>4.9246400000000001</v>
      </c>
      <c r="I45" s="20">
        <f t="shared" si="1"/>
        <v>9.4179500000000012</v>
      </c>
      <c r="J45" s="20">
        <v>3.53206</v>
      </c>
      <c r="K45" s="20">
        <v>3.7272500000000002</v>
      </c>
      <c r="L45" s="20">
        <f t="shared" si="2"/>
        <v>7.2593100000000002</v>
      </c>
      <c r="M45" s="20">
        <f t="shared" si="3"/>
        <v>50.331900000000005</v>
      </c>
      <c r="N45" s="1"/>
    </row>
    <row r="46" spans="2:14" hidden="1" outlineLevel="1" x14ac:dyDescent="0.25">
      <c r="B46" s="21"/>
      <c r="C46" s="19" t="s">
        <v>12</v>
      </c>
      <c r="D46" s="20">
        <v>105.65103000000001</v>
      </c>
      <c r="E46" s="20">
        <v>175.18458999999999</v>
      </c>
      <c r="F46" s="20">
        <f t="shared" si="0"/>
        <v>280.83562000000001</v>
      </c>
      <c r="G46" s="20">
        <v>92.020439999999994</v>
      </c>
      <c r="H46" s="20">
        <v>437.03008</v>
      </c>
      <c r="I46" s="20">
        <f t="shared" si="1"/>
        <v>529.05052000000001</v>
      </c>
      <c r="J46" s="20">
        <v>79.718760000000003</v>
      </c>
      <c r="K46" s="20">
        <v>166.57094000000001</v>
      </c>
      <c r="L46" s="20">
        <f t="shared" si="2"/>
        <v>246.28970000000001</v>
      </c>
      <c r="M46" s="20">
        <f t="shared" si="3"/>
        <v>2112.3516800000002</v>
      </c>
      <c r="N46" s="1"/>
    </row>
    <row r="47" spans="2:14" hidden="1" outlineLevel="1" x14ac:dyDescent="0.25">
      <c r="B47" s="21"/>
      <c r="C47" s="19" t="s">
        <v>13</v>
      </c>
      <c r="D47" s="20">
        <v>125.96568000000001</v>
      </c>
      <c r="E47" s="20">
        <v>190.49999</v>
      </c>
      <c r="F47" s="20">
        <f t="shared" si="0"/>
        <v>316.46566999999999</v>
      </c>
      <c r="G47" s="20">
        <v>166.53726</v>
      </c>
      <c r="H47" s="20">
        <v>202.45776000000001</v>
      </c>
      <c r="I47" s="20">
        <f t="shared" si="1"/>
        <v>368.99502000000001</v>
      </c>
      <c r="J47" s="20">
        <v>133.77426</v>
      </c>
      <c r="K47" s="20">
        <v>188.94041000000001</v>
      </c>
      <c r="L47" s="20">
        <f t="shared" si="2"/>
        <v>322.71467000000001</v>
      </c>
      <c r="M47" s="20">
        <f t="shared" si="3"/>
        <v>2016.3507199999999</v>
      </c>
      <c r="N47" s="1"/>
    </row>
    <row r="48" spans="2:14" hidden="1" outlineLevel="1" x14ac:dyDescent="0.25">
      <c r="B48" s="21"/>
      <c r="C48" s="19" t="s">
        <v>14</v>
      </c>
      <c r="D48" s="20"/>
      <c r="E48" s="20"/>
      <c r="F48" s="20">
        <f t="shared" si="0"/>
        <v>0</v>
      </c>
      <c r="G48" s="20"/>
      <c r="H48" s="20"/>
      <c r="I48" s="20">
        <f t="shared" si="1"/>
        <v>0</v>
      </c>
      <c r="J48" s="20"/>
      <c r="K48" s="20"/>
      <c r="L48" s="20">
        <f t="shared" si="2"/>
        <v>0</v>
      </c>
      <c r="M48" s="20">
        <f t="shared" si="3"/>
        <v>0</v>
      </c>
      <c r="N48" s="1"/>
    </row>
    <row r="49" spans="2:14" hidden="1" outlineLevel="1" x14ac:dyDescent="0.25">
      <c r="B49" s="21"/>
      <c r="C49" s="19" t="s">
        <v>15</v>
      </c>
      <c r="D49" s="20"/>
      <c r="E49" s="20"/>
      <c r="F49" s="20">
        <f t="shared" si="0"/>
        <v>0</v>
      </c>
      <c r="G49" s="20"/>
      <c r="H49" s="20"/>
      <c r="I49" s="20">
        <f t="shared" si="1"/>
        <v>0</v>
      </c>
      <c r="J49" s="20"/>
      <c r="K49" s="20"/>
      <c r="L49" s="20">
        <f t="shared" si="2"/>
        <v>0</v>
      </c>
      <c r="M49" s="20">
        <f t="shared" si="3"/>
        <v>0</v>
      </c>
      <c r="N49" s="1"/>
    </row>
    <row r="50" spans="2:14" hidden="1" outlineLevel="1" x14ac:dyDescent="0.25">
      <c r="B50" s="21"/>
      <c r="C50" s="19" t="s">
        <v>16</v>
      </c>
      <c r="D50" s="20">
        <v>9.4528999999999996</v>
      </c>
      <c r="E50" s="20">
        <v>9.4888999999999992</v>
      </c>
      <c r="F50" s="20">
        <f t="shared" si="0"/>
        <v>18.941800000000001</v>
      </c>
      <c r="G50" s="20">
        <v>22.658110000000001</v>
      </c>
      <c r="H50" s="20">
        <v>5.1751699999999996</v>
      </c>
      <c r="I50" s="20">
        <f t="shared" si="1"/>
        <v>27.833280000000002</v>
      </c>
      <c r="J50" s="20">
        <v>13.87012</v>
      </c>
      <c r="K50" s="20">
        <v>22.551749999999998</v>
      </c>
      <c r="L50" s="20">
        <f t="shared" si="2"/>
        <v>36.421869999999998</v>
      </c>
      <c r="M50" s="20">
        <f t="shared" si="3"/>
        <v>166.3939</v>
      </c>
      <c r="N50" s="1"/>
    </row>
    <row r="51" spans="2:14" hidden="1" outlineLevel="1" x14ac:dyDescent="0.25">
      <c r="B51" s="21"/>
      <c r="C51" s="19" t="s">
        <v>17</v>
      </c>
      <c r="D51" s="20">
        <v>260.15992</v>
      </c>
      <c r="E51" s="20">
        <v>301.13495</v>
      </c>
      <c r="F51" s="20">
        <f t="shared" si="0"/>
        <v>561.29486999999995</v>
      </c>
      <c r="G51" s="20">
        <v>501.99426</v>
      </c>
      <c r="H51" s="20">
        <v>471.83447000000001</v>
      </c>
      <c r="I51" s="20">
        <f t="shared" si="1"/>
        <v>973.82872999999995</v>
      </c>
      <c r="J51" s="20">
        <v>231.01282</v>
      </c>
      <c r="K51" s="20">
        <v>612.98243000000002</v>
      </c>
      <c r="L51" s="20">
        <f t="shared" si="2"/>
        <v>843.99525000000006</v>
      </c>
      <c r="M51" s="20">
        <f t="shared" si="3"/>
        <v>4758.2376999999997</v>
      </c>
      <c r="N51" s="1"/>
    </row>
    <row r="52" spans="2:14" ht="15.65" collapsed="1" thickTop="1" thickBot="1" x14ac:dyDescent="0.3">
      <c r="B52" s="15" t="s">
        <v>25</v>
      </c>
      <c r="C52" s="6" t="s">
        <v>0</v>
      </c>
      <c r="D52" s="5">
        <f t="shared" ref="D52:M52" si="4">SUM(D12:D51)</f>
        <v>229.8949599999998</v>
      </c>
      <c r="E52" s="5">
        <f t="shared" si="4"/>
        <v>40.657850000000337</v>
      </c>
      <c r="F52" s="5">
        <f t="shared" si="4"/>
        <v>270.55281000000116</v>
      </c>
      <c r="G52" s="5">
        <f t="shared" si="4"/>
        <v>63.296770000000436</v>
      </c>
      <c r="H52" s="5">
        <f t="shared" si="4"/>
        <v>-2085.189699999999</v>
      </c>
      <c r="I52" s="5">
        <f t="shared" si="4"/>
        <v>-2021.8929299999988</v>
      </c>
      <c r="J52" s="5">
        <f t="shared" si="4"/>
        <v>-188.32214000000019</v>
      </c>
      <c r="K52" s="5">
        <f t="shared" si="4"/>
        <v>275.07741000000055</v>
      </c>
      <c r="L52" s="5">
        <f t="shared" si="4"/>
        <v>86.755270000001019</v>
      </c>
      <c r="M52" s="5">
        <f t="shared" si="4"/>
        <v>-3329.1697000000049</v>
      </c>
      <c r="N52" s="1"/>
    </row>
    <row r="53" spans="2:14" ht="14.95" thickTop="1" x14ac:dyDescent="0.25"/>
    <row r="70" spans="1:1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8"/>
      <c r="C76" s="9"/>
      <c r="D76" s="9"/>
      <c r="E76" s="9"/>
      <c r="F76" s="9"/>
      <c r="G76" s="9"/>
      <c r="H76" s="17" t="s">
        <v>27</v>
      </c>
      <c r="I76" s="2"/>
      <c r="J76" s="2"/>
    </row>
    <row r="77" spans="1:10" x14ac:dyDescent="0.25">
      <c r="A77" s="2"/>
      <c r="B77" s="10"/>
      <c r="C77" s="11"/>
      <c r="D77" s="11"/>
      <c r="E77" s="11"/>
      <c r="F77" s="11"/>
      <c r="G77" s="11"/>
      <c r="H77" s="8"/>
      <c r="I77" s="2"/>
      <c r="J77" s="2"/>
    </row>
    <row r="78" spans="1:10" x14ac:dyDescent="0.25">
      <c r="A78" s="2"/>
      <c r="B78" s="10"/>
      <c r="C78" s="11"/>
      <c r="D78" s="11"/>
      <c r="E78" s="11"/>
      <c r="F78" s="11"/>
      <c r="G78" s="11"/>
      <c r="H78" s="8"/>
      <c r="I78" s="2"/>
      <c r="J78" s="2"/>
    </row>
    <row r="79" spans="1:10" x14ac:dyDescent="0.25">
      <c r="A79" s="2"/>
      <c r="B79" s="10"/>
      <c r="C79" s="11"/>
      <c r="D79" s="11"/>
      <c r="E79" s="11"/>
      <c r="F79" s="11"/>
      <c r="G79" s="11"/>
      <c r="H79" s="8"/>
      <c r="I79" s="2"/>
      <c r="J79" s="2"/>
    </row>
    <row r="80" spans="1:10" x14ac:dyDescent="0.25">
      <c r="A80" s="2"/>
      <c r="B80" s="10"/>
      <c r="C80" s="11"/>
      <c r="D80" s="11"/>
      <c r="E80" s="11"/>
      <c r="F80" s="11"/>
      <c r="G80" s="11"/>
      <c r="H80" s="8"/>
      <c r="I80" s="2"/>
      <c r="J80" s="2"/>
    </row>
    <row r="81" spans="1:10" x14ac:dyDescent="0.25">
      <c r="A81" s="2"/>
      <c r="B81" s="8"/>
      <c r="C81" s="8"/>
      <c r="D81" s="8"/>
      <c r="E81" s="8"/>
      <c r="F81" s="8"/>
      <c r="G81" s="8"/>
      <c r="H81" s="8"/>
      <c r="I81" s="2"/>
      <c r="J81" s="2"/>
    </row>
    <row r="82" spans="1:10" x14ac:dyDescent="0.25">
      <c r="A82" s="2"/>
      <c r="B82" s="8"/>
      <c r="C82" s="8"/>
      <c r="D82" s="8"/>
      <c r="E82" s="8"/>
      <c r="F82" s="8"/>
      <c r="G82" s="8"/>
      <c r="H82" s="8"/>
      <c r="I82" s="2"/>
      <c r="J82" s="2"/>
    </row>
    <row r="83" spans="1:1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</sheetData>
  <mergeCells count="1">
    <mergeCell ref="B6:C6"/>
  </mergeCells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asyPacket version="1.0">
  <header version="5.0.2.13.tgk.20150804160145"/>
  <data>
    <l refId="0" ln="2" eid="XLHiddenElement">
      <be refId="1" clsId="XLHiddenElement">
        <s key="sheetName">CF</s>
        <i key="index">5</i>
        <b key="row">N</b>
      </be>
      <be refId="2" clsId="XLHiddenElement">
        <s key="sheetName">CF</s>
        <i key="index">4</i>
        <b key="row">N</b>
      </be>
    </l>
  </data>
</easyPacket>
</file>

<file path=customXml/item2.xml><?xml version="1.0" encoding="utf-8"?>
<easyPacket version="1.0">
  <header version="5.0.2.13.tgk.20150804160145"/>
  <data>
    <be refId="0" clsId="LaunchedMultiTemplateReportVO">
      <be key="multiTemplateReport" refId="1" clsId="MultiTemplateReportVO">
        <s key="code">F200_B1</s>
        <a key="desc" refId="2" ln="4" eid="SYS_STR">
          <s>Statutory&amp;Management Consolidation book</s>
          <s>Statutory&amp;Management Consolidation book</s>
          <s>Statutory&amp;Management Consolidation book</s>
          <nl/>
        </a>
        <be key="options" refId="3" clsId="OpzioniProspetto">
          <b key="lockSheets">N</b>
          <s key="separator"> - </s>
          <b key="dezerorcs">N</b>
          <i key="elabType">2</i>
          <i key="saveType">2</i>
          <i key="runElabType">2</i>
          <b key="enableSaveZeroValues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b key="sheetNamesWithCode">N</b>
          <b key="eventsWithUnlockedSheets">N</b>
          <e key="includeTemplateInSheetName" refId="4" id="IncludeTemplateInSheetNameEnum">0</e>
          <b key="enableDrillDown">S</b>
          <u key="expControlloThreshold">1E-09</u>
          <b key="disableTGKFunctions">N</b>
          <e key="headManipPosition" refId="5" id="HeaderManipulatorPositionEnum">A</e>
          <e key="repEngine" refId="6" id="RepEngineEnum">CFG</e>
        </be>
        <m key="templates" refId="7" keid="SYS_STR" veid="Reporting.com.tagetik.report.IReportTemplateVO,Reporting">
          <key>
            <s>Template02</s>
          </key>
          <val>
            <be refId="8" clsId="ReportTemplateVO">
              <s key="code">Template02</s>
              <s key="desc">CF</s>
              <m key="matrices" refId="9" keid="SYS_STR" veid="Reporting.com.tagetik.tables.IMatrixPositionBlockVO,Reporting"/>
              <m key="cellFields" refId="10" keid="SYS_STR" veid="CodeCellField"/>
              <m key="dictionary" refId="11" keid="SYS_STR" veid="CodeMultiDescVO"/>
              <m key="controlExpressions" refId="12" keid="SYS_STR" veid="CodedExpControlloProspetto"/>
              <m key="inlineParameters" refId="13" keid="SYS_STR" veid="CodedInlineParameter"/>
              <m key="queries" refId="14" keid="SYS_STR" veid="Reporting.com.tagetik.query.IUserDefinedQueryVO,Reporting"/>
              <be key="sheets" refId="15" clsId="FilterNode">
                <l key="dimensionOids" refId="16" ln="0" eid="DimensionOid"/>
                <l key="AdHocParamDimensionOids" refId="17" ln="0" eid="DimensionOid"/>
                <be key="data" refId="18" clsId="FilterNodeData">
                  <ref key="filterNode" refId="15"/>
                  <i key="segmentLevel">0</i>
                  <e key="segment" refId="19" id="SegmentEnum">CF</e>
                  <b key="placeHolder">N</b>
                  <e key="weight" refId="20" id="WeightEnum">S</e>
                  <e key="change" refId="21" id="ChangeEnum">CHG_CF</e>
                  <e key="dataType" refId="22" id="DataType">TYPE_U</e>
                  <b key="prevailingDataType">N</b>
                  <e key="editability" refId="23" id="EditableEnum">X</e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24" keid="SYS_STR" veid="ElaborationsLauncher"/>
              <m key="actionLists" refId="25" keid="SYS_STR" veid="Reporting.com.tagetik.actionlist.ISnapshotActionList,Reporting"/>
              <l key="areas" refId="26" ln="0" eid="SYS_STR"/>
              <l key="charts" refId="27" ln="0" eid="SYS_STR"/>
              <l key="pivots" refId="28" ln="0" eid="SYS_STR"/>
            </be>
          </val>
          <key>
            <s>Template03</s>
          </key>
          <val>
            <be refId="29" clsId="ReportTemplateVO">
              <s key="code">Template03</s>
              <s key="desc">G&amp;A Expenses</s>
              <m key="matrices" refId="30" keid="SYS_STR" veid="Reporting.com.tagetik.tables.IMatrixPositionBlockVO,Reporting"/>
              <m key="cellFields" refId="31" keid="SYS_STR" veid="CodeCellField"/>
              <m key="dictionary" refId="32" keid="SYS_STR" veid="CodeMultiDescVO"/>
              <m key="controlExpressions" refId="33" keid="SYS_STR" veid="CodedExpControlloProspetto"/>
              <m key="inlineParameters" refId="34" keid="SYS_STR" veid="CodedInlineParameter"/>
              <m key="queries" refId="35" keid="SYS_STR" veid="Reporting.com.tagetik.query.IUserDefinedQueryVO,Reporting"/>
              <be key="sheets" refId="36" clsId="FilterNode">
                <l key="dimensionOids" refId="37" ln="0" eid="DimensionOid"/>
                <l key="AdHocParamDimensionOids" refId="38" ln="0" eid="DimensionOid"/>
                <be key="data" refId="39" clsId="FilterNodeData">
                  <ref key="filterNode" refId="36"/>
                  <i key="segmentLevel">0</i>
                  <ref key="segment" refId="19"/>
                  <b key="placeHolder">N</b>
                  <ref key="weight" refId="20"/>
                  <ref key="change" refId="21"/>
                  <ref key="dataType" refId="22"/>
                  <b key="prevailingDataType">N</b>
                  <ref key="editability" refId="23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40" keid="SYS_STR" veid="ElaborationsLauncher"/>
              <m key="actionLists" refId="41" keid="SYS_STR" veid="Reporting.com.tagetik.actionlist.ISnapshotActionList,Reporting"/>
              <l key="areas" refId="42" ln="0" eid="SYS_STR"/>
              <l key="charts" refId="43" ln="0" eid="SYS_STR"/>
              <l key="pivots" refId="44" ln="0" eid="SYS_STR"/>
            </be>
          </val>
          <key>
            <s>Template00</s>
          </key>
          <val>
            <be refId="45" clsId="ReportTemplateVO">
              <s key="code">Template00</s>
              <s key="desc">Commercial margin by customer</s>
              <m key="matrices" refId="46" keid="SYS_STR" veid="Reporting.com.tagetik.tables.IMatrixPositionBlockVO,Reporting"/>
              <m key="cellFields" refId="47" keid="SYS_STR" veid="CodeCellField"/>
              <m key="dictionary" refId="48" keid="SYS_STR" veid="CodeMultiDescVO"/>
              <m key="controlExpressions" refId="49" keid="SYS_STR" veid="CodedExpControlloProspetto"/>
              <m key="inlineParameters" refId="50" keid="SYS_STR" veid="CodedInlineParameter"/>
              <m key="queries" refId="51" keid="SYS_STR" veid="Reporting.com.tagetik.query.IUserDefinedQueryVO,Reporting"/>
              <be key="sheets" refId="52" clsId="FilterNode">
                <l key="dimensionOids" refId="53" ln="0" eid="DimensionOid"/>
                <l key="AdHocParamDimensionOids" refId="54" ln="0" eid="DimensionOid"/>
                <be key="data" refId="55" clsId="FilterNodeData">
                  <ref key="filterNode" refId="52"/>
                  <i key="segmentLevel">0</i>
                  <ref key="segment" refId="19"/>
                  <b key="placeHolder">N</b>
                  <ref key="weight" refId="20"/>
                  <ref key="change" refId="21"/>
                  <ref key="dataType" refId="22"/>
                  <b key="prevailingDataType">N</b>
                  <ref key="editability" refId="23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56" keid="SYS_STR" veid="ElaborationsLauncher"/>
              <m key="actionLists" refId="57" keid="SYS_STR" veid="Reporting.com.tagetik.actionlist.ISnapshotActionList,Reporting"/>
              <l key="areas" refId="58" ln="0" eid="SYS_STR"/>
              <l key="charts" refId="59" ln="0" eid="SYS_STR"/>
              <l key="pivots" refId="60" ln="0" eid="SYS_STR"/>
            </be>
          </val>
          <key>
            <s>Template01</s>
          </key>
          <val>
            <be refId="61" clsId="ReportTemplateVO">
              <s key="code">Template01</s>
              <s key="desc">PL</s>
              <m key="matrices" refId="62" keid="SYS_STR" veid="Reporting.com.tagetik.tables.IMatrixPositionBlockVO,Reporting"/>
              <m key="cellFields" refId="63" keid="SYS_STR" veid="CodeCellField"/>
              <m key="dictionary" refId="64" keid="SYS_STR" veid="CodeMultiDescVO"/>
              <m key="controlExpressions" refId="65" keid="SYS_STR" veid="CodedExpControlloProspetto"/>
              <m key="inlineParameters" refId="66" keid="SYS_STR" veid="CodedInlineParameter"/>
              <m key="queries" refId="67" keid="SYS_STR" veid="Reporting.com.tagetik.query.IUserDefinedQueryVO,Reporting"/>
              <be key="sheets" refId="68" clsId="FilterNode">
                <l key="dimensionOids" refId="69" ln="0" eid="DimensionOid"/>
                <l key="AdHocParamDimensionOids" refId="70" ln="0" eid="DimensionOid"/>
                <be key="data" refId="71" clsId="FilterNodeData">
                  <ref key="filterNode" refId="68"/>
                  <i key="segmentLevel">0</i>
                  <ref key="segment" refId="19"/>
                  <b key="placeHolder">N</b>
                  <ref key="weight" refId="20"/>
                  <ref key="change" refId="21"/>
                  <ref key="dataType" refId="22"/>
                  <b key="prevailingDataType">N</b>
                  <ref key="editability" refId="23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72" keid="SYS_STR" veid="ElaborationsLauncher"/>
              <m key="actionLists" refId="73" keid="SYS_STR" veid="Reporting.com.tagetik.actionlist.ISnapshotActionList,Reporting"/>
              <l key="areas" refId="74" ln="0" eid="SYS_STR"/>
              <l key="charts" refId="75" ln="0" eid="SYS_STR"/>
              <l key="pivots" refId="76" ln="0" eid="SYS_STR"/>
            </be>
          </val>
          <key>
            <s>template</s>
          </key>
          <val>
            <be refId="77" clsId="ReportTemplateVO">
              <s key="code">template</s>
              <s key="desc">BS</s>
              <m key="matrices" refId="78" keid="SYS_STR" veid="Reporting.com.tagetik.tables.IMatrixPositionBlockVO,Reporting"/>
              <m key="cellFields" refId="79" keid="SYS_STR" veid="CodeCellField"/>
              <m key="dictionary" refId="80" keid="SYS_STR" veid="CodeMultiDescVO"/>
              <m key="controlExpressions" refId="81" keid="SYS_STR" veid="CodedExpControlloProspetto"/>
              <m key="inlineParameters" refId="82" keid="SYS_STR" veid="CodedInlineParameter"/>
              <m key="queries" refId="83" keid="SYS_STR" veid="Reporting.com.tagetik.query.IUserDefinedQueryVO,Reporting"/>
              <be key="sheets" refId="84" clsId="FilterNode">
                <l key="dimensionOids" refId="85" ln="0" eid="DimensionOid"/>
                <l key="AdHocParamDimensionOids" refId="86" ln="0" eid="DimensionOid"/>
                <be key="data" refId="87" clsId="FilterNodeData">
                  <ref key="filterNode" refId="84"/>
                  <i key="segmentLevel">0</i>
                  <ref key="segment" refId="19"/>
                  <b key="placeHolder">N</b>
                  <ref key="weight" refId="20"/>
                  <ref key="change" refId="21"/>
                  <ref key="dataType" refId="22"/>
                  <b key="prevailingDataType">N</b>
                  <ref key="editability" refId="23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88" keid="SYS_STR" veid="ElaborationsLauncher"/>
              <m key="actionLists" refId="89" keid="SYS_STR" veid="Reporting.com.tagetik.actionlist.ISnapshotActionList,Reporting"/>
              <l key="areas" refId="90" ln="0" eid="SYS_STR"/>
              <l key="charts" refId="91" ln="0" eid="SYS_STR"/>
              <l key="pivots" refId="92" ln="0" eid="SYS_STR"/>
            </be>
          </val>
        </m>
        <m key="templateLayouts" refId="93" keid="SYS_STR" veid="Reporting.com.tagetik.report.IReportTemplateLayoutVO,Reporting">
          <key>
            <s>Template02</s>
          </key>
          <val>
            <be refId="94" clsId="ReportTemplateLayoutVO">
              <i key="index">2</i>
              <s key="code">Template02</s>
              <m key="cellFieldAddresses" refId="95" keid="SYS_STR" veid="Reporting.com.tagetik.spreadsheet.gridwrappers.IGridReaderVO,Reporting"/>
              <m key="controlExpressionsAddresses" refId="96" keid="SYS_STR" veid="Reporting.com.tagetik.spreadsheet.gridwrappers.IGridReaderVO,Reporting"/>
              <m key="inlineParameterAddresses" refId="97" keid="SYS_STR" veid="Reporting.com.tagetik.spreadsheet.gridwrappers.IGridReaderVO,Reporting"/>
              <m key="dictionaryAddresses" refId="98" keid="SYS_STR" veid="Reporting.com.tagetik.spreadsheet.gridwrappers.IGridReaderVO,Reporting"/>
              <m key="hyperlinkAddresses" refId="99" keid="SYS_STR" veid="Reporting.com.tagetik.spreadsheet.gridwrappers.IGridReaderVO,Reporting"/>
              <m key="matrixGridReaders" refId="100" keid="SYS_STR" veid="Reporting.com.tagetik.spreadsheet.gridwrappers.IGridReaderVO,Reporting"/>
              <m key="queryGridReaders" refId="101" keid="SYS_STR" veid="Reporting.com.tagetik.spreadsheet.gridwrappers.IGridReaderVO,Reporting"/>
            </be>
          </val>
          <key>
            <s>Template03</s>
          </key>
          <val>
            <be refId="102" clsId="ReportTemplateLayoutVO">
              <i key="index">4</i>
              <s key="code">Template03</s>
              <m key="cellFieldAddresses" refId="103" keid="SYS_STR" veid="Reporting.com.tagetik.spreadsheet.gridwrappers.IGridReaderVO,Reporting"/>
              <m key="controlExpressionsAddresses" refId="104" keid="SYS_STR" veid="Reporting.com.tagetik.spreadsheet.gridwrappers.IGridReaderVO,Reporting"/>
              <m key="inlineParameterAddresses" refId="105" keid="SYS_STR" veid="Reporting.com.tagetik.spreadsheet.gridwrappers.IGridReaderVO,Reporting"/>
              <m key="dictionaryAddresses" refId="106" keid="SYS_STR" veid="Reporting.com.tagetik.spreadsheet.gridwrappers.IGridReaderVO,Reporting"/>
              <m key="hyperlinkAddresses" refId="107" keid="SYS_STR" veid="Reporting.com.tagetik.spreadsheet.gridwrappers.IGridReaderVO,Reporting"/>
              <m key="matrixGridReaders" refId="108" keid="SYS_STR" veid="Reporting.com.tagetik.spreadsheet.gridwrappers.IGridReaderVO,Reporting"/>
              <m key="queryGridReaders" refId="109" keid="SYS_STR" veid="Reporting.com.tagetik.spreadsheet.gridwrappers.IGridReaderVO,Reporting"/>
            </be>
          </val>
          <key>
            <s>Template00</s>
          </key>
          <val>
            <be refId="110" clsId="ReportTemplateLayoutVO">
              <i key="index">3</i>
              <s key="code">Template00</s>
              <m key="cellFieldAddresses" refId="111" keid="SYS_STR" veid="Reporting.com.tagetik.spreadsheet.gridwrappers.IGridReaderVO,Reporting"/>
              <m key="controlExpressionsAddresses" refId="112" keid="SYS_STR" veid="Reporting.com.tagetik.spreadsheet.gridwrappers.IGridReaderVO,Reporting"/>
              <m key="inlineParameterAddresses" refId="113" keid="SYS_STR" veid="Reporting.com.tagetik.spreadsheet.gridwrappers.IGridReaderVO,Reporting"/>
              <m key="dictionaryAddresses" refId="114" keid="SYS_STR" veid="Reporting.com.tagetik.spreadsheet.gridwrappers.IGridReaderVO,Reporting"/>
              <m key="hyperlinkAddresses" refId="115" keid="SYS_STR" veid="Reporting.com.tagetik.spreadsheet.gridwrappers.IGridReaderVO,Reporting"/>
              <m key="matrixGridReaders" refId="116" keid="SYS_STR" veid="Reporting.com.tagetik.spreadsheet.gridwrappers.IGridReaderVO,Reporting"/>
              <m key="queryGridReaders" refId="117" keid="SYS_STR" veid="Reporting.com.tagetik.spreadsheet.gridwrappers.IGridReaderVO,Reporting"/>
            </be>
          </val>
          <key>
            <s>Template01</s>
          </key>
          <val>
            <be refId="118" clsId="ReportTemplateLayoutVO">
              <i key="index">1</i>
              <s key="code">Template01</s>
              <m key="cellFieldAddresses" refId="119" keid="SYS_STR" veid="Reporting.com.tagetik.spreadsheet.gridwrappers.IGridReaderVO,Reporting"/>
              <m key="controlExpressionsAddresses" refId="120" keid="SYS_STR" veid="Reporting.com.tagetik.spreadsheet.gridwrappers.IGridReaderVO,Reporting"/>
              <m key="inlineParameterAddresses" refId="121" keid="SYS_STR" veid="Reporting.com.tagetik.spreadsheet.gridwrappers.IGridReaderVO,Reporting"/>
              <m key="dictionaryAddresses" refId="122" keid="SYS_STR" veid="Reporting.com.tagetik.spreadsheet.gridwrappers.IGridReaderVO,Reporting"/>
              <m key="hyperlinkAddresses" refId="123" keid="SYS_STR" veid="Reporting.com.tagetik.spreadsheet.gridwrappers.IGridReaderVO,Reporting"/>
              <m key="matrixGridReaders" refId="124" keid="SYS_STR" veid="Reporting.com.tagetik.spreadsheet.gridwrappers.IGridReaderVO,Reporting"/>
              <m key="queryGridReaders" refId="125" keid="SYS_STR" veid="Reporting.com.tagetik.spreadsheet.gridwrappers.IGridReaderVO,Reporting"/>
            </be>
          </val>
          <key>
            <s>template</s>
          </key>
          <val>
            <be refId="126" clsId="ReportTemplateLayoutVO">
              <i key="index">0</i>
              <s key="code">template</s>
              <m key="cellFieldAddresses" refId="127" keid="SYS_STR" veid="Reporting.com.tagetik.spreadsheet.gridwrappers.IGridReaderVO,Reporting"/>
              <m key="controlExpressionsAddresses" refId="128" keid="SYS_STR" veid="Reporting.com.tagetik.spreadsheet.gridwrappers.IGridReaderVO,Reporting"/>
              <m key="inlineParameterAddresses" refId="129" keid="SYS_STR" veid="Reporting.com.tagetik.spreadsheet.gridwrappers.IGridReaderVO,Reporting"/>
              <m key="dictionaryAddresses" refId="130" keid="SYS_STR" veid="Reporting.com.tagetik.spreadsheet.gridwrappers.IGridReaderVO,Reporting"/>
              <m key="hyperlinkAddresses" refId="131" keid="SYS_STR" veid="Reporting.com.tagetik.spreadsheet.gridwrappers.IGridReaderVO,Reporting"/>
              <m key="matrixGridReaders" refId="132" keid="SYS_STR" veid="Reporting.com.tagetik.spreadsheet.gridwrappers.IGridReaderVO,Reporting"/>
              <m key="queryGridReaders" refId="133" keid="SYS_STR" veid="Reporting.com.tagetik.spreadsheet.gridwrappers.IGridReaderVO,Reporting"/>
            </be>
          </val>
        </m>
        <m key="adHocParameters" refId="134" keid="SYS_STR" veid="ProspParametro"/>
        <l key="parametersToBeRequested" refId="135" ln="0" eid="ParameterInfo"/>
        <be key="dashboardData" refId="136" clsId="DashboardMultiTemplateData"/>
      </be>
      <be key="launchResult" refId="137" clsId="MultiRepLaunchResult">
        <be key="elabResult" refId="138" clsId="ElabResult"/>
        <m key="valori" refId="139" keid="SYS_STR" veid="ProspElaborationTaskResult"/>
        <m key="exportedType" refId="140" keid="SYS_STR" veid="SYS_STR"/>
        <m key="exportedResult" refId="141" keid="SYS_STR" veid="System.Byte[]"/>
        <b key="flagValidation">N</b>
      </be>
      <be key="parameters" refId="142" clsId="LaunchParameters">
        <i key="descLanguage">1</i>
        <b key="dataEntry">N</b>
        <b key="checkEdit">S</b>
        <b key="createMatrixAreas">N</b>
      </be>
      <be key="launchInfo" refId="143" clsId="LaunchInfo">
        <d key="launchTime">1448898312560</d>
        <s key="handlerId">1d1093d9-1780-45f5-81b2-b021663cf150</s>
      </be>
    </be>
  </data>
</easyPacket>
</file>

<file path=customXml/itemProps1.xml><?xml version="1.0" encoding="utf-8"?>
<ds:datastoreItem xmlns:ds="http://schemas.openxmlformats.org/officeDocument/2006/customXml" ds:itemID="{57FCEA20-5C3C-4466-A80F-173C6D8FE342}">
  <ds:schemaRefs/>
</ds:datastoreItem>
</file>

<file path=customXml/itemProps2.xml><?xml version="1.0" encoding="utf-8"?>
<ds:datastoreItem xmlns:ds="http://schemas.openxmlformats.org/officeDocument/2006/customXml" ds:itemID="{E0D7C6AC-B304-4798-8946-326998D1B1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_tmp_query_sheet</vt:lpstr>
      <vt:lpstr>Commercial margin by customer</vt:lpstr>
      <vt:lpstr>_tmp_query_sheet!QUERY_1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Lolli</dc:creator>
  <cp:lastModifiedBy>Alessio Lolli</cp:lastModifiedBy>
  <cp:lastPrinted>2012-11-29T11:19:26Z</cp:lastPrinted>
  <dcterms:created xsi:type="dcterms:W3CDTF">2007-01-24T19:06:00Z</dcterms:created>
  <dcterms:modified xsi:type="dcterms:W3CDTF">2015-11-30T15:48:27Z</dcterms:modified>
</cp:coreProperties>
</file>