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customProperty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codeName="ThisWorkbook" autoCompressPictures="0"/>
  <bookViews>
    <workbookView xWindow="1180" yWindow="0" windowWidth="17760" windowHeight="7740" firstSheet="1" activeTab="2"/>
  </bookViews>
  <sheets>
    <sheet name="_TGK_HIDDEN" sheetId="4" state="veryHidden" r:id="rId1"/>
    <sheet name="1" sheetId="5" r:id="rId2"/>
    <sheet name="1 (2)" sheetId="7" r:id="rId3"/>
    <sheet name="XPKPDSSBOJZEOHWMBGFETMFHWLCYKM" sheetId="6" state="veryHidden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3" i="7" l="1"/>
  <c r="AN13" i="7"/>
  <c r="AJ13" i="7"/>
  <c r="AF13" i="7"/>
  <c r="O13" i="7"/>
  <c r="K13" i="7"/>
  <c r="G13" i="7"/>
  <c r="AB10" i="7"/>
  <c r="AA10" i="7"/>
  <c r="Z10" i="7"/>
  <c r="Y10" i="7"/>
  <c r="X10" i="7"/>
  <c r="W10" i="7"/>
  <c r="V10" i="7"/>
  <c r="U10" i="7"/>
  <c r="T10" i="7"/>
  <c r="S10" i="7"/>
  <c r="R10" i="7"/>
  <c r="Q10" i="7"/>
  <c r="AP8" i="7"/>
  <c r="AL8" i="7"/>
  <c r="AH8" i="7"/>
  <c r="AD8" i="7"/>
  <c r="I8" i="7"/>
  <c r="I8" i="6"/>
  <c r="AD8" i="6"/>
  <c r="AH8" i="6"/>
  <c r="AL8" i="6"/>
  <c r="AP8" i="6"/>
  <c r="Q10" i="6"/>
  <c r="R10" i="6"/>
  <c r="S10" i="6"/>
  <c r="T10" i="6"/>
  <c r="U10" i="6"/>
  <c r="V10" i="6"/>
  <c r="W10" i="6"/>
  <c r="X10" i="6"/>
  <c r="Y10" i="6"/>
  <c r="Z10" i="6"/>
  <c r="AA10" i="6"/>
  <c r="AB10" i="6"/>
  <c r="G13" i="6"/>
  <c r="K13" i="6"/>
  <c r="O13" i="6"/>
  <c r="AF13" i="6"/>
  <c r="AJ13" i="6"/>
  <c r="AN13" i="6"/>
  <c r="AR13" i="6"/>
  <c r="G14" i="6"/>
  <c r="K14" i="6"/>
  <c r="O14" i="6"/>
  <c r="AF14" i="6"/>
  <c r="AJ14" i="6"/>
  <c r="AN14" i="6"/>
  <c r="AR14" i="6"/>
  <c r="G15" i="6"/>
  <c r="K15" i="6"/>
  <c r="O15" i="6"/>
  <c r="AF15" i="6"/>
  <c r="AJ15" i="6"/>
  <c r="AN15" i="6"/>
  <c r="AR15" i="6"/>
  <c r="E16" i="6"/>
  <c r="F16" i="6"/>
  <c r="G16" i="6"/>
  <c r="I16" i="6"/>
  <c r="J16" i="6"/>
  <c r="K16" i="6"/>
  <c r="M16" i="6"/>
  <c r="N16" i="6"/>
  <c r="O16" i="6"/>
  <c r="Q16" i="6"/>
  <c r="R16" i="6"/>
  <c r="S16" i="6"/>
  <c r="T16" i="6"/>
  <c r="U16" i="6"/>
  <c r="V16" i="6"/>
  <c r="W16" i="6"/>
  <c r="X16" i="6"/>
  <c r="Y16" i="6"/>
  <c r="Z16" i="6"/>
  <c r="AA16" i="6"/>
  <c r="AB16" i="6"/>
  <c r="AD16" i="6"/>
  <c r="AE16" i="6"/>
  <c r="AF16" i="6"/>
  <c r="AH16" i="6"/>
  <c r="AI16" i="6"/>
  <c r="AJ16" i="6"/>
  <c r="AL16" i="6"/>
  <c r="AM16" i="6"/>
  <c r="AN16" i="6"/>
  <c r="AP16" i="6"/>
  <c r="AQ16" i="6"/>
  <c r="AR16" i="6"/>
  <c r="I18" i="6"/>
  <c r="AD18" i="6"/>
  <c r="AH18" i="6"/>
  <c r="AL18" i="6"/>
  <c r="AP18" i="6"/>
  <c r="Q20" i="6"/>
  <c r="R20" i="6"/>
  <c r="S20" i="6"/>
  <c r="T20" i="6"/>
  <c r="U20" i="6"/>
  <c r="V20" i="6"/>
  <c r="W20" i="6"/>
  <c r="X20" i="6"/>
  <c r="Y20" i="6"/>
  <c r="Z20" i="6"/>
  <c r="AA20" i="6"/>
  <c r="AB20" i="6"/>
  <c r="G21" i="6"/>
  <c r="K21" i="6"/>
  <c r="O21" i="6"/>
  <c r="AF21" i="6"/>
  <c r="AJ21" i="6"/>
  <c r="AN21" i="6"/>
  <c r="AR21" i="6"/>
  <c r="G22" i="6"/>
  <c r="K22" i="6"/>
  <c r="O22" i="6"/>
  <c r="AF22" i="6"/>
  <c r="AJ22" i="6"/>
  <c r="AN22" i="6"/>
  <c r="AR22" i="6"/>
  <c r="G23" i="6"/>
  <c r="K23" i="6"/>
  <c r="O23" i="6"/>
  <c r="AF23" i="6"/>
  <c r="AJ23" i="6"/>
  <c r="AN23" i="6"/>
  <c r="AR23" i="6"/>
  <c r="E24" i="6"/>
  <c r="F24" i="6"/>
  <c r="G24" i="6"/>
  <c r="I24" i="6"/>
  <c r="J24" i="6"/>
  <c r="K24" i="6"/>
  <c r="M24" i="6"/>
  <c r="N24" i="6"/>
  <c r="O24" i="6"/>
  <c r="Q24" i="6"/>
  <c r="R24" i="6"/>
  <c r="S24" i="6"/>
  <c r="T24" i="6"/>
  <c r="U24" i="6"/>
  <c r="V24" i="6"/>
  <c r="W24" i="6"/>
  <c r="X24" i="6"/>
  <c r="Y24" i="6"/>
  <c r="Z24" i="6"/>
  <c r="AA24" i="6"/>
  <c r="AB24" i="6"/>
  <c r="AD24" i="6"/>
  <c r="AE24" i="6"/>
  <c r="AF24" i="6"/>
  <c r="AH24" i="6"/>
  <c r="AI24" i="6"/>
  <c r="AJ24" i="6"/>
  <c r="AL24" i="6"/>
  <c r="AM24" i="6"/>
  <c r="AN24" i="6"/>
  <c r="AP24" i="6"/>
  <c r="AQ24" i="6"/>
  <c r="AR24" i="6"/>
  <c r="I8" i="5"/>
  <c r="AD8" i="5"/>
  <c r="AH8" i="5"/>
  <c r="AL8" i="5"/>
  <c r="AP8" i="5"/>
  <c r="Q10" i="5"/>
  <c r="R10" i="5"/>
  <c r="S10" i="5"/>
  <c r="T10" i="5"/>
  <c r="U10" i="5"/>
  <c r="V10" i="5"/>
  <c r="W10" i="5"/>
  <c r="X10" i="5"/>
  <c r="Y10" i="5"/>
  <c r="Z10" i="5"/>
  <c r="AA10" i="5"/>
  <c r="AB10" i="5"/>
  <c r="G13" i="5"/>
  <c r="K13" i="5"/>
  <c r="O13" i="5"/>
  <c r="AF13" i="5"/>
  <c r="AJ13" i="5"/>
  <c r="AN13" i="5"/>
  <c r="AR13" i="5"/>
  <c r="B1" i="4"/>
</calcChain>
</file>

<file path=xl/sharedStrings.xml><?xml version="1.0" encoding="utf-8"?>
<sst xmlns="http://schemas.openxmlformats.org/spreadsheetml/2006/main" count="1709" uniqueCount="254">
  <si>
    <t>Template00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</si>
  <si>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</si>
  <si>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</si>
  <si>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</si>
  <si>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</si>
  <si>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</si>
  <si>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</si>
  <si>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</si>
  <si>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</si>
  <si>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</si>
  <si>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</si>
  <si>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</si>
  <si>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</si>
  <si>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$PER_P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</si>
  <si>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</si>
  <si>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</si>
  <si>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</si>
  <si>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</si>
  <si>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</si>
  <si>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</si>
  <si>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</si>
  <si>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</si>
  <si>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</si>
  <si>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</si>
  <si>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</si>
  <si>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</si>
  <si>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Period</t>
  </si>
  <si>
    <t>Current
Month
Act</t>
  </si>
  <si>
    <t>Previous
Month
Fct</t>
  </si>
  <si>
    <t>Bud</t>
  </si>
  <si>
    <t>Fct</t>
  </si>
  <si>
    <t>$Scenario.year + " - P" + $Period.code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</si>
  <si>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</si>
  <si>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</si>
  <si>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</si>
  <si>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</si>
  <si>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</si>
  <si>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</si>
  <si>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</si>
  <si>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</si>
  <si>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</si>
  <si>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</si>
  <si>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</si>
  <si>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Act</t>
  </si>
  <si>
    <t>YTD</t>
  </si>
  <si>
    <t>Latest
Plan</t>
  </si>
  <si>
    <t>Base
Plan</t>
  </si>
  <si>
    <t>Var</t>
  </si>
  <si>
    <t>DoH</t>
  </si>
  <si>
    <t>EXTDOH</t>
  </si>
  <si>
    <t>DoH Analysis</t>
  </si>
  <si>
    <t>Forecast Accuracy</t>
  </si>
  <si>
    <t>REVENUE £'000</t>
  </si>
  <si>
    <t>CAPITAL £'000</t>
  </si>
  <si>
    <t>OLD - DH Analysis</t>
  </si>
  <si>
    <t>Summary Care Record</t>
  </si>
  <si>
    <t>CC_26603</t>
  </si>
  <si>
    <t>London - Local Service Providers</t>
  </si>
  <si>
    <t>CC_26605</t>
  </si>
  <si>
    <t>GP Soc 2</t>
  </si>
  <si>
    <t>CC_26341</t>
  </si>
  <si>
    <t>CC_26615</t>
  </si>
  <si>
    <t>N3 Foundation services</t>
  </si>
  <si>
    <t>Managed Video Conference Service</t>
  </si>
  <si>
    <t>CC_26360</t>
  </si>
  <si>
    <t>National Spine</t>
  </si>
  <si>
    <t>CC_30901</t>
  </si>
  <si>
    <t>Subsidiary Module Support Charges</t>
  </si>
  <si>
    <t>N3</t>
  </si>
  <si>
    <t>CC_26613</t>
  </si>
  <si>
    <t>NHS Choices</t>
  </si>
  <si>
    <t>DH BMS Ledger Data</t>
  </si>
  <si>
    <t>NHSmail</t>
  </si>
  <si>
    <t>South - Local Service Providers</t>
  </si>
  <si>
    <t>NE - Oracle Licence EWA</t>
  </si>
  <si>
    <t>Clinical Safety</t>
  </si>
  <si>
    <t>CC_26210</t>
  </si>
  <si>
    <t>SMS costs</t>
  </si>
  <si>
    <t>CC_26619</t>
  </si>
  <si>
    <t>National Spine 2</t>
  </si>
  <si>
    <t>e-RS Software Futures elaboration</t>
  </si>
  <si>
    <t>Existing Lorenzo service charges</t>
  </si>
  <si>
    <t>CC_26361</t>
  </si>
  <si>
    <t>eReferral Service</t>
  </si>
  <si>
    <t>CAB Termination and Exit CCN - Service Charges</t>
  </si>
  <si>
    <t>CAB Transition and Exit - Data Migration Tools</t>
  </si>
  <si>
    <t>CC_26332</t>
  </si>
  <si>
    <t>GP2GP</t>
  </si>
  <si>
    <t>C&amp;MH</t>
  </si>
  <si>
    <t>PACS Cluster Store</t>
  </si>
  <si>
    <t>Future Years</t>
  </si>
  <si>
    <t>IAM</t>
  </si>
  <si>
    <t>CC_26604</t>
  </si>
  <si>
    <t>Secure Gateway</t>
  </si>
  <si>
    <t>Meds Management</t>
  </si>
  <si>
    <t>CC_30902</t>
  </si>
  <si>
    <t>Initial Two Years Contract</t>
  </si>
  <si>
    <t>C&amp;MH - CCNs</t>
  </si>
  <si>
    <t>Quick Wins</t>
  </si>
  <si>
    <t>CC_26611</t>
  </si>
  <si>
    <t>BT Decommissioning Costs (Inc TUPE)</t>
  </si>
  <si>
    <t>CC_26601</t>
  </si>
  <si>
    <t>Integrated Service Desk</t>
  </si>
  <si>
    <t>Hardware, Software &amp; Related Services</t>
  </si>
  <si>
    <t>NHSmail 2</t>
  </si>
  <si>
    <t>New Lorenzo deployment charges</t>
  </si>
  <si>
    <t>Contract Payments to McKesson</t>
  </si>
  <si>
    <t>SUS Spine</t>
  </si>
  <si>
    <t>CC_31900</t>
  </si>
  <si>
    <t xml:space="preserve">Oracle Licence costs </t>
  </si>
  <si>
    <t>Other</t>
  </si>
  <si>
    <t>CC_26340</t>
  </si>
  <si>
    <t>Deployment Training</t>
  </si>
  <si>
    <t>PSNH (Formerly N4)</t>
  </si>
  <si>
    <t>Lorenzo STAF charges</t>
  </si>
  <si>
    <t>CC_26618</t>
  </si>
  <si>
    <t>Capacity Increase in Core</t>
  </si>
  <si>
    <t>Scottish Contribution</t>
  </si>
  <si>
    <t>N/E Decommissioning Costs</t>
  </si>
  <si>
    <t>NME - Local Service Providers (Lorenzo)</t>
  </si>
  <si>
    <t>PAS Support</t>
  </si>
  <si>
    <t>CCNs</t>
  </si>
  <si>
    <t>PSNH</t>
  </si>
  <si>
    <t>Fixed Price Services</t>
  </si>
  <si>
    <t>GP Systems of Choice</t>
  </si>
  <si>
    <t>New Lorenzo service charges</t>
  </si>
  <si>
    <t>Spine Extension</t>
  </si>
  <si>
    <t>NME - Local Service Providers (Non Lorenzo)</t>
  </si>
  <si>
    <t>CORE Applications</t>
  </si>
  <si>
    <t>N3 Recharges</t>
  </si>
  <si>
    <t>Bi Directional Gateway</t>
  </si>
  <si>
    <t>AVAS Support charge</t>
  </si>
  <si>
    <t>Data Centre Hosting</t>
  </si>
  <si>
    <t>CC_26333</t>
  </si>
  <si>
    <t>DH LSP Capitalisation Model</t>
  </si>
  <si>
    <t>Acute (London)</t>
  </si>
  <si>
    <t xml:space="preserve">C&amp;MH </t>
  </si>
  <si>
    <t>Online Channel Transition &amp; Discovery</t>
  </si>
  <si>
    <t>Smartcards &amp; Printers</t>
  </si>
  <si>
    <t>Core Hosting</t>
  </si>
  <si>
    <t>CC_30900</t>
  </si>
  <si>
    <t>EEM - Oracle Licence EWA</t>
  </si>
  <si>
    <t>E/M Decommissioning Costs</t>
  </si>
  <si>
    <t>GPSoC Module Charges</t>
  </si>
  <si>
    <t>Capacity Increase in EIG</t>
  </si>
  <si>
    <t>BJSS Elaboration Project</t>
  </si>
  <si>
    <t>Hosting</t>
  </si>
  <si>
    <t>Breakage Costs From BT</t>
  </si>
  <si>
    <t>Non Lorenzo service charges</t>
  </si>
  <si>
    <t>eRS IaaS</t>
  </si>
  <si>
    <t>Serv Ext. post Transition and Exit</t>
  </si>
  <si>
    <t>London-Decommissioning Costs</t>
  </si>
  <si>
    <t>Transition to HSCIC SUS Implementation</t>
  </si>
  <si>
    <t>Service Deductions</t>
  </si>
  <si>
    <t>London-Data Migration</t>
  </si>
  <si>
    <t>Bespoke</t>
  </si>
  <si>
    <t>HSCIC Service Management and Support</t>
  </si>
  <si>
    <t xml:space="preserve">Transition and Exit </t>
  </si>
  <si>
    <t>New Software and Upgrades Charges</t>
  </si>
  <si>
    <t>Benefits Payment</t>
  </si>
  <si>
    <t>Operational costs for Supporting HSCIC SUS</t>
  </si>
  <si>
    <t>Content</t>
  </si>
  <si>
    <t>Map of Medicine</t>
  </si>
  <si>
    <t>Patient Facing Service Charges</t>
  </si>
  <si>
    <t>Onboarding Costs</t>
  </si>
  <si>
    <t>Existing National Functionality Utilisation Charges</t>
  </si>
  <si>
    <t>Exit and Termination costs</t>
  </si>
  <si>
    <t>Acute (South)</t>
  </si>
  <si>
    <t>ETP</t>
  </si>
  <si>
    <t>Decommissioning of PoPs</t>
  </si>
  <si>
    <t>ITK</t>
  </si>
  <si>
    <t>Fixed price service</t>
  </si>
  <si>
    <t>nhs.uk relay (centrally funded to June 2016)</t>
  </si>
  <si>
    <t>Research &amp; MI</t>
  </si>
  <si>
    <t>COINs</t>
  </si>
  <si>
    <t>Online Channel Development</t>
  </si>
  <si>
    <t>Accenture income</t>
  </si>
  <si>
    <t>CC_26606</t>
  </si>
  <si>
    <t/>
  </si>
  <si>
    <t>Current contract continuation</t>
  </si>
  <si>
    <t>Early Works Replatforming</t>
  </si>
  <si>
    <t>Future discount</t>
  </si>
  <si>
    <t>White Pages and Directory Service</t>
  </si>
  <si>
    <t>Acute - Greenfields</t>
  </si>
  <si>
    <t xml:space="preserve">N3-6-20 - VPN Remote Access </t>
  </si>
  <si>
    <t>Principal Module Support Charges</t>
  </si>
  <si>
    <t>Replicas</t>
  </si>
  <si>
    <t>Website development, support &amp; maintenance</t>
  </si>
  <si>
    <t>Refresher Training</t>
  </si>
  <si>
    <t>Access Circuits</t>
  </si>
  <si>
    <t>Internet Gateway</t>
  </si>
  <si>
    <t>Service Integration Costs</t>
  </si>
  <si>
    <t>London -Annual Storage Charges</t>
  </si>
  <si>
    <t>Data Centre N3 Recharges</t>
  </si>
  <si>
    <t>Income</t>
  </si>
  <si>
    <t>Secure Email Service</t>
  </si>
  <si>
    <t>Fax costs</t>
  </si>
  <si>
    <t>Core Network</t>
  </si>
  <si>
    <t>Hostlinks</t>
  </si>
  <si>
    <t>Interface Mechanism Service Charges</t>
  </si>
  <si>
    <t>Connectivity</t>
  </si>
  <si>
    <t>Hosting Service Charges incl N3</t>
  </si>
  <si>
    <t xml:space="preserve">C&amp;MH - Infrastructure </t>
  </si>
  <si>
    <t>CC_43041</t>
  </si>
  <si>
    <t>CC_43167</t>
  </si>
  <si>
    <t>CC_43172</t>
  </si>
  <si>
    <t>HSCIC Headcount Capitalisation</t>
  </si>
  <si>
    <t>C&amp;MH - Service Alignment Pool</t>
  </si>
  <si>
    <t>SUS PbR release for FY 15/16</t>
  </si>
  <si>
    <t>CC_43162</t>
  </si>
  <si>
    <t>iSoft Licence Charges</t>
  </si>
  <si>
    <t>CC_43168</t>
  </si>
  <si>
    <t>CC_43182</t>
  </si>
  <si>
    <t>Existing Lorenzo deployment</t>
  </si>
  <si>
    <t>CSC Data Migration Charges</t>
  </si>
  <si>
    <t>CC_43169</t>
  </si>
  <si>
    <t>CC_43040</t>
  </si>
  <si>
    <t>Acute Retentions</t>
  </si>
  <si>
    <t>Data Centre write down adjustments</t>
  </si>
  <si>
    <t>Capacity Enhancement</t>
  </si>
  <si>
    <t>CC_43161</t>
  </si>
  <si>
    <t>South Local Service Providers</t>
  </si>
  <si>
    <t>CC_43091</t>
  </si>
  <si>
    <t>Existing National Functionality Deployment Charges</t>
  </si>
  <si>
    <t>Additional Acute Deployments</t>
  </si>
  <si>
    <t>RiO - Release 2</t>
  </si>
  <si>
    <t>CC_43082</t>
  </si>
  <si>
    <t>Acute - In Scope CCNs</t>
  </si>
  <si>
    <t>CC_43090</t>
  </si>
  <si>
    <t>IPPMA deployment charges</t>
  </si>
  <si>
    <t>Principal Module Licence Charges</t>
  </si>
  <si>
    <t>Principal &amp; Subsidiary Development Charges</t>
  </si>
  <si>
    <t>Software - BJSS - Initial Phase</t>
  </si>
  <si>
    <t>CC_43164</t>
  </si>
  <si>
    <t>C&amp;MH - Configuration Release</t>
  </si>
  <si>
    <t>Pilot charges - Maternity</t>
  </si>
  <si>
    <t>Non Lorenzo deployment</t>
  </si>
  <si>
    <t>Data Centre Hosting Implementation Charges</t>
  </si>
  <si>
    <t>C&amp;MH - Product</t>
  </si>
  <si>
    <t>Principal System Deployment Charges</t>
  </si>
  <si>
    <t xml:space="preserve">C&amp;MH - In-Scope CCN's </t>
  </si>
  <si>
    <t xml:space="preserve">Acute - Programme Vehicle </t>
  </si>
  <si>
    <t>Scalability charges</t>
  </si>
  <si>
    <t>AP Release</t>
  </si>
  <si>
    <t>Software Licence Charges</t>
  </si>
  <si>
    <t>RiO - Non Mandatory</t>
  </si>
  <si>
    <t>New Lorenzo Local Change Funding</t>
  </si>
  <si>
    <t>Subsidiary Module Licence Charges</t>
  </si>
  <si>
    <t>Patient Facing Implementation Charges</t>
  </si>
  <si>
    <t>C&amp;MH - RiO Non Mandatory</t>
  </si>
  <si>
    <t>Interface Mechanism Implementation Charges</t>
  </si>
  <si>
    <t>CC_43165</t>
  </si>
  <si>
    <t>2014/2015 - P03</t>
  </si>
  <si>
    <t>12 months ending 
31 March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</si>
</sst>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,_);[Red]\(#,##0,\);_-* &quot;-&quot;_-;_-@_-"/>
    <numFmt numFmtId="165" formatCode=";;;"/>
    <numFmt numFmtId="166" formatCode="dd/mm/yy"/>
    <numFmt numFmtId="167" formatCode="#,##0.0_);[Red]\(#,##0.0\);_-* &quot;-&quot;_-;_-@_-"/>
    <numFmt numFmtId="168" formatCode="#,##0%"/>
  </numFmts>
  <fonts count="6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49" fontId="1" fillId="3" borderId="2">
      <alignment horizontal="center" vertical="center"/>
    </xf>
    <xf numFmtId="166" fontId="2" fillId="0" borderId="0">
      <alignment horizontal="center"/>
    </xf>
    <xf numFmtId="164" fontId="5" fillId="0" borderId="0">
      <alignment horizontal="right"/>
    </xf>
    <xf numFmtId="164" fontId="1" fillId="0" borderId="1">
      <alignment horizontal="right"/>
    </xf>
    <xf numFmtId="164" fontId="1" fillId="0" borderId="3">
      <alignment horizontal="right"/>
    </xf>
    <xf numFmtId="164" fontId="2" fillId="0" borderId="0">
      <alignment horizontal="right"/>
    </xf>
    <xf numFmtId="167" fontId="2" fillId="0" borderId="0" applyFont="0" applyBorder="0">
      <alignment horizontal="right"/>
    </xf>
    <xf numFmtId="168" fontId="2" fillId="0" borderId="0">
      <alignment horizontal="center"/>
    </xf>
    <xf numFmtId="165" fontId="2" fillId="0" borderId="0">
      <alignment horizontal="right"/>
    </xf>
    <xf numFmtId="49" fontId="1" fillId="3" borderId="2">
      <alignment horizontal="center" vertical="center"/>
    </xf>
    <xf numFmtId="49" fontId="1" fillId="0" borderId="0">
      <alignment horizontal="left"/>
    </xf>
    <xf numFmtId="49" fontId="2" fillId="0" borderId="0">
      <alignment horizontal="left"/>
    </xf>
    <xf numFmtId="164" fontId="2" fillId="0" borderId="0">
      <alignment horizontal="right"/>
    </xf>
    <xf numFmtId="164" fontId="1" fillId="0" borderId="0" applyNumberFormat="0" applyFill="0" applyBorder="0" applyAlignment="0" applyProtection="0">
      <alignment horizontal="right"/>
    </xf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quotePrefix="1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0" fontId="0" fillId="0" borderId="0" xfId="0" quotePrefix="1"/>
    <xf numFmtId="164" fontId="2" fillId="0" borderId="0" xfId="6">
      <alignment horizontal="right"/>
    </xf>
    <xf numFmtId="49" fontId="2" fillId="0" borderId="0" xfId="12" quotePrefix="1">
      <alignment horizontal="left"/>
    </xf>
    <xf numFmtId="49" fontId="2" fillId="0" borderId="0" xfId="12">
      <alignment horizontal="left"/>
    </xf>
    <xf numFmtId="165" fontId="2" fillId="0" borderId="0" xfId="9">
      <alignment horizontal="right"/>
    </xf>
    <xf numFmtId="165" fontId="2" fillId="0" borderId="0" xfId="9" quotePrefix="1">
      <alignment horizontal="right"/>
    </xf>
    <xf numFmtId="164" fontId="1" fillId="0" borderId="1" xfId="4">
      <alignment horizontal="right"/>
    </xf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164" fontId="2" fillId="0" borderId="0" xfId="6" quotePrefix="1">
      <alignment horizontal="right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vertical="center"/>
    </xf>
  </cellXfs>
  <cellStyles count="15">
    <cellStyle name="Column Header" xfId="1"/>
    <cellStyle name="Date (dd/mm/yy)" xfId="2"/>
    <cellStyle name="Italic Value (000,s_0DP_Non Bold)" xfId="3"/>
    <cellStyle name="Normal" xfId="0" builtinId="0"/>
    <cellStyle name="Output GT (000,s_0DP_Bottom Borders)" xfId="4"/>
    <cellStyle name="Output ST (000,s_0DP_Top Border)" xfId="5"/>
    <cellStyle name="Output Value (000's_0DP_Non Bold)" xfId="6"/>
    <cellStyle name="Output WTE (0.0, No Borders)" xfId="7"/>
    <cellStyle name="Percent (0DP_center aligned)" xfId="8"/>
    <cellStyle name="Placeholder" xfId="9"/>
    <cellStyle name="Subtotal Headers" xfId="10"/>
    <cellStyle name="Text Bold (Left aligned, no borders or shade)" xfId="11"/>
    <cellStyle name="Text Non Bold (Left aligned, no borders or shade)" xfId="12"/>
    <cellStyle name="Total (000,s_0DP_No Borders)" xfId="13"/>
    <cellStyle name="Total Bold (000,s_0DP_No Borders)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1624853</xdr:colOff>
      <xdr:row>4</xdr:row>
      <xdr:rowOff>12606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8618" cy="640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1624853</xdr:colOff>
      <xdr:row>4</xdr:row>
      <xdr:rowOff>12606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3153" cy="622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1624853</xdr:colOff>
      <xdr:row>4</xdr:row>
      <xdr:rowOff>12606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9178" cy="660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4" Type="http://schemas.openxmlformats.org/officeDocument/2006/relationships/customProperty" Target="../customProperty4.bin"/><Relationship Id="rId5" Type="http://schemas.openxmlformats.org/officeDocument/2006/relationships/customProperty" Target="../customProperty5.bin"/><Relationship Id="rId6" Type="http://schemas.openxmlformats.org/officeDocument/2006/relationships/drawing" Target="../drawings/drawing1.xml"/><Relationship Id="rId1" Type="http://schemas.openxmlformats.org/officeDocument/2006/relationships/customProperty" Target="../customProperty1.bin"/><Relationship Id="rId2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4" Type="http://schemas.openxmlformats.org/officeDocument/2006/relationships/drawing" Target="../drawings/drawing3.xml"/><Relationship Id="rId1" Type="http://schemas.openxmlformats.org/officeDocument/2006/relationships/customProperty" Target="../customProperty6.bin"/><Relationship Id="rId2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"/>
  <sheetViews>
    <sheetView workbookViewId="0"/>
  </sheetViews>
  <sheetFormatPr baseColWidth="10" defaultColWidth="8.7109375" defaultRowHeight="13" x14ac:dyDescent="0"/>
  <sheetData>
    <row r="1" spans="1:2">
      <c r="A1" t="s">
        <v>0</v>
      </c>
      <c r="B1">
        <f>'1'!A65430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B1:AR243"/>
  <sheetViews>
    <sheetView showGridLines="0" zoomScale="85" zoomScaleNormal="85" zoomScalePageLayoutView="85" workbookViewId="0">
      <pane xSplit="2" ySplit="13" topLeftCell="O204" activePane="bottomRight" state="frozen"/>
      <selection pane="topRight" activeCell="C1" sqref="C1"/>
      <selection pane="bottomLeft" activeCell="A13" sqref="A13"/>
      <selection pane="bottomRight" activeCell="T206" sqref="T206"/>
    </sheetView>
  </sheetViews>
  <sheetFormatPr baseColWidth="10" defaultColWidth="8.7109375" defaultRowHeight="12" x14ac:dyDescent="0"/>
  <cols>
    <col min="1" max="1" width="4.140625" style="1" customWidth="1"/>
    <col min="2" max="2" width="33.42578125" style="1" customWidth="1"/>
    <col min="3" max="3" width="11.85546875" style="1" customWidth="1"/>
    <col min="4" max="4" width="29.28515625" style="1" customWidth="1"/>
    <col min="5" max="7" width="8.5703125" style="1" customWidth="1"/>
    <col min="8" max="8" width="1.5703125" style="1" customWidth="1"/>
    <col min="9" max="11" width="8.5703125" style="1" customWidth="1"/>
    <col min="12" max="12" width="1.5703125" style="1" customWidth="1"/>
    <col min="13" max="15" width="8.5703125" style="1" customWidth="1"/>
    <col min="16" max="16" width="1.5703125" style="1" customWidth="1"/>
    <col min="17" max="28" width="8.5703125" style="1" customWidth="1"/>
    <col min="29" max="29" width="1.5703125" style="1" customWidth="1"/>
    <col min="30" max="32" width="8.5703125" style="1" customWidth="1"/>
    <col min="33" max="33" width="1.5703125" style="1" customWidth="1"/>
    <col min="34" max="36" width="8.5703125" style="1" customWidth="1"/>
    <col min="37" max="37" width="1.5703125" style="1" customWidth="1"/>
    <col min="38" max="40" width="8.5703125" style="1" customWidth="1"/>
    <col min="41" max="41" width="1.5703125" style="1" customWidth="1"/>
    <col min="42" max="44" width="8.5703125" style="1" customWidth="1"/>
    <col min="45" max="45" width="1.5703125" style="1" customWidth="1"/>
    <col min="46" max="16384" width="8.7109375" style="1"/>
  </cols>
  <sheetData>
    <row r="1" spans="2:44"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5" spans="2:44" ht="17">
      <c r="B5" s="5" t="s">
        <v>50</v>
      </c>
      <c r="C5" s="5"/>
      <c r="D5" s="5"/>
    </row>
    <row r="6" spans="2:44" ht="15">
      <c r="B6" s="4" t="s">
        <v>252</v>
      </c>
      <c r="C6" s="4"/>
      <c r="D6" s="4"/>
      <c r="X6" s="10"/>
    </row>
    <row r="7" spans="2:44" ht="6" customHeight="1"/>
    <row r="8" spans="2:44" s="6" customFormat="1" ht="12.75" customHeight="1">
      <c r="E8" s="27" t="s">
        <v>44</v>
      </c>
      <c r="F8" s="27"/>
      <c r="G8" s="27"/>
      <c r="I8" s="27" t="str">
        <f>+"12 months ending 
31 March "&amp;LEFT($B$6,4)</f>
        <v>12 months ending _x000D_31 March 2014</v>
      </c>
      <c r="J8" s="27"/>
      <c r="K8" s="27"/>
      <c r="M8" s="26" t="s">
        <v>51</v>
      </c>
      <c r="N8" s="26"/>
      <c r="O8" s="26"/>
      <c r="AD8" s="26">
        <f>+LEFT($B$6,4)+1</f>
        <v>2015</v>
      </c>
      <c r="AE8" s="26"/>
      <c r="AF8" s="26"/>
      <c r="AH8" s="26">
        <f>+LEFT($B$6,4)+2</f>
        <v>2016</v>
      </c>
      <c r="AI8" s="26"/>
      <c r="AJ8" s="26"/>
      <c r="AL8" s="26">
        <f>+LEFT($B$6,4)+3</f>
        <v>2017</v>
      </c>
      <c r="AM8" s="26"/>
      <c r="AN8" s="26"/>
      <c r="AP8" s="26">
        <f>+LEFT($B$6,4)+4</f>
        <v>2018</v>
      </c>
      <c r="AQ8" s="26"/>
      <c r="AR8" s="26"/>
    </row>
    <row r="9" spans="2:44" s="6" customFormat="1" ht="27" customHeight="1">
      <c r="B9" s="29" t="s">
        <v>52</v>
      </c>
      <c r="C9" s="8"/>
      <c r="D9" s="8"/>
      <c r="E9" s="27"/>
      <c r="F9" s="27"/>
      <c r="G9" s="27"/>
      <c r="I9" s="27"/>
      <c r="J9" s="27"/>
      <c r="K9" s="27"/>
      <c r="M9" s="27" t="s">
        <v>27</v>
      </c>
      <c r="N9" s="27" t="s">
        <v>28</v>
      </c>
      <c r="O9" s="7"/>
      <c r="Q9" s="9" t="s">
        <v>32</v>
      </c>
      <c r="R9" s="9" t="s">
        <v>15</v>
      </c>
      <c r="S9" s="9" t="s">
        <v>33</v>
      </c>
      <c r="T9" s="9" t="s">
        <v>34</v>
      </c>
      <c r="U9" s="9" t="s">
        <v>35</v>
      </c>
      <c r="V9" s="9" t="s">
        <v>36</v>
      </c>
      <c r="W9" s="9" t="s">
        <v>37</v>
      </c>
      <c r="X9" s="9" t="s">
        <v>38</v>
      </c>
      <c r="Y9" s="9" t="s">
        <v>39</v>
      </c>
      <c r="Z9" s="9" t="s">
        <v>40</v>
      </c>
      <c r="AA9" s="9" t="s">
        <v>41</v>
      </c>
      <c r="AB9" s="9" t="s">
        <v>42</v>
      </c>
      <c r="AD9" s="28" t="s">
        <v>45</v>
      </c>
      <c r="AE9" s="28" t="s">
        <v>46</v>
      </c>
      <c r="AF9" s="7"/>
      <c r="AH9" s="28" t="s">
        <v>45</v>
      </c>
      <c r="AI9" s="28" t="s">
        <v>46</v>
      </c>
      <c r="AJ9" s="7"/>
      <c r="AL9" s="28" t="s">
        <v>45</v>
      </c>
      <c r="AM9" s="28" t="s">
        <v>46</v>
      </c>
      <c r="AN9" s="7"/>
      <c r="AP9" s="28" t="s">
        <v>45</v>
      </c>
      <c r="AQ9" s="28" t="s">
        <v>46</v>
      </c>
      <c r="AR9" s="7"/>
    </row>
    <row r="10" spans="2:44" s="6" customFormat="1">
      <c r="B10" s="29"/>
      <c r="C10" s="8"/>
      <c r="D10" s="8"/>
      <c r="E10" s="7" t="s">
        <v>29</v>
      </c>
      <c r="F10" s="7" t="s">
        <v>43</v>
      </c>
      <c r="G10" s="7" t="s">
        <v>47</v>
      </c>
      <c r="I10" s="7" t="s">
        <v>29</v>
      </c>
      <c r="J10" s="7" t="s">
        <v>30</v>
      </c>
      <c r="K10" s="7" t="s">
        <v>47</v>
      </c>
      <c r="M10" s="27"/>
      <c r="N10" s="27"/>
      <c r="O10" s="7" t="s">
        <v>47</v>
      </c>
      <c r="Q10" s="7" t="str">
        <f t="shared" ref="Q10:AB10" si="0">IF(Q$11&lt;=RIGHT($B$6,2),"Act","Fct")</f>
        <v>Act</v>
      </c>
      <c r="R10" s="7" t="str">
        <f t="shared" si="0"/>
        <v>Act</v>
      </c>
      <c r="S10" s="7" t="str">
        <f t="shared" si="0"/>
        <v>Act</v>
      </c>
      <c r="T10" s="7" t="str">
        <f t="shared" si="0"/>
        <v>Fct</v>
      </c>
      <c r="U10" s="7" t="str">
        <f t="shared" si="0"/>
        <v>Fct</v>
      </c>
      <c r="V10" s="7" t="str">
        <f t="shared" si="0"/>
        <v>Fct</v>
      </c>
      <c r="W10" s="7" t="str">
        <f t="shared" si="0"/>
        <v>Fct</v>
      </c>
      <c r="X10" s="7" t="str">
        <f t="shared" si="0"/>
        <v>Fct</v>
      </c>
      <c r="Y10" s="7" t="str">
        <f t="shared" si="0"/>
        <v>Fct</v>
      </c>
      <c r="Z10" s="7" t="str">
        <f t="shared" si="0"/>
        <v>Fct</v>
      </c>
      <c r="AA10" s="7" t="str">
        <f t="shared" si="0"/>
        <v>Fct</v>
      </c>
      <c r="AB10" s="7" t="str">
        <f t="shared" si="0"/>
        <v>Fct</v>
      </c>
      <c r="AD10" s="28"/>
      <c r="AE10" s="28"/>
      <c r="AF10" s="7" t="s">
        <v>47</v>
      </c>
      <c r="AH10" s="28"/>
      <c r="AI10" s="28"/>
      <c r="AJ10" s="7" t="s">
        <v>47</v>
      </c>
      <c r="AL10" s="28"/>
      <c r="AM10" s="28"/>
      <c r="AN10" s="7" t="s">
        <v>47</v>
      </c>
      <c r="AP10" s="28"/>
      <c r="AQ10" s="28"/>
      <c r="AR10" s="7" t="s">
        <v>47</v>
      </c>
    </row>
    <row r="11" spans="2:44" s="2" customFormat="1" ht="13" hidden="1">
      <c r="B11" s="24"/>
      <c r="C11" s="24"/>
      <c r="D11" s="24"/>
      <c r="E11" s="24" t="s">
        <v>3</v>
      </c>
      <c r="F11" s="24" t="s">
        <v>3</v>
      </c>
      <c r="G11" s="24"/>
      <c r="H11" s="17"/>
      <c r="I11" s="24" t="s">
        <v>12</v>
      </c>
      <c r="J11" s="24" t="s">
        <v>12</v>
      </c>
      <c r="K11" s="24"/>
      <c r="L11" s="17"/>
      <c r="M11" s="24" t="s">
        <v>3</v>
      </c>
      <c r="N11" s="24" t="s">
        <v>3</v>
      </c>
      <c r="O11" s="24"/>
      <c r="P11" s="18"/>
      <c r="Q11" s="24" t="s">
        <v>1</v>
      </c>
      <c r="R11" s="24" t="s">
        <v>2</v>
      </c>
      <c r="S11" s="24" t="s">
        <v>3</v>
      </c>
      <c r="T11" s="24" t="s">
        <v>4</v>
      </c>
      <c r="U11" s="24" t="s">
        <v>5</v>
      </c>
      <c r="V11" s="24" t="s">
        <v>6</v>
      </c>
      <c r="W11" s="24" t="s">
        <v>7</v>
      </c>
      <c r="X11" s="24" t="s">
        <v>8</v>
      </c>
      <c r="Y11" s="24" t="s">
        <v>9</v>
      </c>
      <c r="Z11" s="24" t="s">
        <v>10</v>
      </c>
      <c r="AA11" s="24" t="s">
        <v>11</v>
      </c>
      <c r="AB11" s="24" t="s">
        <v>12</v>
      </c>
      <c r="AC11" s="17"/>
      <c r="AD11" s="24" t="s">
        <v>12</v>
      </c>
      <c r="AE11" s="24" t="s">
        <v>12</v>
      </c>
      <c r="AF11" s="24"/>
      <c r="AG11" s="17"/>
      <c r="AH11" s="24" t="s">
        <v>12</v>
      </c>
      <c r="AI11" s="24" t="s">
        <v>12</v>
      </c>
      <c r="AJ11" s="24"/>
      <c r="AK11" s="17"/>
      <c r="AL11" s="24" t="s">
        <v>12</v>
      </c>
      <c r="AM11" s="24" t="s">
        <v>12</v>
      </c>
      <c r="AN11" s="24"/>
      <c r="AO11" s="17"/>
      <c r="AP11" s="24" t="s">
        <v>12</v>
      </c>
      <c r="AQ11" s="24" t="s">
        <v>12</v>
      </c>
      <c r="AR11" s="21"/>
    </row>
    <row r="12" spans="2:44" s="2" customFormat="1" ht="13" hidden="1">
      <c r="B12" s="24"/>
      <c r="C12" s="24"/>
      <c r="D12" s="24"/>
      <c r="E12" s="24" t="s">
        <v>16</v>
      </c>
      <c r="F12" s="24" t="s">
        <v>16</v>
      </c>
      <c r="G12" s="24"/>
      <c r="H12" s="17"/>
      <c r="I12" s="24" t="s">
        <v>25</v>
      </c>
      <c r="J12" s="24" t="s">
        <v>25</v>
      </c>
      <c r="K12" s="24"/>
      <c r="L12" s="17"/>
      <c r="M12" s="24"/>
      <c r="N12" s="24"/>
      <c r="O12" s="24"/>
      <c r="P12" s="18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17"/>
      <c r="AD12" s="24" t="s">
        <v>25</v>
      </c>
      <c r="AE12" s="24" t="s">
        <v>25</v>
      </c>
      <c r="AF12" s="24"/>
      <c r="AG12" s="17"/>
      <c r="AH12" s="24" t="s">
        <v>25</v>
      </c>
      <c r="AI12" s="24" t="s">
        <v>25</v>
      </c>
      <c r="AJ12" s="24"/>
      <c r="AK12" s="17"/>
      <c r="AL12" s="24" t="s">
        <v>25</v>
      </c>
      <c r="AM12" s="24" t="s">
        <v>25</v>
      </c>
      <c r="AN12" s="24"/>
      <c r="AO12" s="17"/>
      <c r="AP12" s="24" t="s">
        <v>25</v>
      </c>
      <c r="AQ12" s="24" t="s">
        <v>25</v>
      </c>
      <c r="AR12" s="21"/>
    </row>
    <row r="13" spans="2:44" s="11" customFormat="1" ht="6" customHeight="1">
      <c r="B13" s="18"/>
      <c r="C13" s="18"/>
      <c r="D13" s="18"/>
      <c r="E13" s="17"/>
      <c r="F13" s="17"/>
      <c r="G13" s="17">
        <f t="shared" ref="G13" si="1">E13-F13</f>
        <v>0</v>
      </c>
      <c r="H13" s="17"/>
      <c r="I13" s="17"/>
      <c r="J13" s="17"/>
      <c r="K13" s="17">
        <f t="shared" ref="K13" si="2">I13-J13</f>
        <v>0</v>
      </c>
      <c r="L13" s="17"/>
      <c r="M13" s="17"/>
      <c r="N13" s="17"/>
      <c r="O13" s="17">
        <f t="shared" ref="O13" si="3">M13-N13</f>
        <v>0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>
        <f t="shared" ref="AF13" si="4">AD13-AE13</f>
        <v>0</v>
      </c>
      <c r="AG13" s="17"/>
      <c r="AH13" s="17"/>
      <c r="AI13" s="17"/>
      <c r="AJ13" s="17">
        <f t="shared" ref="AJ13" si="5">AH13-AI13</f>
        <v>0</v>
      </c>
      <c r="AK13" s="17"/>
      <c r="AL13" s="17"/>
      <c r="AM13" s="17"/>
      <c r="AN13" s="17">
        <f t="shared" ref="AN13" si="6">AL13-AM13</f>
        <v>0</v>
      </c>
      <c r="AO13" s="17"/>
      <c r="AP13" s="17"/>
      <c r="AQ13" s="17"/>
      <c r="AR13" s="17">
        <f t="shared" ref="AR13" si="7">AP13-AQ13</f>
        <v>0</v>
      </c>
    </row>
    <row r="14" spans="2:44" s="3" customFormat="1">
      <c r="B14" s="15" t="s">
        <v>127</v>
      </c>
      <c r="C14" s="15" t="s">
        <v>61</v>
      </c>
      <c r="D14" s="15" t="s">
        <v>134</v>
      </c>
      <c r="E14" s="14">
        <v>0</v>
      </c>
      <c r="F14" s="14">
        <v>0</v>
      </c>
      <c r="G14" s="14">
        <v>0</v>
      </c>
      <c r="H14" s="17"/>
      <c r="I14" s="14">
        <v>-40712582.781455003</v>
      </c>
      <c r="J14" s="14">
        <v>-40333925.229999997</v>
      </c>
      <c r="K14" s="14">
        <v>-378657.551455006</v>
      </c>
      <c r="L14" s="17"/>
      <c r="M14" s="14">
        <v>0</v>
      </c>
      <c r="N14" s="14">
        <v>0</v>
      </c>
      <c r="O14" s="14">
        <v>0</v>
      </c>
      <c r="P14" s="17"/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-40333925.229999997</v>
      </c>
      <c r="AC14" s="17"/>
      <c r="AD14" s="14">
        <v>-48745429.82</v>
      </c>
      <c r="AE14" s="14">
        <v>-49413258.311578497</v>
      </c>
      <c r="AF14" s="14">
        <v>667828.49157849699</v>
      </c>
      <c r="AG14" s="17"/>
      <c r="AH14" s="14">
        <v>-11669208.949999999</v>
      </c>
      <c r="AI14" s="14">
        <v>-11745055.0829645</v>
      </c>
      <c r="AJ14" s="14">
        <v>75846.132964501157</v>
      </c>
      <c r="AK14" s="17"/>
      <c r="AL14" s="14">
        <v>0</v>
      </c>
      <c r="AM14" s="14">
        <v>0</v>
      </c>
      <c r="AN14" s="14">
        <v>0</v>
      </c>
      <c r="AO14" s="17"/>
      <c r="AP14" s="14">
        <v>0</v>
      </c>
      <c r="AQ14" s="14">
        <v>0</v>
      </c>
      <c r="AR14" s="14">
        <v>0</v>
      </c>
    </row>
    <row r="15" spans="2:44" s="3" customFormat="1">
      <c r="B15" s="15" t="s">
        <v>127</v>
      </c>
      <c r="C15" s="15" t="s">
        <v>61</v>
      </c>
      <c r="D15" s="15" t="s">
        <v>121</v>
      </c>
      <c r="E15" s="14">
        <v>0</v>
      </c>
      <c r="F15" s="14">
        <v>0</v>
      </c>
      <c r="G15" s="14">
        <v>0</v>
      </c>
      <c r="H15" s="17"/>
      <c r="I15" s="14">
        <v>1443614.90446905</v>
      </c>
      <c r="J15" s="14">
        <v>1443614.9</v>
      </c>
      <c r="K15" s="14">
        <v>4.4690500944852829E-3</v>
      </c>
      <c r="L15" s="17"/>
      <c r="M15" s="14">
        <v>0</v>
      </c>
      <c r="N15" s="14">
        <v>0</v>
      </c>
      <c r="O15" s="14">
        <v>0</v>
      </c>
      <c r="P15" s="17"/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28971</v>
      </c>
      <c r="W15" s="14">
        <v>1414643.9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7"/>
      <c r="AD15" s="14">
        <v>50921.169999995996</v>
      </c>
      <c r="AE15" s="14">
        <v>50921.168188493997</v>
      </c>
      <c r="AF15" s="14">
        <v>1.8115019993274473E-3</v>
      </c>
      <c r="AG15" s="17"/>
      <c r="AH15" s="14">
        <v>52209.860000004002</v>
      </c>
      <c r="AI15" s="14">
        <v>52209.859644839999</v>
      </c>
      <c r="AJ15" s="14">
        <v>3.551640038494952E-4</v>
      </c>
      <c r="AK15" s="17"/>
      <c r="AL15" s="14">
        <v>0</v>
      </c>
      <c r="AM15" s="14">
        <v>0</v>
      </c>
      <c r="AN15" s="14">
        <v>0</v>
      </c>
      <c r="AO15" s="17"/>
      <c r="AP15" s="14">
        <v>0</v>
      </c>
      <c r="AQ15" s="14">
        <v>0</v>
      </c>
      <c r="AR15" s="14">
        <v>0</v>
      </c>
    </row>
    <row r="16" spans="2:44" s="12" customFormat="1">
      <c r="B16" s="15" t="s">
        <v>127</v>
      </c>
      <c r="C16" s="15" t="s">
        <v>61</v>
      </c>
      <c r="D16" s="15" t="s">
        <v>110</v>
      </c>
      <c r="E16" s="14">
        <v>74429.890504815005</v>
      </c>
      <c r="F16" s="14">
        <v>5471.88</v>
      </c>
      <c r="G16" s="14">
        <v>68958.010504815</v>
      </c>
      <c r="H16" s="17"/>
      <c r="I16" s="14">
        <v>583187.07255439996</v>
      </c>
      <c r="J16" s="14">
        <v>313685.36768640502</v>
      </c>
      <c r="K16" s="14">
        <v>269501.70486799494</v>
      </c>
      <c r="L16" s="17"/>
      <c r="M16" s="14">
        <v>0</v>
      </c>
      <c r="N16" s="14">
        <v>0</v>
      </c>
      <c r="O16" s="14">
        <v>0</v>
      </c>
      <c r="P16" s="17"/>
      <c r="Q16" s="14">
        <v>16121.9</v>
      </c>
      <c r="R16" s="14">
        <v>-10650.02</v>
      </c>
      <c r="S16" s="14">
        <v>10000</v>
      </c>
      <c r="T16" s="14">
        <v>10000</v>
      </c>
      <c r="U16" s="14">
        <v>10000</v>
      </c>
      <c r="V16" s="14">
        <v>10000</v>
      </c>
      <c r="W16" s="14">
        <v>137686.42359079499</v>
      </c>
      <c r="X16" s="14">
        <v>10000</v>
      </c>
      <c r="Y16" s="14">
        <v>46097.173590794999</v>
      </c>
      <c r="Z16" s="14">
        <v>59328.173590794999</v>
      </c>
      <c r="AA16" s="14">
        <v>7550.8584570100002</v>
      </c>
      <c r="AB16" s="14">
        <v>7550.8584570100002</v>
      </c>
      <c r="AC16" s="17"/>
      <c r="AD16" s="14">
        <v>550871.33193717594</v>
      </c>
      <c r="AE16" s="14">
        <v>550871.331937182</v>
      </c>
      <c r="AF16" s="14">
        <v>-6.0535967350006104E-9</v>
      </c>
      <c r="AG16" s="17"/>
      <c r="AH16" s="14">
        <v>132676.080493488</v>
      </c>
      <c r="AI16" s="14">
        <v>132676.08049349001</v>
      </c>
      <c r="AJ16" s="14">
        <v>-2.0081643015146255E-9</v>
      </c>
      <c r="AK16" s="17"/>
      <c r="AL16" s="14">
        <v>0</v>
      </c>
      <c r="AM16" s="14">
        <v>0</v>
      </c>
      <c r="AN16" s="14">
        <v>0</v>
      </c>
      <c r="AO16" s="17"/>
      <c r="AP16" s="14">
        <v>0</v>
      </c>
      <c r="AQ16" s="14">
        <v>0</v>
      </c>
      <c r="AR16" s="14">
        <v>0</v>
      </c>
    </row>
    <row r="17" spans="2:44">
      <c r="B17" s="15" t="s">
        <v>127</v>
      </c>
      <c r="C17" s="15" t="s">
        <v>61</v>
      </c>
      <c r="D17" s="15" t="s">
        <v>81</v>
      </c>
      <c r="E17" s="14">
        <v>298388.00624999998</v>
      </c>
      <c r="F17" s="14">
        <v>198925.33749999999</v>
      </c>
      <c r="G17" s="14">
        <v>99462.668749999983</v>
      </c>
      <c r="H17" s="17"/>
      <c r="I17" s="14">
        <v>1193552.0249999999</v>
      </c>
      <c r="J17" s="14">
        <v>1193552.0249999999</v>
      </c>
      <c r="K17" s="14">
        <v>0</v>
      </c>
      <c r="L17" s="17"/>
      <c r="M17" s="14">
        <v>0</v>
      </c>
      <c r="N17" s="14">
        <v>0</v>
      </c>
      <c r="O17" s="14">
        <v>0</v>
      </c>
      <c r="P17" s="17"/>
      <c r="Q17" s="14">
        <v>99462.668749999997</v>
      </c>
      <c r="R17" s="14">
        <v>99462.668749999997</v>
      </c>
      <c r="S17" s="14">
        <v>99462.668749999997</v>
      </c>
      <c r="T17" s="14">
        <v>99462.668749999997</v>
      </c>
      <c r="U17" s="14">
        <v>99462.668749999997</v>
      </c>
      <c r="V17" s="14">
        <v>99462.668749999997</v>
      </c>
      <c r="W17" s="14">
        <v>99462.668749999997</v>
      </c>
      <c r="X17" s="14">
        <v>99462.668749999997</v>
      </c>
      <c r="Y17" s="14">
        <v>99462.668749999997</v>
      </c>
      <c r="Z17" s="14">
        <v>99462.668749999997</v>
      </c>
      <c r="AA17" s="14">
        <v>99462.668749999997</v>
      </c>
      <c r="AB17" s="14">
        <v>99462.668749999997</v>
      </c>
      <c r="AC17" s="17"/>
      <c r="AD17" s="14">
        <v>1221636.3</v>
      </c>
      <c r="AE17" s="14">
        <v>1223390.8256250001</v>
      </c>
      <c r="AF17" s="14">
        <v>-1754.5256250000093</v>
      </c>
      <c r="AG17" s="17"/>
      <c r="AH17" s="14">
        <v>368723.31</v>
      </c>
      <c r="AI17" s="14">
        <v>368723.30584029498</v>
      </c>
      <c r="AJ17" s="14">
        <v>4.1597050148993731E-3</v>
      </c>
      <c r="AK17" s="17"/>
      <c r="AL17" s="14">
        <v>0</v>
      </c>
      <c r="AM17" s="14">
        <v>0</v>
      </c>
      <c r="AN17" s="14">
        <v>0</v>
      </c>
      <c r="AO17" s="17"/>
      <c r="AP17" s="14">
        <v>0</v>
      </c>
      <c r="AQ17" s="14">
        <v>0</v>
      </c>
      <c r="AR17" s="14">
        <v>0</v>
      </c>
    </row>
    <row r="18" spans="2:44" s="6" customFormat="1" ht="12.75" customHeight="1">
      <c r="B18" s="15" t="s">
        <v>127</v>
      </c>
      <c r="C18" s="15" t="s">
        <v>61</v>
      </c>
      <c r="D18" s="15" t="s">
        <v>166</v>
      </c>
      <c r="E18" s="14">
        <v>0</v>
      </c>
      <c r="F18" s="14">
        <v>0</v>
      </c>
      <c r="G18" s="14">
        <v>0</v>
      </c>
      <c r="H18" s="17"/>
      <c r="I18" s="14">
        <v>0</v>
      </c>
      <c r="J18" s="14">
        <v>0</v>
      </c>
      <c r="K18" s="14">
        <v>0</v>
      </c>
      <c r="L18" s="17"/>
      <c r="M18" s="14">
        <v>0</v>
      </c>
      <c r="N18" s="14">
        <v>0</v>
      </c>
      <c r="O18" s="14">
        <v>0</v>
      </c>
      <c r="P18" s="17"/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7"/>
      <c r="AD18" s="14">
        <v>27297112.66</v>
      </c>
      <c r="AE18" s="14">
        <v>28598785.2737737</v>
      </c>
      <c r="AF18" s="14">
        <v>-1301672.6137736998</v>
      </c>
      <c r="AG18" s="17"/>
      <c r="AH18" s="14">
        <v>0</v>
      </c>
      <c r="AI18" s="14">
        <v>0</v>
      </c>
      <c r="AJ18" s="14">
        <v>0</v>
      </c>
      <c r="AK18" s="17"/>
      <c r="AL18" s="14">
        <v>0</v>
      </c>
      <c r="AM18" s="14">
        <v>0</v>
      </c>
      <c r="AN18" s="14">
        <v>0</v>
      </c>
      <c r="AO18" s="17"/>
      <c r="AP18" s="14">
        <v>0</v>
      </c>
      <c r="AQ18" s="14">
        <v>0</v>
      </c>
      <c r="AR18" s="14">
        <v>0</v>
      </c>
    </row>
    <row r="19" spans="2:44" s="6" customFormat="1" ht="27" customHeight="1">
      <c r="B19" s="15" t="s">
        <v>127</v>
      </c>
      <c r="C19" s="15" t="s">
        <v>61</v>
      </c>
      <c r="D19" s="15" t="s">
        <v>176</v>
      </c>
      <c r="E19" s="14">
        <v>-2601000</v>
      </c>
      <c r="F19" s="14">
        <v>-2626352.7000000002</v>
      </c>
      <c r="G19" s="14">
        <v>25352.700000000186</v>
      </c>
      <c r="H19" s="17"/>
      <c r="I19" s="14">
        <v>-2601000</v>
      </c>
      <c r="J19" s="14">
        <v>-2626352.7000000002</v>
      </c>
      <c r="K19" s="14">
        <v>25352.700000000186</v>
      </c>
      <c r="L19" s="17"/>
      <c r="M19" s="14">
        <v>0</v>
      </c>
      <c r="N19" s="14">
        <v>0</v>
      </c>
      <c r="O19" s="14">
        <v>0</v>
      </c>
      <c r="P19" s="17"/>
      <c r="Q19" s="14">
        <v>-2626352.7000000002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7"/>
      <c r="AD19" s="14">
        <v>0</v>
      </c>
      <c r="AE19" s="14">
        <v>0</v>
      </c>
      <c r="AF19" s="14">
        <v>0</v>
      </c>
      <c r="AG19" s="17"/>
      <c r="AH19" s="14">
        <v>0</v>
      </c>
      <c r="AI19" s="14">
        <v>0</v>
      </c>
      <c r="AJ19" s="14">
        <v>0</v>
      </c>
      <c r="AK19" s="17"/>
      <c r="AL19" s="14">
        <v>0</v>
      </c>
      <c r="AM19" s="14">
        <v>0</v>
      </c>
      <c r="AN19" s="14">
        <v>0</v>
      </c>
      <c r="AO19" s="17"/>
      <c r="AP19" s="14">
        <v>0</v>
      </c>
      <c r="AQ19" s="14">
        <v>0</v>
      </c>
      <c r="AR19" s="14">
        <v>0</v>
      </c>
    </row>
    <row r="20" spans="2:44" s="6" customFormat="1">
      <c r="B20" s="15" t="s">
        <v>127</v>
      </c>
      <c r="C20" s="15" t="s">
        <v>61</v>
      </c>
      <c r="D20" s="15" t="s">
        <v>162</v>
      </c>
      <c r="E20" s="14">
        <v>0</v>
      </c>
      <c r="F20" s="14">
        <v>0</v>
      </c>
      <c r="G20" s="14">
        <v>0</v>
      </c>
      <c r="H20" s="17"/>
      <c r="I20" s="14">
        <v>6666000</v>
      </c>
      <c r="J20" s="14">
        <v>6666000</v>
      </c>
      <c r="K20" s="14">
        <v>0</v>
      </c>
      <c r="L20" s="17"/>
      <c r="M20" s="14">
        <v>0</v>
      </c>
      <c r="N20" s="14">
        <v>0</v>
      </c>
      <c r="O20" s="14">
        <v>0</v>
      </c>
      <c r="P20" s="17"/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6666000</v>
      </c>
      <c r="AC20" s="17"/>
      <c r="AD20" s="14">
        <v>6835000</v>
      </c>
      <c r="AE20" s="14">
        <v>6835000</v>
      </c>
      <c r="AF20" s="14">
        <v>0</v>
      </c>
      <c r="AG20" s="17"/>
      <c r="AH20" s="14">
        <v>1752000</v>
      </c>
      <c r="AI20" s="14">
        <v>1752000</v>
      </c>
      <c r="AJ20" s="14">
        <v>0</v>
      </c>
      <c r="AK20" s="17"/>
      <c r="AL20" s="14">
        <v>0</v>
      </c>
      <c r="AM20" s="14">
        <v>0</v>
      </c>
      <c r="AN20" s="14">
        <v>0</v>
      </c>
      <c r="AO20" s="17"/>
      <c r="AP20" s="14">
        <v>0</v>
      </c>
      <c r="AQ20" s="14">
        <v>0</v>
      </c>
      <c r="AR20" s="14">
        <v>0</v>
      </c>
    </row>
    <row r="21" spans="2:44">
      <c r="B21" s="15" t="s">
        <v>127</v>
      </c>
      <c r="C21" s="15" t="s">
        <v>61</v>
      </c>
      <c r="D21" s="15" t="s">
        <v>105</v>
      </c>
      <c r="E21" s="14">
        <v>0</v>
      </c>
      <c r="F21" s="14">
        <v>-312.22960824099999</v>
      </c>
      <c r="G21" s="14">
        <v>312.22960824099999</v>
      </c>
      <c r="H21" s="17"/>
      <c r="I21" s="14">
        <v>0</v>
      </c>
      <c r="J21" s="14">
        <v>-312.22960824099999</v>
      </c>
      <c r="K21" s="14">
        <v>312.22960824099999</v>
      </c>
      <c r="L21" s="17"/>
      <c r="M21" s="14">
        <v>0</v>
      </c>
      <c r="N21" s="14">
        <v>0</v>
      </c>
      <c r="O21" s="14">
        <v>0</v>
      </c>
      <c r="P21" s="17"/>
      <c r="Q21" s="14">
        <v>494.295195879</v>
      </c>
      <c r="R21" s="14">
        <v>-806.52480412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7"/>
      <c r="AD21" s="14">
        <v>0</v>
      </c>
      <c r="AE21" s="14">
        <v>0</v>
      </c>
      <c r="AF21" s="14">
        <v>0</v>
      </c>
      <c r="AG21" s="17"/>
      <c r="AH21" s="14">
        <v>0</v>
      </c>
      <c r="AI21" s="14">
        <v>0</v>
      </c>
      <c r="AJ21" s="14">
        <v>0</v>
      </c>
      <c r="AK21" s="17"/>
      <c r="AL21" s="14">
        <v>0</v>
      </c>
      <c r="AM21" s="14">
        <v>0</v>
      </c>
      <c r="AN21" s="14">
        <v>0</v>
      </c>
      <c r="AO21" s="17"/>
      <c r="AP21" s="14">
        <v>0</v>
      </c>
      <c r="AQ21" s="14">
        <v>0</v>
      </c>
      <c r="AR21" s="14">
        <v>0</v>
      </c>
    </row>
    <row r="22" spans="2:44">
      <c r="B22" s="15" t="s">
        <v>127</v>
      </c>
      <c r="C22" s="15" t="s">
        <v>61</v>
      </c>
      <c r="D22" s="15" t="s">
        <v>148</v>
      </c>
      <c r="E22" s="14">
        <v>21281666.08651302</v>
      </c>
      <c r="F22" s="14">
        <v>13950439.17210824</v>
      </c>
      <c r="G22" s="14">
        <v>7331226.9144047797</v>
      </c>
      <c r="H22" s="17"/>
      <c r="I22" s="14">
        <v>85126664.34605208</v>
      </c>
      <c r="J22" s="14">
        <v>84889326.127151653</v>
      </c>
      <c r="K22" s="14">
        <v>237338.21890042722</v>
      </c>
      <c r="L22" s="17"/>
      <c r="M22" s="14">
        <v>0</v>
      </c>
      <c r="N22" s="14">
        <v>0</v>
      </c>
      <c r="O22" s="14">
        <v>0</v>
      </c>
      <c r="P22" s="17"/>
      <c r="Q22" s="14">
        <v>6975219.5860541202</v>
      </c>
      <c r="R22" s="14">
        <v>6975219.5860541202</v>
      </c>
      <c r="S22" s="14">
        <v>7093888.6955043403</v>
      </c>
      <c r="T22" s="14">
        <v>7093888.6955043403</v>
      </c>
      <c r="U22" s="14">
        <v>7093888.6955043403</v>
      </c>
      <c r="V22" s="14">
        <v>7093888.6955043403</v>
      </c>
      <c r="W22" s="14">
        <v>7093888.6955043403</v>
      </c>
      <c r="X22" s="14">
        <v>7093888.6955043403</v>
      </c>
      <c r="Y22" s="14">
        <v>7093888.6955043403</v>
      </c>
      <c r="Z22" s="14">
        <v>7093888.6955043403</v>
      </c>
      <c r="AA22" s="14">
        <v>7093888.6955043403</v>
      </c>
      <c r="AB22" s="14">
        <v>7093888.6955043403</v>
      </c>
      <c r="AC22" s="17"/>
      <c r="AD22" s="14">
        <v>87261097.560033724</v>
      </c>
      <c r="AE22" s="14">
        <v>87255675.821961194</v>
      </c>
      <c r="AF22" s="14">
        <v>5421.7380725294352</v>
      </c>
      <c r="AG22" s="17"/>
      <c r="AH22" s="14">
        <v>24010630.261434481</v>
      </c>
      <c r="AI22" s="14">
        <v>23957268.294183701</v>
      </c>
      <c r="AJ22" s="14">
        <v>53361.967250779271</v>
      </c>
      <c r="AK22" s="17"/>
      <c r="AL22" s="14">
        <v>0</v>
      </c>
      <c r="AM22" s="14">
        <v>0</v>
      </c>
      <c r="AN22" s="14">
        <v>0</v>
      </c>
      <c r="AO22" s="17"/>
      <c r="AP22" s="14">
        <v>0</v>
      </c>
      <c r="AQ22" s="14">
        <v>0</v>
      </c>
      <c r="AR22" s="14">
        <v>0</v>
      </c>
    </row>
    <row r="23" spans="2:44">
      <c r="B23" s="15" t="s">
        <v>127</v>
      </c>
      <c r="C23" s="15" t="s">
        <v>61</v>
      </c>
      <c r="D23" s="15" t="s">
        <v>71</v>
      </c>
      <c r="E23" s="14">
        <v>0</v>
      </c>
      <c r="F23" s="14">
        <v>6701393.7300000004</v>
      </c>
      <c r="G23" s="14">
        <v>-6701393.7300000004</v>
      </c>
      <c r="H23" s="17"/>
      <c r="I23" s="14">
        <v>0</v>
      </c>
      <c r="J23" s="14">
        <v>0</v>
      </c>
      <c r="K23" s="14">
        <v>0</v>
      </c>
      <c r="L23" s="17"/>
      <c r="M23" s="14">
        <v>6701393.7300000004</v>
      </c>
      <c r="N23" s="14">
        <v>0</v>
      </c>
      <c r="O23" s="14">
        <v>6701393.7300000004</v>
      </c>
      <c r="P23" s="17"/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7"/>
      <c r="AD23" s="14">
        <v>0</v>
      </c>
      <c r="AE23" s="14">
        <v>0</v>
      </c>
      <c r="AF23" s="14">
        <v>0</v>
      </c>
      <c r="AG23" s="17"/>
      <c r="AH23" s="14">
        <v>0</v>
      </c>
      <c r="AI23" s="14">
        <v>0</v>
      </c>
      <c r="AJ23" s="14">
        <v>0</v>
      </c>
      <c r="AK23" s="17"/>
      <c r="AL23" s="14">
        <v>0</v>
      </c>
      <c r="AM23" s="14">
        <v>0</v>
      </c>
      <c r="AN23" s="14">
        <v>0</v>
      </c>
      <c r="AO23" s="17"/>
      <c r="AP23" s="14">
        <v>0</v>
      </c>
      <c r="AQ23" s="14">
        <v>0</v>
      </c>
      <c r="AR23" s="14">
        <v>0</v>
      </c>
    </row>
    <row r="24" spans="2:44">
      <c r="B24" s="15" t="s">
        <v>119</v>
      </c>
      <c r="C24" s="15" t="s">
        <v>78</v>
      </c>
      <c r="D24" s="15" t="s">
        <v>110</v>
      </c>
      <c r="E24" s="14">
        <v>55000</v>
      </c>
      <c r="F24" s="14">
        <v>0</v>
      </c>
      <c r="G24" s="14">
        <v>55000</v>
      </c>
      <c r="H24" s="17"/>
      <c r="I24" s="14">
        <v>550000</v>
      </c>
      <c r="J24" s="14">
        <v>550000</v>
      </c>
      <c r="K24" s="14">
        <v>0</v>
      </c>
      <c r="L24" s="17"/>
      <c r="M24" s="14">
        <v>0</v>
      </c>
      <c r="N24" s="14">
        <v>0</v>
      </c>
      <c r="O24" s="14">
        <v>0</v>
      </c>
      <c r="P24" s="17"/>
      <c r="Q24" s="14">
        <v>0</v>
      </c>
      <c r="R24" s="14">
        <v>0</v>
      </c>
      <c r="S24" s="14">
        <v>55000</v>
      </c>
      <c r="T24" s="14">
        <v>55000</v>
      </c>
      <c r="U24" s="14">
        <v>55000</v>
      </c>
      <c r="V24" s="14">
        <v>55000</v>
      </c>
      <c r="W24" s="14">
        <v>55000</v>
      </c>
      <c r="X24" s="14">
        <v>55000</v>
      </c>
      <c r="Y24" s="14">
        <v>55000</v>
      </c>
      <c r="Z24" s="14">
        <v>55000</v>
      </c>
      <c r="AA24" s="14">
        <v>55000</v>
      </c>
      <c r="AB24" s="14">
        <v>55000</v>
      </c>
      <c r="AC24" s="17"/>
      <c r="AD24" s="14">
        <v>0</v>
      </c>
      <c r="AE24" s="14">
        <v>0</v>
      </c>
      <c r="AF24" s="14">
        <v>0</v>
      </c>
      <c r="AG24" s="17"/>
      <c r="AH24" s="14">
        <v>0</v>
      </c>
      <c r="AI24" s="14">
        <v>0</v>
      </c>
      <c r="AJ24" s="14">
        <v>0</v>
      </c>
      <c r="AK24" s="17"/>
      <c r="AL24" s="14">
        <v>0</v>
      </c>
      <c r="AM24" s="14">
        <v>0</v>
      </c>
      <c r="AN24" s="14">
        <v>0</v>
      </c>
      <c r="AO24" s="17"/>
      <c r="AP24" s="14">
        <v>0</v>
      </c>
      <c r="AQ24" s="14">
        <v>0</v>
      </c>
      <c r="AR24" s="14">
        <v>0</v>
      </c>
    </row>
    <row r="25" spans="2:44">
      <c r="B25" s="15" t="s">
        <v>119</v>
      </c>
      <c r="C25" s="15" t="s">
        <v>78</v>
      </c>
      <c r="D25" s="15" t="s">
        <v>125</v>
      </c>
      <c r="E25" s="14">
        <v>1394209.9863787589</v>
      </c>
      <c r="F25" s="14">
        <v>576778.49</v>
      </c>
      <c r="G25" s="14">
        <v>817431.49637875892</v>
      </c>
      <c r="H25" s="17"/>
      <c r="I25" s="14">
        <v>5630047.9455150357</v>
      </c>
      <c r="J25" s="14">
        <v>5005093.4334621839</v>
      </c>
      <c r="K25" s="14">
        <v>624954.51205285173</v>
      </c>
      <c r="L25" s="17"/>
      <c r="M25" s="14">
        <v>0</v>
      </c>
      <c r="N25" s="14">
        <v>0</v>
      </c>
      <c r="O25" s="14">
        <v>0</v>
      </c>
      <c r="P25" s="17"/>
      <c r="Q25" s="14">
        <v>283459.93</v>
      </c>
      <c r="R25" s="14">
        <v>293318.56</v>
      </c>
      <c r="S25" s="14">
        <v>387258.41140694998</v>
      </c>
      <c r="T25" s="14">
        <v>347258.41140694998</v>
      </c>
      <c r="U25" s="14">
        <v>347258.41140694998</v>
      </c>
      <c r="V25" s="14">
        <v>456100.35107739997</v>
      </c>
      <c r="W25" s="14">
        <v>456100.35107739997</v>
      </c>
      <c r="X25" s="14">
        <v>456100.35107739997</v>
      </c>
      <c r="Y25" s="14">
        <v>456100.35107739997</v>
      </c>
      <c r="Z25" s="14">
        <v>456100.35107739997</v>
      </c>
      <c r="AA25" s="14">
        <v>511518.97692716698</v>
      </c>
      <c r="AB25" s="14">
        <v>554518.97692716704</v>
      </c>
      <c r="AC25" s="17"/>
      <c r="AD25" s="14">
        <v>10716155.828765605</v>
      </c>
      <c r="AE25" s="14">
        <v>13559810.0519915</v>
      </c>
      <c r="AF25" s="14">
        <v>-2843654.2232258953</v>
      </c>
      <c r="AG25" s="17"/>
      <c r="AH25" s="14">
        <v>14923217.861820839</v>
      </c>
      <c r="AI25" s="14">
        <v>16128768.941817099</v>
      </c>
      <c r="AJ25" s="14">
        <v>-1205551.0799962599</v>
      </c>
      <c r="AK25" s="17"/>
      <c r="AL25" s="14">
        <v>16775725.304006759</v>
      </c>
      <c r="AM25" s="14">
        <v>17122687.2354763</v>
      </c>
      <c r="AN25" s="14">
        <v>-346961.93146954104</v>
      </c>
      <c r="AO25" s="17"/>
      <c r="AP25" s="14">
        <v>16476718.59687504</v>
      </c>
      <c r="AQ25" s="14">
        <v>16906562.678214099</v>
      </c>
      <c r="AR25" s="14">
        <v>-429844.0813390594</v>
      </c>
    </row>
    <row r="26" spans="2:44">
      <c r="B26" s="15" t="s">
        <v>119</v>
      </c>
      <c r="C26" s="15" t="s">
        <v>78</v>
      </c>
      <c r="D26" s="15" t="s">
        <v>159</v>
      </c>
      <c r="E26" s="14">
        <v>0</v>
      </c>
      <c r="F26" s="14">
        <v>0</v>
      </c>
      <c r="G26" s="14">
        <v>0</v>
      </c>
      <c r="H26" s="17"/>
      <c r="I26" s="14">
        <v>0</v>
      </c>
      <c r="J26" s="14">
        <v>0</v>
      </c>
      <c r="K26" s="14">
        <v>0</v>
      </c>
      <c r="L26" s="17"/>
      <c r="M26" s="14">
        <v>0</v>
      </c>
      <c r="N26" s="14">
        <v>0</v>
      </c>
      <c r="O26" s="14">
        <v>0</v>
      </c>
      <c r="P26" s="17"/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7"/>
      <c r="AD26" s="14">
        <v>10000000</v>
      </c>
      <c r="AE26" s="14">
        <v>10000000</v>
      </c>
      <c r="AF26" s="14">
        <v>0</v>
      </c>
      <c r="AG26" s="17"/>
      <c r="AH26" s="14">
        <v>0</v>
      </c>
      <c r="AI26" s="14">
        <v>0</v>
      </c>
      <c r="AJ26" s="14">
        <v>0</v>
      </c>
      <c r="AK26" s="17"/>
      <c r="AL26" s="14">
        <v>0</v>
      </c>
      <c r="AM26" s="14">
        <v>0</v>
      </c>
      <c r="AN26" s="14">
        <v>0</v>
      </c>
      <c r="AO26" s="17"/>
      <c r="AP26" s="14">
        <v>0</v>
      </c>
      <c r="AQ26" s="14">
        <v>0</v>
      </c>
      <c r="AR26" s="14">
        <v>0</v>
      </c>
    </row>
    <row r="27" spans="2:44">
      <c r="B27" s="15" t="s">
        <v>119</v>
      </c>
      <c r="C27" s="15" t="s">
        <v>78</v>
      </c>
      <c r="D27" s="15" t="s">
        <v>114</v>
      </c>
      <c r="E27" s="14">
        <v>0</v>
      </c>
      <c r="F27" s="14">
        <v>0</v>
      </c>
      <c r="G27" s="14">
        <v>0</v>
      </c>
      <c r="H27" s="17"/>
      <c r="I27" s="14">
        <v>9960000.7007096093</v>
      </c>
      <c r="J27" s="14">
        <v>9960000.7007096093</v>
      </c>
      <c r="K27" s="14">
        <v>0</v>
      </c>
      <c r="L27" s="17"/>
      <c r="M27" s="14">
        <v>0</v>
      </c>
      <c r="N27" s="14">
        <v>0</v>
      </c>
      <c r="O27" s="14">
        <v>0</v>
      </c>
      <c r="P27" s="17"/>
      <c r="Q27" s="14">
        <v>0</v>
      </c>
      <c r="R27" s="14">
        <v>0</v>
      </c>
      <c r="S27" s="14">
        <v>0</v>
      </c>
      <c r="T27" s="14">
        <v>1106666.7445232901</v>
      </c>
      <c r="U27" s="14">
        <v>1106666.7445232901</v>
      </c>
      <c r="V27" s="14">
        <v>1106666.7445232901</v>
      </c>
      <c r="W27" s="14">
        <v>1106666.7445232901</v>
      </c>
      <c r="X27" s="14">
        <v>1106666.7445232901</v>
      </c>
      <c r="Y27" s="14">
        <v>1106666.7445232901</v>
      </c>
      <c r="Z27" s="14">
        <v>1106666.7445232901</v>
      </c>
      <c r="AA27" s="14">
        <v>1106666.7445232901</v>
      </c>
      <c r="AB27" s="14">
        <v>1106666.7445232901</v>
      </c>
      <c r="AC27" s="17"/>
      <c r="AD27" s="14">
        <v>13018733.8237272</v>
      </c>
      <c r="AE27" s="14">
        <v>13018733.8237272</v>
      </c>
      <c r="AF27" s="14">
        <v>0</v>
      </c>
      <c r="AG27" s="17"/>
      <c r="AH27" s="14">
        <v>0</v>
      </c>
      <c r="AI27" s="14">
        <v>0</v>
      </c>
      <c r="AJ27" s="14">
        <v>0</v>
      </c>
      <c r="AK27" s="17"/>
      <c r="AL27" s="14">
        <v>0</v>
      </c>
      <c r="AM27" s="14">
        <v>0</v>
      </c>
      <c r="AN27" s="14">
        <v>0</v>
      </c>
      <c r="AO27" s="17"/>
      <c r="AP27" s="14">
        <v>0</v>
      </c>
      <c r="AQ27" s="14">
        <v>0</v>
      </c>
      <c r="AR27" s="14">
        <v>0</v>
      </c>
    </row>
    <row r="28" spans="2:44">
      <c r="B28" s="15" t="s">
        <v>119</v>
      </c>
      <c r="C28" s="15" t="s">
        <v>78</v>
      </c>
      <c r="D28" s="15" t="s">
        <v>71</v>
      </c>
      <c r="E28" s="14">
        <v>0</v>
      </c>
      <c r="F28" s="14">
        <v>988796.53</v>
      </c>
      <c r="G28" s="14">
        <v>-988796.53</v>
      </c>
      <c r="H28" s="17"/>
      <c r="I28" s="14">
        <v>0</v>
      </c>
      <c r="J28" s="14">
        <v>0</v>
      </c>
      <c r="K28" s="14">
        <v>0</v>
      </c>
      <c r="L28" s="17"/>
      <c r="M28" s="14">
        <v>988796.53</v>
      </c>
      <c r="N28" s="14">
        <v>0</v>
      </c>
      <c r="O28" s="14">
        <v>988796.53</v>
      </c>
      <c r="P28" s="17"/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7"/>
      <c r="AD28" s="14">
        <v>0</v>
      </c>
      <c r="AE28" s="14">
        <v>0</v>
      </c>
      <c r="AF28" s="14">
        <v>0</v>
      </c>
      <c r="AG28" s="17"/>
      <c r="AH28" s="14">
        <v>0</v>
      </c>
      <c r="AI28" s="14">
        <v>0</v>
      </c>
      <c r="AJ28" s="14">
        <v>0</v>
      </c>
      <c r="AK28" s="17"/>
      <c r="AL28" s="14">
        <v>0</v>
      </c>
      <c r="AM28" s="14">
        <v>0</v>
      </c>
      <c r="AN28" s="14">
        <v>0</v>
      </c>
      <c r="AO28" s="17"/>
      <c r="AP28" s="14">
        <v>0</v>
      </c>
      <c r="AQ28" s="14">
        <v>0</v>
      </c>
      <c r="AR28" s="14">
        <v>0</v>
      </c>
    </row>
    <row r="29" spans="2:44">
      <c r="B29" s="15" t="s">
        <v>57</v>
      </c>
      <c r="C29" s="15" t="s">
        <v>99</v>
      </c>
      <c r="D29" s="15" t="s">
        <v>134</v>
      </c>
      <c r="E29" s="14">
        <v>0</v>
      </c>
      <c r="F29" s="14">
        <v>0</v>
      </c>
      <c r="G29" s="14">
        <v>0</v>
      </c>
      <c r="H29" s="17"/>
      <c r="I29" s="14">
        <v>-2486252.7080103401</v>
      </c>
      <c r="J29" s="14">
        <v>-2330227.4980798401</v>
      </c>
      <c r="K29" s="14">
        <v>-156025.20993050002</v>
      </c>
      <c r="L29" s="17"/>
      <c r="M29" s="14">
        <v>0</v>
      </c>
      <c r="N29" s="14">
        <v>0</v>
      </c>
      <c r="O29" s="14">
        <v>0</v>
      </c>
      <c r="P29" s="17"/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-2330227.4980798401</v>
      </c>
      <c r="AC29" s="17"/>
      <c r="AD29" s="14">
        <v>-1607336.2958543201</v>
      </c>
      <c r="AE29" s="14">
        <v>-1627312.4233977799</v>
      </c>
      <c r="AF29" s="14">
        <v>19976.127543459879</v>
      </c>
      <c r="AG29" s="17"/>
      <c r="AH29" s="14">
        <v>0</v>
      </c>
      <c r="AI29" s="14">
        <v>0</v>
      </c>
      <c r="AJ29" s="14">
        <v>0</v>
      </c>
      <c r="AK29" s="17"/>
      <c r="AL29" s="14">
        <v>0</v>
      </c>
      <c r="AM29" s="14">
        <v>0</v>
      </c>
      <c r="AN29" s="14">
        <v>0</v>
      </c>
      <c r="AO29" s="17"/>
      <c r="AP29" s="14">
        <v>0</v>
      </c>
      <c r="AQ29" s="14">
        <v>0</v>
      </c>
      <c r="AR29" s="14">
        <v>0</v>
      </c>
    </row>
    <row r="30" spans="2:44">
      <c r="B30" s="15" t="s">
        <v>57</v>
      </c>
      <c r="C30" s="15" t="s">
        <v>99</v>
      </c>
      <c r="D30" s="15" t="s">
        <v>121</v>
      </c>
      <c r="E30" s="14">
        <v>225227.043185583</v>
      </c>
      <c r="F30" s="14">
        <v>147807.22</v>
      </c>
      <c r="G30" s="14">
        <v>77419.823185582994</v>
      </c>
      <c r="H30" s="17"/>
      <c r="I30" s="14">
        <v>912918.53618007095</v>
      </c>
      <c r="J30" s="14">
        <v>912497.73357807205</v>
      </c>
      <c r="K30" s="14">
        <v>420.80260199890472</v>
      </c>
      <c r="L30" s="17"/>
      <c r="M30" s="14">
        <v>0</v>
      </c>
      <c r="N30" s="14">
        <v>0</v>
      </c>
      <c r="O30" s="14">
        <v>0</v>
      </c>
      <c r="P30" s="17"/>
      <c r="Q30" s="14">
        <v>73903.61</v>
      </c>
      <c r="R30" s="14">
        <v>73903.61</v>
      </c>
      <c r="S30" s="14">
        <v>75041.076169984997</v>
      </c>
      <c r="T30" s="14">
        <v>75041.076169984997</v>
      </c>
      <c r="U30" s="14">
        <v>76496.187332775997</v>
      </c>
      <c r="V30" s="14">
        <v>76496.187332775997</v>
      </c>
      <c r="W30" s="14">
        <v>76496.187332775997</v>
      </c>
      <c r="X30" s="14">
        <v>76568.974964234003</v>
      </c>
      <c r="Y30" s="14">
        <v>76568.974964234003</v>
      </c>
      <c r="Z30" s="14">
        <v>76568.974964234003</v>
      </c>
      <c r="AA30" s="14">
        <v>76568.974964234003</v>
      </c>
      <c r="AB30" s="14">
        <v>78843.899382838004</v>
      </c>
      <c r="AC30" s="17"/>
      <c r="AD30" s="14">
        <v>549382.39536838001</v>
      </c>
      <c r="AE30" s="14">
        <v>549635.74086074799</v>
      </c>
      <c r="AF30" s="14">
        <v>-253.34549236798193</v>
      </c>
      <c r="AG30" s="17"/>
      <c r="AH30" s="14">
        <v>0</v>
      </c>
      <c r="AI30" s="14">
        <v>0</v>
      </c>
      <c r="AJ30" s="14">
        <v>0</v>
      </c>
      <c r="AK30" s="17"/>
      <c r="AL30" s="14">
        <v>0</v>
      </c>
      <c r="AM30" s="14">
        <v>0</v>
      </c>
      <c r="AN30" s="14">
        <v>0</v>
      </c>
      <c r="AO30" s="17"/>
      <c r="AP30" s="14">
        <v>0</v>
      </c>
      <c r="AQ30" s="14">
        <v>0</v>
      </c>
      <c r="AR30" s="14">
        <v>0</v>
      </c>
    </row>
    <row r="31" spans="2:44">
      <c r="B31" s="15" t="s">
        <v>57</v>
      </c>
      <c r="C31" s="15" t="s">
        <v>99</v>
      </c>
      <c r="D31" s="15" t="s">
        <v>109</v>
      </c>
      <c r="E31" s="14">
        <v>0</v>
      </c>
      <c r="F31" s="14">
        <v>0</v>
      </c>
      <c r="G31" s="14">
        <v>0</v>
      </c>
      <c r="H31" s="17"/>
      <c r="I31" s="14">
        <v>140373.607499957</v>
      </c>
      <c r="J31" s="14">
        <v>140373.607499957</v>
      </c>
      <c r="K31" s="14">
        <v>0</v>
      </c>
      <c r="L31" s="17"/>
      <c r="M31" s="14">
        <v>0</v>
      </c>
      <c r="N31" s="14">
        <v>0</v>
      </c>
      <c r="O31" s="14">
        <v>0</v>
      </c>
      <c r="P31" s="17"/>
      <c r="Q31" s="14">
        <v>0</v>
      </c>
      <c r="R31" s="14">
        <v>0</v>
      </c>
      <c r="S31" s="14">
        <v>0</v>
      </c>
      <c r="T31" s="14">
        <v>140373.607499957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7"/>
      <c r="AD31" s="14">
        <v>119466.9</v>
      </c>
      <c r="AE31" s="14">
        <v>129466.9</v>
      </c>
      <c r="AF31" s="14">
        <v>-10000</v>
      </c>
      <c r="AG31" s="17"/>
      <c r="AH31" s="14">
        <v>0</v>
      </c>
      <c r="AI31" s="14">
        <v>0</v>
      </c>
      <c r="AJ31" s="14">
        <v>0</v>
      </c>
      <c r="AK31" s="17"/>
      <c r="AL31" s="14">
        <v>0</v>
      </c>
      <c r="AM31" s="14">
        <v>0</v>
      </c>
      <c r="AN31" s="14">
        <v>0</v>
      </c>
      <c r="AO31" s="17"/>
      <c r="AP31" s="14">
        <v>0</v>
      </c>
      <c r="AQ31" s="14">
        <v>0</v>
      </c>
      <c r="AR31" s="14">
        <v>0</v>
      </c>
    </row>
    <row r="32" spans="2:44">
      <c r="B32" s="15" t="s">
        <v>57</v>
      </c>
      <c r="C32" s="15" t="s">
        <v>99</v>
      </c>
      <c r="D32" s="15" t="s">
        <v>135</v>
      </c>
      <c r="E32" s="14">
        <v>12085326.33683598</v>
      </c>
      <c r="F32" s="14">
        <v>7463592.1799999997</v>
      </c>
      <c r="G32" s="14">
        <v>4621734.1568359807</v>
      </c>
      <c r="H32" s="17"/>
      <c r="I32" s="14">
        <v>44461899.421799101</v>
      </c>
      <c r="J32" s="14">
        <v>44303531.992507726</v>
      </c>
      <c r="K32" s="14">
        <v>158367.42929137498</v>
      </c>
      <c r="L32" s="17"/>
      <c r="M32" s="14">
        <v>0</v>
      </c>
      <c r="N32" s="14">
        <v>0</v>
      </c>
      <c r="O32" s="14">
        <v>0</v>
      </c>
      <c r="P32" s="17"/>
      <c r="Q32" s="14">
        <v>3898937.48</v>
      </c>
      <c r="R32" s="14">
        <v>3564654.7</v>
      </c>
      <c r="S32" s="14">
        <v>3613013.1417667801</v>
      </c>
      <c r="T32" s="14">
        <v>4228427.8797628796</v>
      </c>
      <c r="U32" s="14">
        <v>3815597.7010620502</v>
      </c>
      <c r="V32" s="14">
        <v>3568560.6434094901</v>
      </c>
      <c r="W32" s="14">
        <v>3793409.22117631</v>
      </c>
      <c r="X32" s="14">
        <v>3475906.0243629501</v>
      </c>
      <c r="Y32" s="14">
        <v>3602233.7465536501</v>
      </c>
      <c r="Z32" s="14">
        <v>3560369.2758320202</v>
      </c>
      <c r="AA32" s="14">
        <v>3462158.23278523</v>
      </c>
      <c r="AB32" s="14">
        <v>3720263.94579637</v>
      </c>
      <c r="AC32" s="17"/>
      <c r="AD32" s="14">
        <v>25983490.453687128</v>
      </c>
      <c r="AE32" s="14">
        <v>25995472.636294302</v>
      </c>
      <c r="AF32" s="14">
        <v>-11982.18260717392</v>
      </c>
      <c r="AG32" s="17"/>
      <c r="AH32" s="14">
        <v>0</v>
      </c>
      <c r="AI32" s="14">
        <v>0</v>
      </c>
      <c r="AJ32" s="14">
        <v>0</v>
      </c>
      <c r="AK32" s="17"/>
      <c r="AL32" s="14">
        <v>0</v>
      </c>
      <c r="AM32" s="14">
        <v>0</v>
      </c>
      <c r="AN32" s="14">
        <v>0</v>
      </c>
      <c r="AO32" s="17"/>
      <c r="AP32" s="14">
        <v>0</v>
      </c>
      <c r="AQ32" s="14">
        <v>0</v>
      </c>
      <c r="AR32" s="14">
        <v>0</v>
      </c>
    </row>
    <row r="33" spans="2:44">
      <c r="B33" s="15" t="s">
        <v>57</v>
      </c>
      <c r="C33" s="15" t="s">
        <v>99</v>
      </c>
      <c r="D33" s="15" t="s">
        <v>136</v>
      </c>
      <c r="E33" s="14">
        <v>3067373.822324099</v>
      </c>
      <c r="F33" s="14">
        <v>1987620.34</v>
      </c>
      <c r="G33" s="14">
        <v>1079753.4823240989</v>
      </c>
      <c r="H33" s="17"/>
      <c r="I33" s="14">
        <v>12770514.823327055</v>
      </c>
      <c r="J33" s="14">
        <v>12320436.0357481</v>
      </c>
      <c r="K33" s="14">
        <v>450078.78757895529</v>
      </c>
      <c r="L33" s="17"/>
      <c r="M33" s="14">
        <v>0</v>
      </c>
      <c r="N33" s="14">
        <v>0</v>
      </c>
      <c r="O33" s="14">
        <v>0</v>
      </c>
      <c r="P33" s="17"/>
      <c r="Q33" s="14">
        <v>1109572.53</v>
      </c>
      <c r="R33" s="14">
        <v>878047.81</v>
      </c>
      <c r="S33" s="14">
        <v>1078339.6263514201</v>
      </c>
      <c r="T33" s="14">
        <v>1076194.2826390499</v>
      </c>
      <c r="U33" s="14">
        <v>1007045.26306272</v>
      </c>
      <c r="V33" s="14">
        <v>801403.67765957804</v>
      </c>
      <c r="W33" s="14">
        <v>1028291.54116712</v>
      </c>
      <c r="X33" s="14">
        <v>971890.97539783397</v>
      </c>
      <c r="Y33" s="14">
        <v>1125118.2655066799</v>
      </c>
      <c r="Z33" s="14">
        <v>971914.59920606902</v>
      </c>
      <c r="AA33" s="14">
        <v>1112770.6908281301</v>
      </c>
      <c r="AB33" s="14">
        <v>1159846.7739295</v>
      </c>
      <c r="AC33" s="17"/>
      <c r="AD33" s="14">
        <v>8829212.1054909807</v>
      </c>
      <c r="AE33" s="14">
        <v>8833283.6613088306</v>
      </c>
      <c r="AF33" s="14">
        <v>-4071.5558178499341</v>
      </c>
      <c r="AG33" s="17"/>
      <c r="AH33" s="14">
        <v>0</v>
      </c>
      <c r="AI33" s="14">
        <v>0</v>
      </c>
      <c r="AJ33" s="14">
        <v>0</v>
      </c>
      <c r="AK33" s="17"/>
      <c r="AL33" s="14">
        <v>0</v>
      </c>
      <c r="AM33" s="14">
        <v>0</v>
      </c>
      <c r="AN33" s="14">
        <v>0</v>
      </c>
      <c r="AO33" s="17"/>
      <c r="AP33" s="14">
        <v>0</v>
      </c>
      <c r="AQ33" s="14">
        <v>0</v>
      </c>
      <c r="AR33" s="14">
        <v>0</v>
      </c>
    </row>
    <row r="34" spans="2:44">
      <c r="B34" s="15" t="s">
        <v>57</v>
      </c>
      <c r="C34" s="15" t="s">
        <v>99</v>
      </c>
      <c r="D34" s="15" t="s">
        <v>170</v>
      </c>
      <c r="E34" s="14">
        <v>82430.463011711996</v>
      </c>
      <c r="F34" s="14">
        <v>54928.32</v>
      </c>
      <c r="G34" s="14">
        <v>27502.143011711996</v>
      </c>
      <c r="H34" s="17"/>
      <c r="I34" s="14">
        <v>329721.85204684798</v>
      </c>
      <c r="J34" s="14">
        <v>329569.88018298999</v>
      </c>
      <c r="K34" s="14">
        <v>151.97186385799432</v>
      </c>
      <c r="L34" s="17"/>
      <c r="M34" s="14">
        <v>0</v>
      </c>
      <c r="N34" s="14">
        <v>0</v>
      </c>
      <c r="O34" s="14">
        <v>0</v>
      </c>
      <c r="P34" s="17"/>
      <c r="Q34" s="14">
        <v>27464.16</v>
      </c>
      <c r="R34" s="14">
        <v>27464.16</v>
      </c>
      <c r="S34" s="14">
        <v>27464.156018299</v>
      </c>
      <c r="T34" s="14">
        <v>27464.156018299</v>
      </c>
      <c r="U34" s="14">
        <v>27464.156018299</v>
      </c>
      <c r="V34" s="14">
        <v>27464.156018299</v>
      </c>
      <c r="W34" s="14">
        <v>27464.156018299</v>
      </c>
      <c r="X34" s="14">
        <v>27464.156018299</v>
      </c>
      <c r="Y34" s="14">
        <v>27464.156018299</v>
      </c>
      <c r="Z34" s="14">
        <v>27464.156018299</v>
      </c>
      <c r="AA34" s="14">
        <v>27464.156018299</v>
      </c>
      <c r="AB34" s="14">
        <v>27464.156018299</v>
      </c>
      <c r="AC34" s="17"/>
      <c r="AD34" s="14">
        <v>192249.09212809301</v>
      </c>
      <c r="AE34" s="14">
        <v>197146.190703014</v>
      </c>
      <c r="AF34" s="14">
        <v>-4897.098574920994</v>
      </c>
      <c r="AG34" s="17"/>
      <c r="AH34" s="14">
        <v>0</v>
      </c>
      <c r="AI34" s="14">
        <v>0</v>
      </c>
      <c r="AJ34" s="14">
        <v>0</v>
      </c>
      <c r="AK34" s="17"/>
      <c r="AL34" s="14">
        <v>0</v>
      </c>
      <c r="AM34" s="14">
        <v>0</v>
      </c>
      <c r="AN34" s="14">
        <v>0</v>
      </c>
      <c r="AO34" s="17"/>
      <c r="AP34" s="14">
        <v>0</v>
      </c>
      <c r="AQ34" s="14">
        <v>0</v>
      </c>
      <c r="AR34" s="14">
        <v>0</v>
      </c>
    </row>
    <row r="35" spans="2:44">
      <c r="B35" s="15" t="s">
        <v>57</v>
      </c>
      <c r="C35" s="15" t="s">
        <v>99</v>
      </c>
      <c r="D35" s="15" t="s">
        <v>153</v>
      </c>
      <c r="E35" s="14">
        <v>-45000</v>
      </c>
      <c r="F35" s="14">
        <v>-48603.14</v>
      </c>
      <c r="G35" s="14">
        <v>3603.1399999999994</v>
      </c>
      <c r="H35" s="17"/>
      <c r="I35" s="14">
        <v>-240000</v>
      </c>
      <c r="J35" s="14">
        <v>-258506.34397775601</v>
      </c>
      <c r="K35" s="14">
        <v>18506.343977756012</v>
      </c>
      <c r="L35" s="17"/>
      <c r="M35" s="14">
        <v>0</v>
      </c>
      <c r="N35" s="14">
        <v>0</v>
      </c>
      <c r="O35" s="14">
        <v>0</v>
      </c>
      <c r="P35" s="17"/>
      <c r="Q35" s="14">
        <v>-29814.57</v>
      </c>
      <c r="R35" s="14">
        <v>-18788.57</v>
      </c>
      <c r="S35" s="14">
        <v>-14993.085998410999</v>
      </c>
      <c r="T35" s="14">
        <v>-24988.476664018999</v>
      </c>
      <c r="U35" s="14">
        <v>-14993.085998410999</v>
      </c>
      <c r="V35" s="14">
        <v>-14993.085998410999</v>
      </c>
      <c r="W35" s="14">
        <v>-14993.085998410999</v>
      </c>
      <c r="X35" s="14">
        <v>-24988.476664018999</v>
      </c>
      <c r="Y35" s="14">
        <v>-14993.085998410999</v>
      </c>
      <c r="Z35" s="14">
        <v>-14993.085998410999</v>
      </c>
      <c r="AA35" s="14">
        <v>-14993.085998410999</v>
      </c>
      <c r="AB35" s="14">
        <v>-54974.648660840998</v>
      </c>
      <c r="AC35" s="17"/>
      <c r="AD35" s="14">
        <v>0</v>
      </c>
      <c r="AE35" s="14">
        <v>0</v>
      </c>
      <c r="AF35" s="14">
        <v>0</v>
      </c>
      <c r="AG35" s="17"/>
      <c r="AH35" s="14">
        <v>0</v>
      </c>
      <c r="AI35" s="14">
        <v>0</v>
      </c>
      <c r="AJ35" s="14">
        <v>0</v>
      </c>
      <c r="AK35" s="17"/>
      <c r="AL35" s="14">
        <v>0</v>
      </c>
      <c r="AM35" s="14">
        <v>0</v>
      </c>
      <c r="AN35" s="14">
        <v>0</v>
      </c>
      <c r="AO35" s="17"/>
      <c r="AP35" s="14">
        <v>0</v>
      </c>
      <c r="AQ35" s="14">
        <v>0</v>
      </c>
      <c r="AR35" s="14">
        <v>0</v>
      </c>
    </row>
    <row r="36" spans="2:44">
      <c r="B36" s="15" t="s">
        <v>57</v>
      </c>
      <c r="C36" s="15" t="s">
        <v>99</v>
      </c>
      <c r="D36" s="15" t="s">
        <v>157</v>
      </c>
      <c r="E36" s="14">
        <v>0</v>
      </c>
      <c r="F36" s="14">
        <v>0</v>
      </c>
      <c r="G36" s="14">
        <v>0</v>
      </c>
      <c r="H36" s="17"/>
      <c r="I36" s="14">
        <v>4212771.5082611199</v>
      </c>
      <c r="J36" s="14">
        <v>4655022.1304542003</v>
      </c>
      <c r="K36" s="14">
        <v>-442250.62219308037</v>
      </c>
      <c r="L36" s="17"/>
      <c r="M36" s="14">
        <v>0</v>
      </c>
      <c r="N36" s="14">
        <v>0</v>
      </c>
      <c r="O36" s="14">
        <v>0</v>
      </c>
      <c r="P36" s="17"/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4655022.1304542003</v>
      </c>
      <c r="AC36" s="17"/>
      <c r="AD36" s="14">
        <v>5295629.6101869801</v>
      </c>
      <c r="AE36" s="14">
        <v>5298071.6685825698</v>
      </c>
      <c r="AF36" s="14">
        <v>-2442.0583955897018</v>
      </c>
      <c r="AG36" s="17"/>
      <c r="AH36" s="14">
        <v>0</v>
      </c>
      <c r="AI36" s="14">
        <v>0</v>
      </c>
      <c r="AJ36" s="14">
        <v>0</v>
      </c>
      <c r="AK36" s="17"/>
      <c r="AL36" s="14">
        <v>0</v>
      </c>
      <c r="AM36" s="14">
        <v>0</v>
      </c>
      <c r="AN36" s="14">
        <v>0</v>
      </c>
      <c r="AO36" s="17"/>
      <c r="AP36" s="14">
        <v>0</v>
      </c>
      <c r="AQ36" s="14">
        <v>0</v>
      </c>
      <c r="AR36" s="14">
        <v>0</v>
      </c>
    </row>
    <row r="37" spans="2:44">
      <c r="B37" s="15" t="s">
        <v>57</v>
      </c>
      <c r="C37" s="15" t="s">
        <v>99</v>
      </c>
      <c r="D37" s="15" t="s">
        <v>71</v>
      </c>
      <c r="E37" s="14">
        <v>0</v>
      </c>
      <c r="F37" s="14">
        <v>5600981.4199999999</v>
      </c>
      <c r="G37" s="14">
        <v>-5600981.4199999999</v>
      </c>
      <c r="H37" s="17"/>
      <c r="I37" s="14">
        <v>0</v>
      </c>
      <c r="J37" s="14">
        <v>0</v>
      </c>
      <c r="K37" s="14">
        <v>0</v>
      </c>
      <c r="L37" s="17"/>
      <c r="M37" s="14">
        <v>5600981.4199999999</v>
      </c>
      <c r="N37" s="14">
        <v>0</v>
      </c>
      <c r="O37" s="14">
        <v>5600981.4199999999</v>
      </c>
      <c r="P37" s="17"/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7"/>
      <c r="AD37" s="14">
        <v>0</v>
      </c>
      <c r="AE37" s="14">
        <v>0</v>
      </c>
      <c r="AF37" s="14">
        <v>0</v>
      </c>
      <c r="AG37" s="17"/>
      <c r="AH37" s="14">
        <v>0</v>
      </c>
      <c r="AI37" s="14">
        <v>0</v>
      </c>
      <c r="AJ37" s="14">
        <v>0</v>
      </c>
      <c r="AK37" s="17"/>
      <c r="AL37" s="14">
        <v>0</v>
      </c>
      <c r="AM37" s="14">
        <v>0</v>
      </c>
      <c r="AN37" s="14">
        <v>0</v>
      </c>
      <c r="AO37" s="17"/>
      <c r="AP37" s="14">
        <v>0</v>
      </c>
      <c r="AQ37" s="14">
        <v>0</v>
      </c>
      <c r="AR37" s="14">
        <v>0</v>
      </c>
    </row>
    <row r="38" spans="2:44">
      <c r="B38" s="15" t="s">
        <v>73</v>
      </c>
      <c r="C38" s="15" t="s">
        <v>69</v>
      </c>
      <c r="D38" s="15" t="s">
        <v>134</v>
      </c>
      <c r="E38" s="14">
        <v>0</v>
      </c>
      <c r="F38" s="14">
        <v>0</v>
      </c>
      <c r="G38" s="14">
        <v>0</v>
      </c>
      <c r="H38" s="17"/>
      <c r="I38" s="14">
        <v>-3856893.1424586298</v>
      </c>
      <c r="J38" s="14">
        <v>-4126003.7412816598</v>
      </c>
      <c r="K38" s="14">
        <v>269110.59882303001</v>
      </c>
      <c r="L38" s="17"/>
      <c r="M38" s="14">
        <v>0</v>
      </c>
      <c r="N38" s="14">
        <v>0</v>
      </c>
      <c r="O38" s="14">
        <v>0</v>
      </c>
      <c r="P38" s="17"/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-4126003.7412816598</v>
      </c>
      <c r="AC38" s="17"/>
      <c r="AD38" s="14">
        <v>-4223515.2213802999</v>
      </c>
      <c r="AE38" s="14">
        <v>-4305455.5226795496</v>
      </c>
      <c r="AF38" s="14">
        <v>81940.301299249753</v>
      </c>
      <c r="AG38" s="17"/>
      <c r="AH38" s="14">
        <v>0</v>
      </c>
      <c r="AI38" s="14">
        <v>0</v>
      </c>
      <c r="AJ38" s="14">
        <v>0</v>
      </c>
      <c r="AK38" s="17"/>
      <c r="AL38" s="14">
        <v>0</v>
      </c>
      <c r="AM38" s="14">
        <v>0</v>
      </c>
      <c r="AN38" s="14">
        <v>0</v>
      </c>
      <c r="AO38" s="17"/>
      <c r="AP38" s="14">
        <v>0</v>
      </c>
      <c r="AQ38" s="14">
        <v>0</v>
      </c>
      <c r="AR38" s="14">
        <v>0</v>
      </c>
    </row>
    <row r="39" spans="2:44">
      <c r="B39" s="15" t="s">
        <v>73</v>
      </c>
      <c r="C39" s="15" t="s">
        <v>69</v>
      </c>
      <c r="D39" s="15" t="s">
        <v>109</v>
      </c>
      <c r="E39" s="14">
        <v>0</v>
      </c>
      <c r="F39" s="14">
        <v>0</v>
      </c>
      <c r="G39" s="14">
        <v>0</v>
      </c>
      <c r="H39" s="17"/>
      <c r="I39" s="14">
        <v>666300</v>
      </c>
      <c r="J39" s="14">
        <v>666300</v>
      </c>
      <c r="K39" s="14">
        <v>0</v>
      </c>
      <c r="L39" s="17"/>
      <c r="M39" s="14">
        <v>0</v>
      </c>
      <c r="N39" s="14">
        <v>0</v>
      </c>
      <c r="O39" s="14">
        <v>0</v>
      </c>
      <c r="P39" s="17"/>
      <c r="Q39" s="14">
        <v>0</v>
      </c>
      <c r="R39" s="14">
        <v>0</v>
      </c>
      <c r="S39" s="14">
        <v>0</v>
      </c>
      <c r="T39" s="14">
        <v>666300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7"/>
      <c r="AD39" s="14">
        <v>246770.600000001</v>
      </c>
      <c r="AE39" s="14">
        <v>246770.6</v>
      </c>
      <c r="AF39" s="14">
        <v>9.8953023552894592E-10</v>
      </c>
      <c r="AG39" s="17"/>
      <c r="AH39" s="14">
        <v>0</v>
      </c>
      <c r="AI39" s="14">
        <v>0</v>
      </c>
      <c r="AJ39" s="14">
        <v>0</v>
      </c>
      <c r="AK39" s="17"/>
      <c r="AL39" s="14">
        <v>0</v>
      </c>
      <c r="AM39" s="14">
        <v>0</v>
      </c>
      <c r="AN39" s="14">
        <v>0</v>
      </c>
      <c r="AO39" s="17"/>
      <c r="AP39" s="14">
        <v>0</v>
      </c>
      <c r="AQ39" s="14">
        <v>0</v>
      </c>
      <c r="AR39" s="14">
        <v>0</v>
      </c>
    </row>
    <row r="40" spans="2:44">
      <c r="B40" s="15" t="s">
        <v>73</v>
      </c>
      <c r="C40" s="15" t="s">
        <v>69</v>
      </c>
      <c r="D40" s="15" t="s">
        <v>75</v>
      </c>
      <c r="E40" s="14">
        <v>38193.14592861</v>
      </c>
      <c r="F40" s="14">
        <v>25450.360953668001</v>
      </c>
      <c r="G40" s="14">
        <v>12742.784974941998</v>
      </c>
      <c r="H40" s="17"/>
      <c r="I40" s="14">
        <v>152772.58371444</v>
      </c>
      <c r="J40" s="14">
        <v>152702.16572200801</v>
      </c>
      <c r="K40" s="14">
        <v>70.417992431990569</v>
      </c>
      <c r="L40" s="17"/>
      <c r="M40" s="14">
        <v>0</v>
      </c>
      <c r="N40" s="14">
        <v>0</v>
      </c>
      <c r="O40" s="14">
        <v>0</v>
      </c>
      <c r="P40" s="17"/>
      <c r="Q40" s="14">
        <v>12725.180476834001</v>
      </c>
      <c r="R40" s="14">
        <v>12725.180476834001</v>
      </c>
      <c r="S40" s="14">
        <v>12725.180476834001</v>
      </c>
      <c r="T40" s="14">
        <v>12725.180476834001</v>
      </c>
      <c r="U40" s="14">
        <v>12725.180476834001</v>
      </c>
      <c r="V40" s="14">
        <v>12725.180476834001</v>
      </c>
      <c r="W40" s="14">
        <v>12725.180476834001</v>
      </c>
      <c r="X40" s="14">
        <v>12725.180476834001</v>
      </c>
      <c r="Y40" s="14">
        <v>12725.180476834001</v>
      </c>
      <c r="Z40" s="14">
        <v>12725.180476834001</v>
      </c>
      <c r="AA40" s="14">
        <v>12725.180476834001</v>
      </c>
      <c r="AB40" s="14">
        <v>12725.180476834001</v>
      </c>
      <c r="AC40" s="17"/>
      <c r="AD40" s="14">
        <v>136300.96252296999</v>
      </c>
      <c r="AE40" s="14">
        <v>136363.81716620899</v>
      </c>
      <c r="AF40" s="14">
        <v>-62.854643238999415</v>
      </c>
      <c r="AG40" s="17"/>
      <c r="AH40" s="14">
        <v>0</v>
      </c>
      <c r="AI40" s="14">
        <v>0</v>
      </c>
      <c r="AJ40" s="14">
        <v>0</v>
      </c>
      <c r="AK40" s="17"/>
      <c r="AL40" s="14">
        <v>0</v>
      </c>
      <c r="AM40" s="14">
        <v>0</v>
      </c>
      <c r="AN40" s="14">
        <v>0</v>
      </c>
      <c r="AO40" s="17"/>
      <c r="AP40" s="14">
        <v>0</v>
      </c>
      <c r="AQ40" s="14">
        <v>0</v>
      </c>
      <c r="AR40" s="14">
        <v>0</v>
      </c>
    </row>
    <row r="41" spans="2:44">
      <c r="B41" s="15" t="s">
        <v>73</v>
      </c>
      <c r="C41" s="15" t="s">
        <v>69</v>
      </c>
      <c r="D41" s="15" t="s">
        <v>153</v>
      </c>
      <c r="E41" s="14">
        <v>-45000</v>
      </c>
      <c r="F41" s="14">
        <v>-69338.848458362001</v>
      </c>
      <c r="G41" s="14">
        <v>24338.848458362001</v>
      </c>
      <c r="H41" s="17"/>
      <c r="I41" s="14">
        <v>-376342.05</v>
      </c>
      <c r="J41" s="14">
        <v>-415680.89845836197</v>
      </c>
      <c r="K41" s="14">
        <v>39338.848458361987</v>
      </c>
      <c r="L41" s="17"/>
      <c r="M41" s="14">
        <v>0</v>
      </c>
      <c r="N41" s="14">
        <v>0</v>
      </c>
      <c r="O41" s="14">
        <v>0</v>
      </c>
      <c r="P41" s="17"/>
      <c r="Q41" s="14">
        <v>-42755.746943331003</v>
      </c>
      <c r="R41" s="14">
        <v>-26583.101515031001</v>
      </c>
      <c r="S41" s="14">
        <v>-15000</v>
      </c>
      <c r="T41" s="14">
        <v>-45000</v>
      </c>
      <c r="U41" s="14">
        <v>-15000</v>
      </c>
      <c r="V41" s="14">
        <v>-15000</v>
      </c>
      <c r="W41" s="14">
        <v>-15000</v>
      </c>
      <c r="X41" s="14">
        <v>-15000</v>
      </c>
      <c r="Y41" s="14">
        <v>-45000</v>
      </c>
      <c r="Z41" s="14">
        <v>-15000</v>
      </c>
      <c r="AA41" s="14">
        <v>-15000</v>
      </c>
      <c r="AB41" s="14">
        <v>-151342.04999999999</v>
      </c>
      <c r="AC41" s="17"/>
      <c r="AD41" s="14">
        <v>0</v>
      </c>
      <c r="AE41" s="14">
        <v>0</v>
      </c>
      <c r="AF41" s="14">
        <v>0</v>
      </c>
      <c r="AG41" s="17"/>
      <c r="AH41" s="14">
        <v>0</v>
      </c>
      <c r="AI41" s="14">
        <v>0</v>
      </c>
      <c r="AJ41" s="14">
        <v>0</v>
      </c>
      <c r="AK41" s="17"/>
      <c r="AL41" s="14">
        <v>0</v>
      </c>
      <c r="AM41" s="14">
        <v>0</v>
      </c>
      <c r="AN41" s="14">
        <v>0</v>
      </c>
      <c r="AO41" s="17"/>
      <c r="AP41" s="14">
        <v>0</v>
      </c>
      <c r="AQ41" s="14">
        <v>0</v>
      </c>
      <c r="AR41" s="14">
        <v>0</v>
      </c>
    </row>
    <row r="42" spans="2:44">
      <c r="B42" s="15" t="s">
        <v>73</v>
      </c>
      <c r="C42" s="15" t="s">
        <v>69</v>
      </c>
      <c r="D42" s="15" t="s">
        <v>167</v>
      </c>
      <c r="E42" s="14">
        <v>5534712.36154602</v>
      </c>
      <c r="F42" s="14">
        <v>3688107.48502796</v>
      </c>
      <c r="G42" s="14">
        <v>1846604.87651806</v>
      </c>
      <c r="H42" s="17"/>
      <c r="I42" s="14">
        <v>22138849.44618408</v>
      </c>
      <c r="J42" s="14">
        <v>22128644.910167761</v>
      </c>
      <c r="K42" s="14">
        <v>10204.536016318947</v>
      </c>
      <c r="L42" s="17"/>
      <c r="M42" s="14">
        <v>0</v>
      </c>
      <c r="N42" s="14">
        <v>0</v>
      </c>
      <c r="O42" s="14">
        <v>0</v>
      </c>
      <c r="P42" s="17"/>
      <c r="Q42" s="14">
        <v>1844053.74251398</v>
      </c>
      <c r="R42" s="14">
        <v>1844053.74251398</v>
      </c>
      <c r="S42" s="14">
        <v>1844053.74251398</v>
      </c>
      <c r="T42" s="14">
        <v>1844053.74251398</v>
      </c>
      <c r="U42" s="14">
        <v>1844053.74251398</v>
      </c>
      <c r="V42" s="14">
        <v>1844053.74251398</v>
      </c>
      <c r="W42" s="14">
        <v>1844053.74251398</v>
      </c>
      <c r="X42" s="14">
        <v>1844053.74251398</v>
      </c>
      <c r="Y42" s="14">
        <v>1844053.74251398</v>
      </c>
      <c r="Z42" s="14">
        <v>1844053.74251398</v>
      </c>
      <c r="AA42" s="14">
        <v>1844053.74251398</v>
      </c>
      <c r="AB42" s="14">
        <v>1844053.74251398</v>
      </c>
      <c r="AC42" s="17"/>
      <c r="AD42" s="14">
        <v>13937901.04822542</v>
      </c>
      <c r="AE42" s="14">
        <v>13944328.455498399</v>
      </c>
      <c r="AF42" s="14">
        <v>-6427.4072729796171</v>
      </c>
      <c r="AG42" s="17"/>
      <c r="AH42" s="14">
        <v>0</v>
      </c>
      <c r="AI42" s="14">
        <v>0</v>
      </c>
      <c r="AJ42" s="14">
        <v>0</v>
      </c>
      <c r="AK42" s="17"/>
      <c r="AL42" s="14">
        <v>0</v>
      </c>
      <c r="AM42" s="14">
        <v>0</v>
      </c>
      <c r="AN42" s="14">
        <v>0</v>
      </c>
      <c r="AO42" s="17"/>
      <c r="AP42" s="14">
        <v>0</v>
      </c>
      <c r="AQ42" s="14">
        <v>0</v>
      </c>
      <c r="AR42" s="14">
        <v>0</v>
      </c>
    </row>
    <row r="43" spans="2:44">
      <c r="B43" s="15" t="s">
        <v>73</v>
      </c>
      <c r="C43" s="15" t="s">
        <v>69</v>
      </c>
      <c r="D43" s="15" t="s">
        <v>183</v>
      </c>
      <c r="E43" s="14">
        <v>1701098.113365897</v>
      </c>
      <c r="F43" s="14">
        <v>1133542.680241334</v>
      </c>
      <c r="G43" s="14">
        <v>567555.43312456296</v>
      </c>
      <c r="H43" s="17"/>
      <c r="I43" s="14">
        <v>6804392.4534635879</v>
      </c>
      <c r="J43" s="14">
        <v>6801256.0814480036</v>
      </c>
      <c r="K43" s="14">
        <v>3136.3720155842602</v>
      </c>
      <c r="L43" s="17"/>
      <c r="M43" s="14">
        <v>0</v>
      </c>
      <c r="N43" s="14">
        <v>0</v>
      </c>
      <c r="O43" s="14">
        <v>0</v>
      </c>
      <c r="P43" s="17"/>
      <c r="Q43" s="14">
        <v>566771.34012066701</v>
      </c>
      <c r="R43" s="14">
        <v>566771.34012066701</v>
      </c>
      <c r="S43" s="14">
        <v>566771.34012066701</v>
      </c>
      <c r="T43" s="14">
        <v>566771.34012066701</v>
      </c>
      <c r="U43" s="14">
        <v>566771.34012066701</v>
      </c>
      <c r="V43" s="14">
        <v>566771.34012066701</v>
      </c>
      <c r="W43" s="14">
        <v>566771.34012066701</v>
      </c>
      <c r="X43" s="14">
        <v>566771.34012066701</v>
      </c>
      <c r="Y43" s="14">
        <v>566771.34012066701</v>
      </c>
      <c r="Z43" s="14">
        <v>566771.34012066701</v>
      </c>
      <c r="AA43" s="14">
        <v>566771.34012066701</v>
      </c>
      <c r="AB43" s="14">
        <v>566771.34012066701</v>
      </c>
      <c r="AC43" s="17"/>
      <c r="AD43" s="14">
        <v>4066584.3653657879</v>
      </c>
      <c r="AE43" s="14">
        <v>4068459.6544667701</v>
      </c>
      <c r="AF43" s="14">
        <v>-1875.2891009822488</v>
      </c>
      <c r="AG43" s="17"/>
      <c r="AH43" s="14">
        <v>0</v>
      </c>
      <c r="AI43" s="14">
        <v>0</v>
      </c>
      <c r="AJ43" s="14">
        <v>0</v>
      </c>
      <c r="AK43" s="17"/>
      <c r="AL43" s="14">
        <v>0</v>
      </c>
      <c r="AM43" s="14">
        <v>0</v>
      </c>
      <c r="AN43" s="14">
        <v>0</v>
      </c>
      <c r="AO43" s="17"/>
      <c r="AP43" s="14">
        <v>0</v>
      </c>
      <c r="AQ43" s="14">
        <v>0</v>
      </c>
      <c r="AR43" s="14">
        <v>0</v>
      </c>
    </row>
    <row r="44" spans="2:44">
      <c r="B44" s="15" t="s">
        <v>73</v>
      </c>
      <c r="C44" s="15" t="s">
        <v>69</v>
      </c>
      <c r="D44" s="15" t="s">
        <v>88</v>
      </c>
      <c r="E44" s="14">
        <v>2686439.134144343</v>
      </c>
      <c r="F44" s="14">
        <v>1779114.181486039</v>
      </c>
      <c r="G44" s="14">
        <v>907324.95265830401</v>
      </c>
      <c r="H44" s="17"/>
      <c r="I44" s="14">
        <v>11946080.335341573</v>
      </c>
      <c r="J44" s="14">
        <v>11961673.14973972</v>
      </c>
      <c r="K44" s="14">
        <v>-15592.814398147166</v>
      </c>
      <c r="L44" s="17"/>
      <c r="M44" s="14">
        <v>0</v>
      </c>
      <c r="N44" s="14">
        <v>0</v>
      </c>
      <c r="O44" s="14">
        <v>0</v>
      </c>
      <c r="P44" s="17"/>
      <c r="Q44" s="14">
        <v>873027.49845716998</v>
      </c>
      <c r="R44" s="14">
        <v>906086.68302886898</v>
      </c>
      <c r="S44" s="14">
        <v>927170.19524846203</v>
      </c>
      <c r="T44" s="14">
        <v>961123.19524846203</v>
      </c>
      <c r="U44" s="14">
        <v>975072.88465688599</v>
      </c>
      <c r="V44" s="14">
        <v>1005264.23674397</v>
      </c>
      <c r="W44" s="14">
        <v>1032587.75634643</v>
      </c>
      <c r="X44" s="14">
        <v>1041695.59621391</v>
      </c>
      <c r="Y44" s="14">
        <v>1059911.27594889</v>
      </c>
      <c r="Z44" s="14">
        <v>1059911.27594889</v>
      </c>
      <c r="AA44" s="14">
        <v>1059911.27594889</v>
      </c>
      <c r="AB44" s="14">
        <v>1059911.27594889</v>
      </c>
      <c r="AC44" s="17"/>
      <c r="AD44" s="14">
        <v>7604863.4049332701</v>
      </c>
      <c r="AE44" s="14">
        <v>7608370.3572491203</v>
      </c>
      <c r="AF44" s="14">
        <v>-3506.9523158501834</v>
      </c>
      <c r="AG44" s="17"/>
      <c r="AH44" s="14">
        <v>0</v>
      </c>
      <c r="AI44" s="14">
        <v>0</v>
      </c>
      <c r="AJ44" s="14">
        <v>0</v>
      </c>
      <c r="AK44" s="17"/>
      <c r="AL44" s="14">
        <v>0</v>
      </c>
      <c r="AM44" s="14">
        <v>0</v>
      </c>
      <c r="AN44" s="14">
        <v>0</v>
      </c>
      <c r="AO44" s="17"/>
      <c r="AP44" s="14">
        <v>0</v>
      </c>
      <c r="AQ44" s="14">
        <v>0</v>
      </c>
      <c r="AR44" s="14">
        <v>0</v>
      </c>
    </row>
    <row r="45" spans="2:44">
      <c r="B45" s="15" t="s">
        <v>73</v>
      </c>
      <c r="C45" s="15" t="s">
        <v>69</v>
      </c>
      <c r="D45" s="15" t="s">
        <v>97</v>
      </c>
      <c r="E45" s="14">
        <v>3000</v>
      </c>
      <c r="F45" s="14">
        <v>2000</v>
      </c>
      <c r="G45" s="14">
        <v>1000</v>
      </c>
      <c r="H45" s="17"/>
      <c r="I45" s="14">
        <v>12000</v>
      </c>
      <c r="J45" s="14">
        <v>12000</v>
      </c>
      <c r="K45" s="14">
        <v>0</v>
      </c>
      <c r="L45" s="17"/>
      <c r="M45" s="14">
        <v>0</v>
      </c>
      <c r="N45" s="14">
        <v>0</v>
      </c>
      <c r="O45" s="14">
        <v>0</v>
      </c>
      <c r="P45" s="17"/>
      <c r="Q45" s="14">
        <v>1000</v>
      </c>
      <c r="R45" s="14">
        <v>1000</v>
      </c>
      <c r="S45" s="14">
        <v>1000</v>
      </c>
      <c r="T45" s="14">
        <v>1000</v>
      </c>
      <c r="U45" s="14">
        <v>1000</v>
      </c>
      <c r="V45" s="14">
        <v>1000</v>
      </c>
      <c r="W45" s="14">
        <v>1000</v>
      </c>
      <c r="X45" s="14">
        <v>1000</v>
      </c>
      <c r="Y45" s="14">
        <v>1000</v>
      </c>
      <c r="Z45" s="14">
        <v>1000</v>
      </c>
      <c r="AA45" s="14">
        <v>1000</v>
      </c>
      <c r="AB45" s="14">
        <v>1000</v>
      </c>
      <c r="AC45" s="17"/>
      <c r="AD45" s="14">
        <v>7000</v>
      </c>
      <c r="AE45" s="14">
        <v>7000</v>
      </c>
      <c r="AF45" s="14">
        <v>0</v>
      </c>
      <c r="AG45" s="17"/>
      <c r="AH45" s="14">
        <v>0</v>
      </c>
      <c r="AI45" s="14">
        <v>0</v>
      </c>
      <c r="AJ45" s="14">
        <v>0</v>
      </c>
      <c r="AK45" s="17"/>
      <c r="AL45" s="14">
        <v>0</v>
      </c>
      <c r="AM45" s="14">
        <v>0</v>
      </c>
      <c r="AN45" s="14">
        <v>0</v>
      </c>
      <c r="AO45" s="17"/>
      <c r="AP45" s="14">
        <v>0</v>
      </c>
      <c r="AQ45" s="14">
        <v>0</v>
      </c>
      <c r="AR45" s="14">
        <v>0</v>
      </c>
    </row>
    <row r="46" spans="2:44">
      <c r="B46" s="15" t="s">
        <v>73</v>
      </c>
      <c r="C46" s="15" t="s">
        <v>69</v>
      </c>
      <c r="D46" s="15" t="s">
        <v>94</v>
      </c>
      <c r="E46" s="14">
        <v>30031.983982799</v>
      </c>
      <c r="F46" s="14">
        <v>0</v>
      </c>
      <c r="G46" s="14">
        <v>30031.983982799</v>
      </c>
      <c r="H46" s="17"/>
      <c r="I46" s="14">
        <v>300321.81378969201</v>
      </c>
      <c r="J46" s="14">
        <v>300307.97104402701</v>
      </c>
      <c r="K46" s="14">
        <v>13.842745664995164</v>
      </c>
      <c r="L46" s="17"/>
      <c r="M46" s="14">
        <v>0</v>
      </c>
      <c r="N46" s="14">
        <v>0</v>
      </c>
      <c r="O46" s="14">
        <v>0</v>
      </c>
      <c r="P46" s="17"/>
      <c r="Q46" s="14">
        <v>0</v>
      </c>
      <c r="R46" s="14">
        <v>0</v>
      </c>
      <c r="S46" s="14">
        <v>30018.141237134001</v>
      </c>
      <c r="T46" s="14">
        <v>30032.203311877001</v>
      </c>
      <c r="U46" s="14">
        <v>30032.203311877001</v>
      </c>
      <c r="V46" s="14">
        <v>30032.203311877001</v>
      </c>
      <c r="W46" s="14">
        <v>30032.203311877001</v>
      </c>
      <c r="X46" s="14">
        <v>30032.203311877001</v>
      </c>
      <c r="Y46" s="14">
        <v>30032.203311877001</v>
      </c>
      <c r="Z46" s="14">
        <v>30032.203311877001</v>
      </c>
      <c r="AA46" s="14">
        <v>30032.203311877001</v>
      </c>
      <c r="AB46" s="14">
        <v>30032.203311877001</v>
      </c>
      <c r="AC46" s="17"/>
      <c r="AD46" s="14">
        <v>215380.16337643401</v>
      </c>
      <c r="AE46" s="14">
        <v>215479.48507658101</v>
      </c>
      <c r="AF46" s="14">
        <v>-99.321700147003867</v>
      </c>
      <c r="AG46" s="17"/>
      <c r="AH46" s="14">
        <v>0</v>
      </c>
      <c r="AI46" s="14">
        <v>0</v>
      </c>
      <c r="AJ46" s="14">
        <v>0</v>
      </c>
      <c r="AK46" s="17"/>
      <c r="AL46" s="14">
        <v>0</v>
      </c>
      <c r="AM46" s="14">
        <v>0</v>
      </c>
      <c r="AN46" s="14">
        <v>0</v>
      </c>
      <c r="AO46" s="17"/>
      <c r="AP46" s="14">
        <v>0</v>
      </c>
      <c r="AQ46" s="14">
        <v>0</v>
      </c>
      <c r="AR46" s="14">
        <v>0</v>
      </c>
    </row>
    <row r="47" spans="2:44">
      <c r="B47" s="15" t="s">
        <v>73</v>
      </c>
      <c r="C47" s="15" t="s">
        <v>69</v>
      </c>
      <c r="D47" s="15" t="s">
        <v>98</v>
      </c>
      <c r="E47" s="14">
        <v>115139.074347452</v>
      </c>
      <c r="F47" s="14">
        <v>58820.330749353998</v>
      </c>
      <c r="G47" s="14">
        <v>56318.743598098001</v>
      </c>
      <c r="H47" s="17"/>
      <c r="I47" s="14">
        <v>433688.406306474</v>
      </c>
      <c r="J47" s="14">
        <v>433525.65774612298</v>
      </c>
      <c r="K47" s="14">
        <v>162.74856035102857</v>
      </c>
      <c r="L47" s="17"/>
      <c r="M47" s="14">
        <v>0</v>
      </c>
      <c r="N47" s="14">
        <v>0</v>
      </c>
      <c r="O47" s="14">
        <v>0</v>
      </c>
      <c r="P47" s="17"/>
      <c r="Q47" s="14">
        <v>29410.165374676999</v>
      </c>
      <c r="R47" s="14">
        <v>29410.165374676999</v>
      </c>
      <c r="S47" s="14">
        <v>56278.056458010004</v>
      </c>
      <c r="T47" s="14">
        <v>29410.165374676999</v>
      </c>
      <c r="U47" s="14">
        <v>29410.165374676999</v>
      </c>
      <c r="V47" s="14">
        <v>56278.056458010004</v>
      </c>
      <c r="W47" s="14">
        <v>29410.165374676999</v>
      </c>
      <c r="X47" s="14">
        <v>29410.165374676999</v>
      </c>
      <c r="Y47" s="14">
        <v>56278.056458010004</v>
      </c>
      <c r="Z47" s="14">
        <v>29410.165374676999</v>
      </c>
      <c r="AA47" s="14">
        <v>29410.165374676999</v>
      </c>
      <c r="AB47" s="14">
        <v>29410.165374676999</v>
      </c>
      <c r="AC47" s="17"/>
      <c r="AD47" s="14">
        <v>279753.62945550302</v>
      </c>
      <c r="AE47" s="14">
        <v>279767.87843101902</v>
      </c>
      <c r="AF47" s="14">
        <v>-14.248975516005885</v>
      </c>
      <c r="AG47" s="17"/>
      <c r="AH47" s="14">
        <v>0</v>
      </c>
      <c r="AI47" s="14">
        <v>0</v>
      </c>
      <c r="AJ47" s="14">
        <v>0</v>
      </c>
      <c r="AK47" s="17"/>
      <c r="AL47" s="14">
        <v>0</v>
      </c>
      <c r="AM47" s="14">
        <v>0</v>
      </c>
      <c r="AN47" s="14">
        <v>0</v>
      </c>
      <c r="AO47" s="17"/>
      <c r="AP47" s="14">
        <v>0</v>
      </c>
      <c r="AQ47" s="14">
        <v>0</v>
      </c>
      <c r="AR47" s="14">
        <v>0</v>
      </c>
    </row>
    <row r="48" spans="2:44">
      <c r="B48" s="15" t="s">
        <v>73</v>
      </c>
      <c r="C48" s="15" t="s">
        <v>69</v>
      </c>
      <c r="D48" s="15" t="s">
        <v>150</v>
      </c>
      <c r="E48" s="14">
        <v>0</v>
      </c>
      <c r="F48" s="14">
        <v>0</v>
      </c>
      <c r="G48" s="14">
        <v>0</v>
      </c>
      <c r="H48" s="17"/>
      <c r="I48" s="14">
        <v>0</v>
      </c>
      <c r="J48" s="14">
        <v>0</v>
      </c>
      <c r="K48" s="14">
        <v>0</v>
      </c>
      <c r="L48" s="17"/>
      <c r="M48" s="14">
        <v>0</v>
      </c>
      <c r="N48" s="14">
        <v>0</v>
      </c>
      <c r="O48" s="14">
        <v>0</v>
      </c>
      <c r="P48" s="17"/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7"/>
      <c r="AD48" s="14">
        <v>20355228.9503389</v>
      </c>
      <c r="AE48" s="14">
        <v>20388353.848456401</v>
      </c>
      <c r="AF48" s="14">
        <v>-33124.898117501289</v>
      </c>
      <c r="AG48" s="17"/>
      <c r="AH48" s="14">
        <v>0</v>
      </c>
      <c r="AI48" s="14">
        <v>0</v>
      </c>
      <c r="AJ48" s="14">
        <v>0</v>
      </c>
      <c r="AK48" s="17"/>
      <c r="AL48" s="14">
        <v>0</v>
      </c>
      <c r="AM48" s="14">
        <v>0</v>
      </c>
      <c r="AN48" s="14">
        <v>0</v>
      </c>
      <c r="AO48" s="17"/>
      <c r="AP48" s="14">
        <v>0</v>
      </c>
      <c r="AQ48" s="14">
        <v>0</v>
      </c>
      <c r="AR48" s="14">
        <v>0</v>
      </c>
    </row>
    <row r="49" spans="2:44">
      <c r="B49" s="15" t="s">
        <v>73</v>
      </c>
      <c r="C49" s="15" t="s">
        <v>69</v>
      </c>
      <c r="D49" s="15" t="s">
        <v>71</v>
      </c>
      <c r="E49" s="14">
        <v>0</v>
      </c>
      <c r="F49" s="14">
        <v>3415738.86</v>
      </c>
      <c r="G49" s="14">
        <v>-3415738.86</v>
      </c>
      <c r="H49" s="17"/>
      <c r="I49" s="14">
        <v>0</v>
      </c>
      <c r="J49" s="14">
        <v>0</v>
      </c>
      <c r="K49" s="14">
        <v>0</v>
      </c>
      <c r="L49" s="17"/>
      <c r="M49" s="14">
        <v>3415738.86</v>
      </c>
      <c r="N49" s="14">
        <v>0</v>
      </c>
      <c r="O49" s="14">
        <v>3415738.86</v>
      </c>
      <c r="P49" s="17"/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7"/>
      <c r="AD49" s="14">
        <v>0</v>
      </c>
      <c r="AE49" s="14">
        <v>0</v>
      </c>
      <c r="AF49" s="14">
        <v>0</v>
      </c>
      <c r="AG49" s="17"/>
      <c r="AH49" s="14">
        <v>0</v>
      </c>
      <c r="AI49" s="14">
        <v>0</v>
      </c>
      <c r="AJ49" s="14">
        <v>0</v>
      </c>
      <c r="AK49" s="17"/>
      <c r="AL49" s="14">
        <v>0</v>
      </c>
      <c r="AM49" s="14">
        <v>0</v>
      </c>
      <c r="AN49" s="14">
        <v>0</v>
      </c>
      <c r="AO49" s="17"/>
      <c r="AP49" s="14">
        <v>0</v>
      </c>
      <c r="AQ49" s="14">
        <v>0</v>
      </c>
      <c r="AR49" s="14">
        <v>0</v>
      </c>
    </row>
    <row r="50" spans="2:44">
      <c r="B50" s="15" t="s">
        <v>120</v>
      </c>
      <c r="C50" s="15" t="s">
        <v>115</v>
      </c>
      <c r="D50" s="15" t="s">
        <v>106</v>
      </c>
      <c r="E50" s="14">
        <v>0</v>
      </c>
      <c r="F50" s="14">
        <v>-1112725.4099999999</v>
      </c>
      <c r="G50" s="14">
        <v>1112725.4099999999</v>
      </c>
      <c r="H50" s="17"/>
      <c r="I50" s="14">
        <v>0</v>
      </c>
      <c r="J50" s="14">
        <v>-1112725.4099999999</v>
      </c>
      <c r="K50" s="14">
        <v>1112725.4099999999</v>
      </c>
      <c r="L50" s="17"/>
      <c r="M50" s="14">
        <v>0</v>
      </c>
      <c r="N50" s="14">
        <v>0</v>
      </c>
      <c r="O50" s="14">
        <v>0</v>
      </c>
      <c r="P50" s="17"/>
      <c r="Q50" s="14">
        <v>-1112725.4099999999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7"/>
      <c r="AD50" s="14">
        <v>0</v>
      </c>
      <c r="AE50" s="14">
        <v>0</v>
      </c>
      <c r="AF50" s="14">
        <v>0</v>
      </c>
      <c r="AG50" s="17"/>
      <c r="AH50" s="14">
        <v>0</v>
      </c>
      <c r="AI50" s="14">
        <v>0</v>
      </c>
      <c r="AJ50" s="14">
        <v>0</v>
      </c>
      <c r="AK50" s="17"/>
      <c r="AL50" s="14">
        <v>0</v>
      </c>
      <c r="AM50" s="14">
        <v>0</v>
      </c>
      <c r="AN50" s="14">
        <v>0</v>
      </c>
      <c r="AO50" s="17"/>
      <c r="AP50" s="14">
        <v>0</v>
      </c>
      <c r="AQ50" s="14">
        <v>0</v>
      </c>
      <c r="AR50" s="14">
        <v>0</v>
      </c>
    </row>
    <row r="51" spans="2:44">
      <c r="B51" s="15" t="s">
        <v>120</v>
      </c>
      <c r="C51" s="15" t="s">
        <v>115</v>
      </c>
      <c r="D51" s="15" t="s">
        <v>71</v>
      </c>
      <c r="E51" s="14">
        <v>0</v>
      </c>
      <c r="F51" s="14">
        <v>1112725.4099999999</v>
      </c>
      <c r="G51" s="14">
        <v>-1112725.4099999999</v>
      </c>
      <c r="H51" s="17"/>
      <c r="I51" s="14">
        <v>0</v>
      </c>
      <c r="J51" s="14">
        <v>0</v>
      </c>
      <c r="K51" s="14">
        <v>0</v>
      </c>
      <c r="L51" s="17"/>
      <c r="M51" s="14">
        <v>1112725.4099999999</v>
      </c>
      <c r="N51" s="14">
        <v>0</v>
      </c>
      <c r="O51" s="14">
        <v>1112725.4099999999</v>
      </c>
      <c r="P51" s="17"/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7"/>
      <c r="AD51" s="14">
        <v>0</v>
      </c>
      <c r="AE51" s="14">
        <v>0</v>
      </c>
      <c r="AF51" s="14">
        <v>0</v>
      </c>
      <c r="AG51" s="17"/>
      <c r="AH51" s="14">
        <v>0</v>
      </c>
      <c r="AI51" s="14">
        <v>0</v>
      </c>
      <c r="AJ51" s="14">
        <v>0</v>
      </c>
      <c r="AK51" s="17"/>
      <c r="AL51" s="14">
        <v>0</v>
      </c>
      <c r="AM51" s="14">
        <v>0</v>
      </c>
      <c r="AN51" s="14">
        <v>0</v>
      </c>
      <c r="AO51" s="17"/>
      <c r="AP51" s="14">
        <v>0</v>
      </c>
      <c r="AQ51" s="14">
        <v>0</v>
      </c>
      <c r="AR51" s="14">
        <v>0</v>
      </c>
    </row>
    <row r="52" spans="2:44">
      <c r="B52" s="15" t="s">
        <v>70</v>
      </c>
      <c r="C52" s="15" t="s">
        <v>108</v>
      </c>
      <c r="D52" s="15" t="s">
        <v>110</v>
      </c>
      <c r="E52" s="14">
        <v>0</v>
      </c>
      <c r="F52" s="14">
        <v>0</v>
      </c>
      <c r="G52" s="14">
        <v>0</v>
      </c>
      <c r="H52" s="17"/>
      <c r="I52" s="14">
        <v>0</v>
      </c>
      <c r="J52" s="14">
        <v>0</v>
      </c>
      <c r="K52" s="14">
        <v>0</v>
      </c>
      <c r="L52" s="17"/>
      <c r="M52" s="14">
        <v>0</v>
      </c>
      <c r="N52" s="14">
        <v>0</v>
      </c>
      <c r="O52" s="14">
        <v>0</v>
      </c>
      <c r="P52" s="17"/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7"/>
      <c r="AD52" s="14">
        <v>0</v>
      </c>
      <c r="AE52" s="14">
        <v>16306000</v>
      </c>
      <c r="AF52" s="14">
        <v>-16306000</v>
      </c>
      <c r="AG52" s="17"/>
      <c r="AH52" s="14">
        <v>0</v>
      </c>
      <c r="AI52" s="14">
        <v>9530000</v>
      </c>
      <c r="AJ52" s="14">
        <v>-9530000</v>
      </c>
      <c r="AK52" s="17"/>
      <c r="AL52" s="14">
        <v>0</v>
      </c>
      <c r="AM52" s="14">
        <v>9873000</v>
      </c>
      <c r="AN52" s="14">
        <v>-9873000</v>
      </c>
      <c r="AO52" s="17"/>
      <c r="AP52" s="14">
        <v>0</v>
      </c>
      <c r="AQ52" s="14">
        <v>9494000</v>
      </c>
      <c r="AR52" s="14">
        <v>-9494000</v>
      </c>
    </row>
    <row r="53" spans="2:44">
      <c r="B53" s="15" t="s">
        <v>70</v>
      </c>
      <c r="C53" s="15" t="s">
        <v>108</v>
      </c>
      <c r="D53" s="15" t="s">
        <v>187</v>
      </c>
      <c r="E53" s="14">
        <v>2260207.9603479998</v>
      </c>
      <c r="F53" s="14">
        <v>1470980.463344</v>
      </c>
      <c r="G53" s="14">
        <v>789227.49700399977</v>
      </c>
      <c r="H53" s="17"/>
      <c r="I53" s="14">
        <v>10130290.012267113</v>
      </c>
      <c r="J53" s="14">
        <v>9911894.0122671127</v>
      </c>
      <c r="K53" s="14">
        <v>218396</v>
      </c>
      <c r="L53" s="17"/>
      <c r="M53" s="14">
        <v>0</v>
      </c>
      <c r="N53" s="14">
        <v>0</v>
      </c>
      <c r="O53" s="14">
        <v>0</v>
      </c>
      <c r="P53" s="17"/>
      <c r="Q53" s="14">
        <v>789308.71</v>
      </c>
      <c r="R53" s="14">
        <v>681671.75334399997</v>
      </c>
      <c r="S53" s="14">
        <v>767387.89700400003</v>
      </c>
      <c r="T53" s="14">
        <v>789625.70027399901</v>
      </c>
      <c r="U53" s="14">
        <v>871100.24711963895</v>
      </c>
      <c r="V53" s="14">
        <v>871100.24711963895</v>
      </c>
      <c r="W53" s="14">
        <v>856949.909567639</v>
      </c>
      <c r="X53" s="14">
        <v>856949.909567639</v>
      </c>
      <c r="Y53" s="14">
        <v>856949.909567639</v>
      </c>
      <c r="Z53" s="14">
        <v>856949.909567639</v>
      </c>
      <c r="AA53" s="14">
        <v>856949.909567639</v>
      </c>
      <c r="AB53" s="14">
        <v>856949.909567639</v>
      </c>
      <c r="AC53" s="17"/>
      <c r="AD53" s="14">
        <v>0</v>
      </c>
      <c r="AE53" s="14">
        <v>0</v>
      </c>
      <c r="AF53" s="14">
        <v>0</v>
      </c>
      <c r="AG53" s="17"/>
      <c r="AH53" s="14">
        <v>0</v>
      </c>
      <c r="AI53" s="14">
        <v>0</v>
      </c>
      <c r="AJ53" s="14">
        <v>0</v>
      </c>
      <c r="AK53" s="17"/>
      <c r="AL53" s="14">
        <v>0</v>
      </c>
      <c r="AM53" s="14">
        <v>0</v>
      </c>
      <c r="AN53" s="14">
        <v>0</v>
      </c>
      <c r="AO53" s="17"/>
      <c r="AP53" s="14">
        <v>0</v>
      </c>
      <c r="AQ53" s="14">
        <v>0</v>
      </c>
      <c r="AR53" s="14">
        <v>0</v>
      </c>
    </row>
    <row r="54" spans="2:44">
      <c r="B54" s="15" t="s">
        <v>70</v>
      </c>
      <c r="C54" s="15" t="s">
        <v>108</v>
      </c>
      <c r="D54" s="15" t="s">
        <v>200</v>
      </c>
      <c r="E54" s="14">
        <v>12173.4</v>
      </c>
      <c r="F54" s="14">
        <v>11122.43</v>
      </c>
      <c r="G54" s="14">
        <v>1050.9699999999993</v>
      </c>
      <c r="H54" s="17"/>
      <c r="I54" s="14">
        <v>48693.599999999999</v>
      </c>
      <c r="J54" s="14">
        <v>60211.03</v>
      </c>
      <c r="K54" s="14">
        <v>-11517.43</v>
      </c>
      <c r="L54" s="17"/>
      <c r="M54" s="14">
        <v>0</v>
      </c>
      <c r="N54" s="14">
        <v>0</v>
      </c>
      <c r="O54" s="14">
        <v>0</v>
      </c>
      <c r="P54" s="17"/>
      <c r="Q54" s="14">
        <v>85328.23</v>
      </c>
      <c r="R54" s="14">
        <v>-74205.8</v>
      </c>
      <c r="S54" s="14">
        <v>4908.8599999999997</v>
      </c>
      <c r="T54" s="14">
        <v>4908.8599999999997</v>
      </c>
      <c r="U54" s="14">
        <v>4908.8599999999997</v>
      </c>
      <c r="V54" s="14">
        <v>4908.8599999999997</v>
      </c>
      <c r="W54" s="14">
        <v>4908.8599999999997</v>
      </c>
      <c r="X54" s="14">
        <v>4908.8599999999997</v>
      </c>
      <c r="Y54" s="14">
        <v>4908.8599999999997</v>
      </c>
      <c r="Z54" s="14">
        <v>4908.8599999999997</v>
      </c>
      <c r="AA54" s="14">
        <v>4908.8599999999997</v>
      </c>
      <c r="AB54" s="14">
        <v>4908.8599999999997</v>
      </c>
      <c r="AC54" s="17"/>
      <c r="AD54" s="14">
        <v>0</v>
      </c>
      <c r="AE54" s="14">
        <v>0</v>
      </c>
      <c r="AF54" s="14">
        <v>0</v>
      </c>
      <c r="AG54" s="17"/>
      <c r="AH54" s="14">
        <v>0</v>
      </c>
      <c r="AI54" s="14">
        <v>0</v>
      </c>
      <c r="AJ54" s="14">
        <v>0</v>
      </c>
      <c r="AK54" s="17"/>
      <c r="AL54" s="14">
        <v>0</v>
      </c>
      <c r="AM54" s="14">
        <v>0</v>
      </c>
      <c r="AN54" s="14">
        <v>0</v>
      </c>
      <c r="AO54" s="17"/>
      <c r="AP54" s="14">
        <v>0</v>
      </c>
      <c r="AQ54" s="14">
        <v>0</v>
      </c>
      <c r="AR54" s="14">
        <v>0</v>
      </c>
    </row>
    <row r="55" spans="2:44">
      <c r="B55" s="15" t="s">
        <v>70</v>
      </c>
      <c r="C55" s="15" t="s">
        <v>108</v>
      </c>
      <c r="D55" s="15" t="s">
        <v>146</v>
      </c>
      <c r="E55" s="14">
        <v>304132.22499999899</v>
      </c>
      <c r="F55" s="14">
        <v>218120.76666666599</v>
      </c>
      <c r="G55" s="14">
        <v>86011.458333332994</v>
      </c>
      <c r="H55" s="17"/>
      <c r="I55" s="14">
        <v>901528.89999999595</v>
      </c>
      <c r="J55" s="14">
        <v>950728.74999999604</v>
      </c>
      <c r="K55" s="14">
        <v>-49199.850000000093</v>
      </c>
      <c r="L55" s="17"/>
      <c r="M55" s="14">
        <v>0</v>
      </c>
      <c r="N55" s="14">
        <v>0</v>
      </c>
      <c r="O55" s="14">
        <v>0</v>
      </c>
      <c r="P55" s="17"/>
      <c r="Q55" s="14">
        <v>101548.968333333</v>
      </c>
      <c r="R55" s="14">
        <v>116571.798333333</v>
      </c>
      <c r="S55" s="14">
        <v>104760.798333333</v>
      </c>
      <c r="T55" s="14">
        <v>104760.798333333</v>
      </c>
      <c r="U55" s="14">
        <v>104760.798333333</v>
      </c>
      <c r="V55" s="14">
        <v>104760.798333333</v>
      </c>
      <c r="W55" s="14">
        <v>90660.798333333005</v>
      </c>
      <c r="X55" s="14">
        <v>90660.798333333005</v>
      </c>
      <c r="Y55" s="14">
        <v>33060.798333332998</v>
      </c>
      <c r="Z55" s="14">
        <v>33060.798333332998</v>
      </c>
      <c r="AA55" s="14">
        <v>33060.798333332998</v>
      </c>
      <c r="AB55" s="14">
        <v>33060.798333332998</v>
      </c>
      <c r="AC55" s="17"/>
      <c r="AD55" s="14">
        <v>0</v>
      </c>
      <c r="AE55" s="14">
        <v>0</v>
      </c>
      <c r="AF55" s="14">
        <v>0</v>
      </c>
      <c r="AG55" s="17"/>
      <c r="AH55" s="14">
        <v>0</v>
      </c>
      <c r="AI55" s="14">
        <v>0</v>
      </c>
      <c r="AJ55" s="14">
        <v>0</v>
      </c>
      <c r="AK55" s="17"/>
      <c r="AL55" s="14">
        <v>0</v>
      </c>
      <c r="AM55" s="14">
        <v>0</v>
      </c>
      <c r="AN55" s="14">
        <v>0</v>
      </c>
      <c r="AO55" s="17"/>
      <c r="AP55" s="14">
        <v>0</v>
      </c>
      <c r="AQ55" s="14">
        <v>0</v>
      </c>
      <c r="AR55" s="14">
        <v>0</v>
      </c>
    </row>
    <row r="56" spans="2:44">
      <c r="B56" s="15" t="s">
        <v>70</v>
      </c>
      <c r="C56" s="15" t="s">
        <v>108</v>
      </c>
      <c r="D56" s="15" t="s">
        <v>161</v>
      </c>
      <c r="E56" s="14">
        <v>354236.66407767002</v>
      </c>
      <c r="F56" s="14">
        <v>197122.04</v>
      </c>
      <c r="G56" s="14">
        <v>157114.62407767001</v>
      </c>
      <c r="H56" s="17"/>
      <c r="I56" s="14">
        <v>1416946.6563106801</v>
      </c>
      <c r="J56" s="14">
        <v>1455770.1202588971</v>
      </c>
      <c r="K56" s="14">
        <v>-38823.463948216988</v>
      </c>
      <c r="L56" s="17"/>
      <c r="M56" s="14">
        <v>0</v>
      </c>
      <c r="N56" s="14">
        <v>0</v>
      </c>
      <c r="O56" s="14">
        <v>0</v>
      </c>
      <c r="P56" s="17"/>
      <c r="Q56" s="14">
        <v>104460.26</v>
      </c>
      <c r="R56" s="14">
        <v>92661.78</v>
      </c>
      <c r="S56" s="14">
        <v>100180.12802588999</v>
      </c>
      <c r="T56" s="14">
        <v>136062.66135922301</v>
      </c>
      <c r="U56" s="14">
        <v>136062.66135922301</v>
      </c>
      <c r="V56" s="14">
        <v>136062.66135922301</v>
      </c>
      <c r="W56" s="14">
        <v>125046.661359223</v>
      </c>
      <c r="X56" s="14">
        <v>125046.661359223</v>
      </c>
      <c r="Y56" s="14">
        <v>125046.661359223</v>
      </c>
      <c r="Z56" s="14">
        <v>125046.661359223</v>
      </c>
      <c r="AA56" s="14">
        <v>125046.661359223</v>
      </c>
      <c r="AB56" s="14">
        <v>125046.661359223</v>
      </c>
      <c r="AC56" s="17"/>
      <c r="AD56" s="14">
        <v>0</v>
      </c>
      <c r="AE56" s="14">
        <v>0</v>
      </c>
      <c r="AF56" s="14">
        <v>0</v>
      </c>
      <c r="AG56" s="17"/>
      <c r="AH56" s="14">
        <v>0</v>
      </c>
      <c r="AI56" s="14">
        <v>0</v>
      </c>
      <c r="AJ56" s="14">
        <v>0</v>
      </c>
      <c r="AK56" s="17"/>
      <c r="AL56" s="14">
        <v>0</v>
      </c>
      <c r="AM56" s="14">
        <v>0</v>
      </c>
      <c r="AN56" s="14">
        <v>0</v>
      </c>
      <c r="AO56" s="17"/>
      <c r="AP56" s="14">
        <v>0</v>
      </c>
      <c r="AQ56" s="14">
        <v>0</v>
      </c>
      <c r="AR56" s="14">
        <v>0</v>
      </c>
    </row>
    <row r="57" spans="2:44">
      <c r="B57" s="15" t="s">
        <v>70</v>
      </c>
      <c r="C57" s="15" t="s">
        <v>108</v>
      </c>
      <c r="D57" s="15" t="s">
        <v>103</v>
      </c>
      <c r="E57" s="14">
        <v>224421.01092233101</v>
      </c>
      <c r="F57" s="14">
        <v>25650.517</v>
      </c>
      <c r="G57" s="14">
        <v>198770.49392233102</v>
      </c>
      <c r="H57" s="17"/>
      <c r="I57" s="14">
        <v>897684.04368932405</v>
      </c>
      <c r="J57" s="14">
        <v>1072617.775741098</v>
      </c>
      <c r="K57" s="14">
        <v>-174933.73205177393</v>
      </c>
      <c r="L57" s="17"/>
      <c r="M57" s="14">
        <v>0</v>
      </c>
      <c r="N57" s="14">
        <v>0</v>
      </c>
      <c r="O57" s="14">
        <v>0</v>
      </c>
      <c r="P57" s="17"/>
      <c r="Q57" s="14">
        <v>13761.8925</v>
      </c>
      <c r="R57" s="14">
        <v>11888.6245</v>
      </c>
      <c r="S57" s="14">
        <v>45037.574000000001</v>
      </c>
      <c r="T57" s="14">
        <v>45037.574000000001</v>
      </c>
      <c r="U57" s="14">
        <v>45037.574000000001</v>
      </c>
      <c r="V57" s="14">
        <v>50037.574000000001</v>
      </c>
      <c r="W57" s="14">
        <v>144469.49379018301</v>
      </c>
      <c r="X57" s="14">
        <v>144469.49379018301</v>
      </c>
      <c r="Y57" s="14">
        <v>144469.49379018301</v>
      </c>
      <c r="Z57" s="14">
        <v>144469.49379018301</v>
      </c>
      <c r="AA57" s="14">
        <v>144469.49379018301</v>
      </c>
      <c r="AB57" s="14">
        <v>139469.49379018301</v>
      </c>
      <c r="AC57" s="17"/>
      <c r="AD57" s="14">
        <v>0</v>
      </c>
      <c r="AE57" s="14">
        <v>0</v>
      </c>
      <c r="AF57" s="14">
        <v>0</v>
      </c>
      <c r="AG57" s="17"/>
      <c r="AH57" s="14">
        <v>0</v>
      </c>
      <c r="AI57" s="14">
        <v>0</v>
      </c>
      <c r="AJ57" s="14">
        <v>0</v>
      </c>
      <c r="AK57" s="17"/>
      <c r="AL57" s="14">
        <v>0</v>
      </c>
      <c r="AM57" s="14">
        <v>0</v>
      </c>
      <c r="AN57" s="14">
        <v>0</v>
      </c>
      <c r="AO57" s="17"/>
      <c r="AP57" s="14">
        <v>0</v>
      </c>
      <c r="AQ57" s="14">
        <v>0</v>
      </c>
      <c r="AR57" s="14">
        <v>0</v>
      </c>
    </row>
    <row r="58" spans="2:44">
      <c r="B58" s="15" t="s">
        <v>70</v>
      </c>
      <c r="C58" s="15" t="s">
        <v>108</v>
      </c>
      <c r="D58" s="15" t="s">
        <v>173</v>
      </c>
      <c r="E58" s="14">
        <v>101098.8</v>
      </c>
      <c r="F58" s="14">
        <v>39759.342989334</v>
      </c>
      <c r="G58" s="14">
        <v>61339.457010666003</v>
      </c>
      <c r="H58" s="17"/>
      <c r="I58" s="14">
        <v>404395.2</v>
      </c>
      <c r="J58" s="14">
        <v>348316.72298933403</v>
      </c>
      <c r="K58" s="14">
        <v>56078.477010665985</v>
      </c>
      <c r="L58" s="17"/>
      <c r="M58" s="14">
        <v>0</v>
      </c>
      <c r="N58" s="14">
        <v>0</v>
      </c>
      <c r="O58" s="14">
        <v>0</v>
      </c>
      <c r="P58" s="17"/>
      <c r="Q58" s="14">
        <v>23855.599166667002</v>
      </c>
      <c r="R58" s="14">
        <v>15903.743822667</v>
      </c>
      <c r="S58" s="14">
        <v>33855.737999999998</v>
      </c>
      <c r="T58" s="14">
        <v>28855.738000000001</v>
      </c>
      <c r="U58" s="14">
        <v>28855.738000000001</v>
      </c>
      <c r="V58" s="14">
        <v>33855.737999999998</v>
      </c>
      <c r="W58" s="14">
        <v>28855.738000000001</v>
      </c>
      <c r="X58" s="14">
        <v>28855.738000000001</v>
      </c>
      <c r="Y58" s="14">
        <v>33855.737999999998</v>
      </c>
      <c r="Z58" s="14">
        <v>28855.738000000001</v>
      </c>
      <c r="AA58" s="14">
        <v>28855.738000000001</v>
      </c>
      <c r="AB58" s="14">
        <v>33855.737999999998</v>
      </c>
      <c r="AC58" s="17"/>
      <c r="AD58" s="14">
        <v>0</v>
      </c>
      <c r="AE58" s="14">
        <v>0</v>
      </c>
      <c r="AF58" s="14">
        <v>0</v>
      </c>
      <c r="AG58" s="17"/>
      <c r="AH58" s="14">
        <v>0</v>
      </c>
      <c r="AI58" s="14">
        <v>0</v>
      </c>
      <c r="AJ58" s="14">
        <v>0</v>
      </c>
      <c r="AK58" s="17"/>
      <c r="AL58" s="14">
        <v>0</v>
      </c>
      <c r="AM58" s="14">
        <v>0</v>
      </c>
      <c r="AN58" s="14">
        <v>0</v>
      </c>
      <c r="AO58" s="17"/>
      <c r="AP58" s="14">
        <v>0</v>
      </c>
      <c r="AQ58" s="14">
        <v>0</v>
      </c>
      <c r="AR58" s="14">
        <v>0</v>
      </c>
    </row>
    <row r="59" spans="2:44">
      <c r="B59" s="15" t="s">
        <v>70</v>
      </c>
      <c r="C59" s="15" t="s">
        <v>108</v>
      </c>
      <c r="D59" s="15" t="s">
        <v>137</v>
      </c>
      <c r="E59" s="14">
        <v>561000</v>
      </c>
      <c r="F59" s="14">
        <v>0</v>
      </c>
      <c r="G59" s="14">
        <v>561000</v>
      </c>
      <c r="H59" s="17"/>
      <c r="I59" s="14">
        <v>2244000</v>
      </c>
      <c r="J59" s="14">
        <v>2244000</v>
      </c>
      <c r="K59" s="14">
        <v>0</v>
      </c>
      <c r="L59" s="17"/>
      <c r="M59" s="14">
        <v>0</v>
      </c>
      <c r="N59" s="14">
        <v>0</v>
      </c>
      <c r="O59" s="14">
        <v>0</v>
      </c>
      <c r="P59" s="17"/>
      <c r="Q59" s="14">
        <v>0</v>
      </c>
      <c r="R59" s="14">
        <v>0</v>
      </c>
      <c r="S59" s="14">
        <v>94400</v>
      </c>
      <c r="T59" s="14">
        <v>144400</v>
      </c>
      <c r="U59" s="14">
        <v>194400</v>
      </c>
      <c r="V59" s="14">
        <v>244400</v>
      </c>
      <c r="W59" s="14">
        <v>294400</v>
      </c>
      <c r="X59" s="14">
        <v>294400</v>
      </c>
      <c r="Y59" s="14">
        <v>244400</v>
      </c>
      <c r="Z59" s="14">
        <v>244400</v>
      </c>
      <c r="AA59" s="14">
        <v>244400</v>
      </c>
      <c r="AB59" s="14">
        <v>244400</v>
      </c>
      <c r="AC59" s="17"/>
      <c r="AD59" s="14">
        <v>0</v>
      </c>
      <c r="AE59" s="14">
        <v>0</v>
      </c>
      <c r="AF59" s="14">
        <v>0</v>
      </c>
      <c r="AG59" s="17"/>
      <c r="AH59" s="14">
        <v>0</v>
      </c>
      <c r="AI59" s="14">
        <v>0</v>
      </c>
      <c r="AJ59" s="14">
        <v>0</v>
      </c>
      <c r="AK59" s="17"/>
      <c r="AL59" s="14">
        <v>0</v>
      </c>
      <c r="AM59" s="14">
        <v>0</v>
      </c>
      <c r="AN59" s="14">
        <v>0</v>
      </c>
      <c r="AO59" s="17"/>
      <c r="AP59" s="14">
        <v>0</v>
      </c>
      <c r="AQ59" s="14">
        <v>0</v>
      </c>
      <c r="AR59" s="14">
        <v>0</v>
      </c>
    </row>
    <row r="60" spans="2:44">
      <c r="B60" s="15" t="s">
        <v>70</v>
      </c>
      <c r="C60" s="15" t="s">
        <v>108</v>
      </c>
      <c r="D60" s="15" t="s">
        <v>175</v>
      </c>
      <c r="E60" s="14">
        <v>539299.31999999995</v>
      </c>
      <c r="F60" s="14">
        <v>0</v>
      </c>
      <c r="G60" s="14">
        <v>539299.31999999995</v>
      </c>
      <c r="H60" s="17"/>
      <c r="I60" s="14">
        <v>2157197.2799999998</v>
      </c>
      <c r="J60" s="14">
        <v>2157197.2800000031</v>
      </c>
      <c r="K60" s="14">
        <v>0</v>
      </c>
      <c r="L60" s="17"/>
      <c r="M60" s="14">
        <v>0</v>
      </c>
      <c r="N60" s="14">
        <v>0</v>
      </c>
      <c r="O60" s="14">
        <v>0</v>
      </c>
      <c r="P60" s="17"/>
      <c r="Q60" s="14">
        <v>0</v>
      </c>
      <c r="R60" s="14">
        <v>0</v>
      </c>
      <c r="S60" s="14">
        <v>0</v>
      </c>
      <c r="T60" s="14">
        <v>239688.58666666699</v>
      </c>
      <c r="U60" s="14">
        <v>239688.58666666699</v>
      </c>
      <c r="V60" s="14">
        <v>239688.58666666699</v>
      </c>
      <c r="W60" s="14">
        <v>239688.58666666699</v>
      </c>
      <c r="X60" s="14">
        <v>239688.58666666699</v>
      </c>
      <c r="Y60" s="14">
        <v>239688.58666666699</v>
      </c>
      <c r="Z60" s="14">
        <v>239688.58666666699</v>
      </c>
      <c r="AA60" s="14">
        <v>239688.58666666699</v>
      </c>
      <c r="AB60" s="14">
        <v>239688.58666666699</v>
      </c>
      <c r="AC60" s="17"/>
      <c r="AD60" s="14">
        <v>0</v>
      </c>
      <c r="AE60" s="14">
        <v>0</v>
      </c>
      <c r="AF60" s="14">
        <v>0</v>
      </c>
      <c r="AG60" s="17"/>
      <c r="AH60" s="14">
        <v>0</v>
      </c>
      <c r="AI60" s="14">
        <v>0</v>
      </c>
      <c r="AJ60" s="14">
        <v>0</v>
      </c>
      <c r="AK60" s="17"/>
      <c r="AL60" s="14">
        <v>0</v>
      </c>
      <c r="AM60" s="14">
        <v>0</v>
      </c>
      <c r="AN60" s="14">
        <v>0</v>
      </c>
      <c r="AO60" s="17"/>
      <c r="AP60" s="14">
        <v>0</v>
      </c>
      <c r="AQ60" s="14">
        <v>0</v>
      </c>
      <c r="AR60" s="14">
        <v>0</v>
      </c>
    </row>
    <row r="61" spans="2:44">
      <c r="B61" s="15" t="s">
        <v>70</v>
      </c>
      <c r="C61" s="15" t="s">
        <v>108</v>
      </c>
      <c r="D61" s="15" t="s">
        <v>71</v>
      </c>
      <c r="E61" s="14">
        <v>0</v>
      </c>
      <c r="F61" s="14">
        <v>1023565.26</v>
      </c>
      <c r="G61" s="14">
        <v>-1023565.26</v>
      </c>
      <c r="H61" s="17"/>
      <c r="I61" s="14">
        <v>0</v>
      </c>
      <c r="J61" s="14">
        <v>0</v>
      </c>
      <c r="K61" s="14">
        <v>0</v>
      </c>
      <c r="L61" s="17"/>
      <c r="M61" s="14">
        <v>1023565.26</v>
      </c>
      <c r="N61" s="14">
        <v>0</v>
      </c>
      <c r="O61" s="14">
        <v>1023565.26</v>
      </c>
      <c r="P61" s="17"/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7"/>
      <c r="AD61" s="14">
        <v>0</v>
      </c>
      <c r="AE61" s="14">
        <v>0</v>
      </c>
      <c r="AF61" s="14">
        <v>0</v>
      </c>
      <c r="AG61" s="17"/>
      <c r="AH61" s="14">
        <v>0</v>
      </c>
      <c r="AI61" s="14">
        <v>0</v>
      </c>
      <c r="AJ61" s="14">
        <v>0</v>
      </c>
      <c r="AK61" s="17"/>
      <c r="AL61" s="14">
        <v>0</v>
      </c>
      <c r="AM61" s="14">
        <v>0</v>
      </c>
      <c r="AN61" s="14">
        <v>0</v>
      </c>
      <c r="AO61" s="17"/>
      <c r="AP61" s="14">
        <v>0</v>
      </c>
      <c r="AQ61" s="14">
        <v>0</v>
      </c>
      <c r="AR61" s="14">
        <v>0</v>
      </c>
    </row>
    <row r="62" spans="2:44">
      <c r="B62" s="15" t="s">
        <v>83</v>
      </c>
      <c r="C62" s="15" t="s">
        <v>86</v>
      </c>
      <c r="D62" s="15" t="s">
        <v>90</v>
      </c>
      <c r="E62" s="14">
        <v>0</v>
      </c>
      <c r="F62" s="14">
        <v>0</v>
      </c>
      <c r="G62" s="14">
        <v>0</v>
      </c>
      <c r="H62" s="17"/>
      <c r="I62" s="14">
        <v>0</v>
      </c>
      <c r="J62" s="14">
        <v>0</v>
      </c>
      <c r="K62" s="14">
        <v>0</v>
      </c>
      <c r="L62" s="17"/>
      <c r="M62" s="14">
        <v>0</v>
      </c>
      <c r="N62" s="14">
        <v>0</v>
      </c>
      <c r="O62" s="14">
        <v>0</v>
      </c>
      <c r="P62" s="17"/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7"/>
      <c r="AD62" s="14">
        <v>0</v>
      </c>
      <c r="AE62" s="14">
        <v>0</v>
      </c>
      <c r="AF62" s="14">
        <v>0</v>
      </c>
      <c r="AG62" s="17"/>
      <c r="AH62" s="14">
        <v>0</v>
      </c>
      <c r="AI62" s="14">
        <v>2900000</v>
      </c>
      <c r="AJ62" s="14">
        <v>-2900000</v>
      </c>
      <c r="AK62" s="17"/>
      <c r="AL62" s="14">
        <v>0</v>
      </c>
      <c r="AM62" s="14">
        <v>3900000</v>
      </c>
      <c r="AN62" s="14">
        <v>-3900000</v>
      </c>
      <c r="AO62" s="17"/>
      <c r="AP62" s="14">
        <v>0</v>
      </c>
      <c r="AQ62" s="14">
        <v>0</v>
      </c>
      <c r="AR62" s="14">
        <v>0</v>
      </c>
    </row>
    <row r="63" spans="2:44">
      <c r="B63" s="15" t="s">
        <v>83</v>
      </c>
      <c r="C63" s="15" t="s">
        <v>86</v>
      </c>
      <c r="D63" s="15" t="s">
        <v>84</v>
      </c>
      <c r="E63" s="14">
        <v>1979522.4766112489</v>
      </c>
      <c r="F63" s="14">
        <v>1198890.9465099999</v>
      </c>
      <c r="G63" s="14">
        <v>780631.53010124899</v>
      </c>
      <c r="H63" s="17"/>
      <c r="I63" s="14">
        <v>7918089.9064449957</v>
      </c>
      <c r="J63" s="14">
        <v>6714921.73135</v>
      </c>
      <c r="K63" s="14">
        <v>1203168.1750949956</v>
      </c>
      <c r="L63" s="17"/>
      <c r="M63" s="14">
        <v>0</v>
      </c>
      <c r="N63" s="14">
        <v>0</v>
      </c>
      <c r="O63" s="14">
        <v>0</v>
      </c>
      <c r="P63" s="17"/>
      <c r="Q63" s="14">
        <v>597306.763255</v>
      </c>
      <c r="R63" s="14">
        <v>601584.18325500004</v>
      </c>
      <c r="S63" s="14">
        <v>994770</v>
      </c>
      <c r="T63" s="14">
        <v>1005705.8775149999</v>
      </c>
      <c r="U63" s="14">
        <v>695479.04467500001</v>
      </c>
      <c r="V63" s="14">
        <v>446452.40625</v>
      </c>
      <c r="W63" s="14">
        <v>251214.51553500001</v>
      </c>
      <c r="X63" s="14">
        <v>214159.05911999999</v>
      </c>
      <c r="Y63" s="14">
        <v>108416.88174500001</v>
      </c>
      <c r="Z63" s="14">
        <v>0</v>
      </c>
      <c r="AA63" s="14">
        <v>0</v>
      </c>
      <c r="AB63" s="14">
        <v>1799833</v>
      </c>
      <c r="AC63" s="17"/>
      <c r="AD63" s="14">
        <v>0</v>
      </c>
      <c r="AE63" s="14">
        <v>0</v>
      </c>
      <c r="AF63" s="14">
        <v>0</v>
      </c>
      <c r="AG63" s="17"/>
      <c r="AH63" s="14">
        <v>0</v>
      </c>
      <c r="AI63" s="14">
        <v>0</v>
      </c>
      <c r="AJ63" s="14">
        <v>0</v>
      </c>
      <c r="AK63" s="17"/>
      <c r="AL63" s="14">
        <v>0</v>
      </c>
      <c r="AM63" s="14">
        <v>0</v>
      </c>
      <c r="AN63" s="14">
        <v>0</v>
      </c>
      <c r="AO63" s="17"/>
      <c r="AP63" s="14">
        <v>0</v>
      </c>
      <c r="AQ63" s="14">
        <v>0</v>
      </c>
      <c r="AR63" s="14">
        <v>0</v>
      </c>
    </row>
    <row r="64" spans="2:44">
      <c r="B64" s="15" t="s">
        <v>83</v>
      </c>
      <c r="C64" s="15" t="s">
        <v>86</v>
      </c>
      <c r="D64" s="15" t="s">
        <v>85</v>
      </c>
      <c r="E64" s="14">
        <v>707685.33249999897</v>
      </c>
      <c r="F64" s="14">
        <v>1203168.3734899999</v>
      </c>
      <c r="G64" s="14">
        <v>-495483.04099000094</v>
      </c>
      <c r="H64" s="17"/>
      <c r="I64" s="14">
        <v>2830741.3299999959</v>
      </c>
      <c r="J64" s="14">
        <v>4025480.3668566649</v>
      </c>
      <c r="K64" s="14">
        <v>-1194739.036856669</v>
      </c>
      <c r="L64" s="17"/>
      <c r="M64" s="14">
        <v>0</v>
      </c>
      <c r="N64" s="14">
        <v>0</v>
      </c>
      <c r="O64" s="14">
        <v>0</v>
      </c>
      <c r="P64" s="17"/>
      <c r="Q64" s="14">
        <v>601584.18674499996</v>
      </c>
      <c r="R64" s="14">
        <v>601584.18674499996</v>
      </c>
      <c r="S64" s="14">
        <v>601064.69333333301</v>
      </c>
      <c r="T64" s="14">
        <v>567536.69003333303</v>
      </c>
      <c r="U64" s="14">
        <v>550866.86</v>
      </c>
      <c r="V64" s="14">
        <v>367614.58333333302</v>
      </c>
      <c r="W64" s="14">
        <v>367614.58333333302</v>
      </c>
      <c r="X64" s="14">
        <v>367614.58333333302</v>
      </c>
      <c r="Y64" s="14">
        <v>0</v>
      </c>
      <c r="Z64" s="14">
        <v>0</v>
      </c>
      <c r="AA64" s="14">
        <v>0</v>
      </c>
      <c r="AB64" s="14">
        <v>0</v>
      </c>
      <c r="AC64" s="17"/>
      <c r="AD64" s="14">
        <v>0</v>
      </c>
      <c r="AE64" s="14">
        <v>0</v>
      </c>
      <c r="AF64" s="14">
        <v>0</v>
      </c>
      <c r="AG64" s="17"/>
      <c r="AH64" s="14">
        <v>0</v>
      </c>
      <c r="AI64" s="14">
        <v>0</v>
      </c>
      <c r="AJ64" s="14">
        <v>0</v>
      </c>
      <c r="AK64" s="17"/>
      <c r="AL64" s="14">
        <v>0</v>
      </c>
      <c r="AM64" s="14">
        <v>0</v>
      </c>
      <c r="AN64" s="14">
        <v>0</v>
      </c>
      <c r="AO64" s="17"/>
      <c r="AP64" s="14">
        <v>0</v>
      </c>
      <c r="AQ64" s="14">
        <v>0</v>
      </c>
      <c r="AR64" s="14">
        <v>0</v>
      </c>
    </row>
    <row r="65" spans="2:44">
      <c r="B65" s="15" t="s">
        <v>83</v>
      </c>
      <c r="C65" s="15" t="s">
        <v>86</v>
      </c>
      <c r="D65" s="15" t="s">
        <v>145</v>
      </c>
      <c r="E65" s="14">
        <v>122500.00000000199</v>
      </c>
      <c r="F65" s="14">
        <v>0</v>
      </c>
      <c r="G65" s="14">
        <v>122500.00000000199</v>
      </c>
      <c r="H65" s="17"/>
      <c r="I65" s="14">
        <v>490000.00000000797</v>
      </c>
      <c r="J65" s="14">
        <v>490000.25</v>
      </c>
      <c r="K65" s="14">
        <v>-0.24999999202555045</v>
      </c>
      <c r="L65" s="17"/>
      <c r="M65" s="14">
        <v>0</v>
      </c>
      <c r="N65" s="14">
        <v>0</v>
      </c>
      <c r="O65" s="14">
        <v>0</v>
      </c>
      <c r="P65" s="17"/>
      <c r="Q65" s="14">
        <v>0</v>
      </c>
      <c r="R65" s="14">
        <v>0</v>
      </c>
      <c r="S65" s="14">
        <v>0</v>
      </c>
      <c r="T65" s="14">
        <v>37011.25</v>
      </c>
      <c r="U65" s="14">
        <v>25400</v>
      </c>
      <c r="V65" s="14">
        <v>25400</v>
      </c>
      <c r="W65" s="14">
        <v>25400</v>
      </c>
      <c r="X65" s="14">
        <v>25400</v>
      </c>
      <c r="Y65" s="14">
        <v>25400</v>
      </c>
      <c r="Z65" s="14">
        <v>25400</v>
      </c>
      <c r="AA65" s="14">
        <v>152400</v>
      </c>
      <c r="AB65" s="14">
        <v>148189</v>
      </c>
      <c r="AC65" s="17"/>
      <c r="AD65" s="14">
        <v>0</v>
      </c>
      <c r="AE65" s="14">
        <v>0</v>
      </c>
      <c r="AF65" s="14">
        <v>0</v>
      </c>
      <c r="AG65" s="17"/>
      <c r="AH65" s="14">
        <v>0</v>
      </c>
      <c r="AI65" s="14">
        <v>0</v>
      </c>
      <c r="AJ65" s="14">
        <v>0</v>
      </c>
      <c r="AK65" s="17"/>
      <c r="AL65" s="14">
        <v>0</v>
      </c>
      <c r="AM65" s="14">
        <v>0</v>
      </c>
      <c r="AN65" s="14">
        <v>0</v>
      </c>
      <c r="AO65" s="17"/>
      <c r="AP65" s="14">
        <v>0</v>
      </c>
      <c r="AQ65" s="14">
        <v>0</v>
      </c>
      <c r="AR65" s="14">
        <v>0</v>
      </c>
    </row>
    <row r="66" spans="2:44">
      <c r="B66" s="15" t="s">
        <v>83</v>
      </c>
      <c r="C66" s="15" t="s">
        <v>86</v>
      </c>
      <c r="D66" s="15" t="s">
        <v>80</v>
      </c>
      <c r="E66" s="14">
        <v>324000</v>
      </c>
      <c r="F66" s="14">
        <v>0</v>
      </c>
      <c r="G66" s="14">
        <v>324000</v>
      </c>
      <c r="H66" s="17"/>
      <c r="I66" s="14">
        <v>324000</v>
      </c>
      <c r="J66" s="14">
        <v>324000</v>
      </c>
      <c r="K66" s="14">
        <v>0</v>
      </c>
      <c r="L66" s="17"/>
      <c r="M66" s="14">
        <v>0</v>
      </c>
      <c r="N66" s="14">
        <v>0</v>
      </c>
      <c r="O66" s="14">
        <v>0</v>
      </c>
      <c r="P66" s="17"/>
      <c r="Q66" s="14">
        <v>0</v>
      </c>
      <c r="R66" s="14">
        <v>0</v>
      </c>
      <c r="S66" s="14">
        <v>0</v>
      </c>
      <c r="T66" s="14">
        <v>324000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7"/>
      <c r="AD66" s="14">
        <v>0</v>
      </c>
      <c r="AE66" s="14">
        <v>0</v>
      </c>
      <c r="AF66" s="14">
        <v>0</v>
      </c>
      <c r="AG66" s="17"/>
      <c r="AH66" s="14">
        <v>0</v>
      </c>
      <c r="AI66" s="14">
        <v>0</v>
      </c>
      <c r="AJ66" s="14">
        <v>0</v>
      </c>
      <c r="AK66" s="17"/>
      <c r="AL66" s="14">
        <v>0</v>
      </c>
      <c r="AM66" s="14">
        <v>0</v>
      </c>
      <c r="AN66" s="14">
        <v>0</v>
      </c>
      <c r="AO66" s="17"/>
      <c r="AP66" s="14">
        <v>0</v>
      </c>
      <c r="AQ66" s="14">
        <v>0</v>
      </c>
      <c r="AR66" s="14">
        <v>0</v>
      </c>
    </row>
    <row r="67" spans="2:44">
      <c r="B67" s="15" t="s">
        <v>83</v>
      </c>
      <c r="C67" s="15" t="s">
        <v>86</v>
      </c>
      <c r="D67" s="15" t="s">
        <v>156</v>
      </c>
      <c r="E67" s="14">
        <v>254475</v>
      </c>
      <c r="F67" s="14">
        <v>0</v>
      </c>
      <c r="G67" s="14">
        <v>254475</v>
      </c>
      <c r="H67" s="17"/>
      <c r="I67" s="14">
        <v>254475</v>
      </c>
      <c r="J67" s="14">
        <v>254475</v>
      </c>
      <c r="K67" s="14">
        <v>0</v>
      </c>
      <c r="L67" s="17"/>
      <c r="M67" s="14">
        <v>0</v>
      </c>
      <c r="N67" s="14">
        <v>0</v>
      </c>
      <c r="O67" s="14">
        <v>0</v>
      </c>
      <c r="P67" s="17"/>
      <c r="Q67" s="14">
        <v>0</v>
      </c>
      <c r="R67" s="14">
        <v>0</v>
      </c>
      <c r="S67" s="14">
        <v>3947</v>
      </c>
      <c r="T67" s="14">
        <v>40000</v>
      </c>
      <c r="U67" s="14">
        <v>40000</v>
      </c>
      <c r="V67" s="14">
        <v>45000</v>
      </c>
      <c r="W67" s="14">
        <v>45000</v>
      </c>
      <c r="X67" s="14">
        <v>45000</v>
      </c>
      <c r="Y67" s="14">
        <v>35528</v>
      </c>
      <c r="Z67" s="14">
        <v>0</v>
      </c>
      <c r="AA67" s="14">
        <v>0</v>
      </c>
      <c r="AB67" s="14">
        <v>0</v>
      </c>
      <c r="AC67" s="17"/>
      <c r="AD67" s="14">
        <v>358950</v>
      </c>
      <c r="AE67" s="14">
        <v>358950</v>
      </c>
      <c r="AF67" s="14">
        <v>0</v>
      </c>
      <c r="AG67" s="17"/>
      <c r="AH67" s="14">
        <v>358950</v>
      </c>
      <c r="AI67" s="14">
        <v>358950</v>
      </c>
      <c r="AJ67" s="14">
        <v>0</v>
      </c>
      <c r="AK67" s="17"/>
      <c r="AL67" s="14">
        <v>358950</v>
      </c>
      <c r="AM67" s="14">
        <v>358950</v>
      </c>
      <c r="AN67" s="14">
        <v>0</v>
      </c>
      <c r="AO67" s="17"/>
      <c r="AP67" s="14">
        <v>0</v>
      </c>
      <c r="AQ67" s="14">
        <v>0</v>
      </c>
      <c r="AR67" s="14">
        <v>0</v>
      </c>
    </row>
    <row r="68" spans="2:44">
      <c r="B68" s="15" t="s">
        <v>83</v>
      </c>
      <c r="C68" s="15" t="s">
        <v>86</v>
      </c>
      <c r="D68" s="15" t="s">
        <v>71</v>
      </c>
      <c r="E68" s="14">
        <v>0</v>
      </c>
      <c r="F68" s="14">
        <v>1292826.8</v>
      </c>
      <c r="G68" s="14">
        <v>-1292826.8</v>
      </c>
      <c r="H68" s="17"/>
      <c r="I68" s="14">
        <v>0</v>
      </c>
      <c r="J68" s="14">
        <v>0</v>
      </c>
      <c r="K68" s="14">
        <v>0</v>
      </c>
      <c r="L68" s="17"/>
      <c r="M68" s="14">
        <v>1292826.8</v>
      </c>
      <c r="N68" s="14">
        <v>0</v>
      </c>
      <c r="O68" s="14">
        <v>1292826.8</v>
      </c>
      <c r="P68" s="17"/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7"/>
      <c r="AD68" s="14">
        <v>0</v>
      </c>
      <c r="AE68" s="14">
        <v>0</v>
      </c>
      <c r="AF68" s="14">
        <v>0</v>
      </c>
      <c r="AG68" s="17"/>
      <c r="AH68" s="14">
        <v>0</v>
      </c>
      <c r="AI68" s="14">
        <v>0</v>
      </c>
      <c r="AJ68" s="14">
        <v>0</v>
      </c>
      <c r="AK68" s="17"/>
      <c r="AL68" s="14">
        <v>0</v>
      </c>
      <c r="AM68" s="14">
        <v>0</v>
      </c>
      <c r="AN68" s="14">
        <v>0</v>
      </c>
      <c r="AO68" s="17"/>
      <c r="AP68" s="14">
        <v>0</v>
      </c>
      <c r="AQ68" s="14">
        <v>0</v>
      </c>
      <c r="AR68" s="14">
        <v>0</v>
      </c>
    </row>
    <row r="69" spans="2:44">
      <c r="B69" s="15" t="s">
        <v>149</v>
      </c>
      <c r="C69" s="15" t="s">
        <v>133</v>
      </c>
      <c r="D69" s="15" t="s">
        <v>96</v>
      </c>
      <c r="E69" s="14">
        <v>272061.86666666699</v>
      </c>
      <c r="F69" s="14">
        <v>20238.63</v>
      </c>
      <c r="G69" s="14">
        <v>251823.23666666698</v>
      </c>
      <c r="H69" s="17"/>
      <c r="I69" s="14">
        <v>1088247.466666668</v>
      </c>
      <c r="J69" s="14">
        <v>1088247.4633333359</v>
      </c>
      <c r="K69" s="14">
        <v>3.3333320170640945E-3</v>
      </c>
      <c r="L69" s="17"/>
      <c r="M69" s="14">
        <v>0</v>
      </c>
      <c r="N69" s="14">
        <v>0</v>
      </c>
      <c r="O69" s="14">
        <v>0</v>
      </c>
      <c r="P69" s="17"/>
      <c r="Q69" s="14">
        <v>0</v>
      </c>
      <c r="R69" s="14">
        <v>20238.63</v>
      </c>
      <c r="S69" s="14">
        <v>63390.133333332997</v>
      </c>
      <c r="T69" s="14">
        <v>81607.766666666997</v>
      </c>
      <c r="U69" s="14">
        <v>115376.366666667</v>
      </c>
      <c r="V69" s="14">
        <v>115376.366666667</v>
      </c>
      <c r="W69" s="14">
        <v>115376.366666667</v>
      </c>
      <c r="X69" s="14">
        <v>115376.366666667</v>
      </c>
      <c r="Y69" s="14">
        <v>115376.366666667</v>
      </c>
      <c r="Z69" s="14">
        <v>115376.366666667</v>
      </c>
      <c r="AA69" s="14">
        <v>115376.366666667</v>
      </c>
      <c r="AB69" s="14">
        <v>115376.366666667</v>
      </c>
      <c r="AC69" s="17"/>
      <c r="AD69" s="14">
        <v>2344928.9637930961</v>
      </c>
      <c r="AE69" s="14">
        <v>2344928.9637930999</v>
      </c>
      <c r="AF69" s="14">
        <v>-3.7252902984619141E-9</v>
      </c>
      <c r="AG69" s="17"/>
      <c r="AH69" s="14">
        <v>2900000.0000000042</v>
      </c>
      <c r="AI69" s="14">
        <v>0</v>
      </c>
      <c r="AJ69" s="14">
        <v>2900000.0000000042</v>
      </c>
      <c r="AK69" s="17"/>
      <c r="AL69" s="14">
        <v>3900000</v>
      </c>
      <c r="AM69" s="14">
        <v>0</v>
      </c>
      <c r="AN69" s="14">
        <v>3900000</v>
      </c>
      <c r="AO69" s="17"/>
      <c r="AP69" s="14">
        <v>0</v>
      </c>
      <c r="AQ69" s="14">
        <v>0</v>
      </c>
      <c r="AR69" s="14">
        <v>0</v>
      </c>
    </row>
    <row r="70" spans="2:44">
      <c r="B70" s="15" t="s">
        <v>149</v>
      </c>
      <c r="C70" s="15" t="s">
        <v>133</v>
      </c>
      <c r="D70" s="15" t="s">
        <v>71</v>
      </c>
      <c r="E70" s="14">
        <v>0</v>
      </c>
      <c r="F70" s="14">
        <v>144997.9</v>
      </c>
      <c r="G70" s="14">
        <v>-144997.9</v>
      </c>
      <c r="H70" s="17"/>
      <c r="I70" s="14">
        <v>0</v>
      </c>
      <c r="J70" s="14">
        <v>0</v>
      </c>
      <c r="K70" s="14">
        <v>0</v>
      </c>
      <c r="L70" s="17"/>
      <c r="M70" s="14">
        <v>144997.9</v>
      </c>
      <c r="N70" s="14">
        <v>0</v>
      </c>
      <c r="O70" s="14">
        <v>144997.9</v>
      </c>
      <c r="P70" s="17"/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7"/>
      <c r="AD70" s="14">
        <v>0</v>
      </c>
      <c r="AE70" s="14">
        <v>0</v>
      </c>
      <c r="AF70" s="14">
        <v>0</v>
      </c>
      <c r="AG70" s="17"/>
      <c r="AH70" s="14">
        <v>0</v>
      </c>
      <c r="AI70" s="14">
        <v>0</v>
      </c>
      <c r="AJ70" s="14">
        <v>0</v>
      </c>
      <c r="AK70" s="17"/>
      <c r="AL70" s="14">
        <v>0</v>
      </c>
      <c r="AM70" s="14">
        <v>0</v>
      </c>
      <c r="AN70" s="14">
        <v>0</v>
      </c>
      <c r="AO70" s="17"/>
      <c r="AP70" s="14">
        <v>0</v>
      </c>
      <c r="AQ70" s="14">
        <v>0</v>
      </c>
      <c r="AR70" s="14">
        <v>0</v>
      </c>
    </row>
    <row r="71" spans="2:44">
      <c r="B71" s="15" t="s">
        <v>72</v>
      </c>
      <c r="C71" s="15" t="s">
        <v>56</v>
      </c>
      <c r="D71" s="15" t="s">
        <v>121</v>
      </c>
      <c r="E71" s="14">
        <v>73940</v>
      </c>
      <c r="F71" s="14">
        <v>-3054590.68</v>
      </c>
      <c r="G71" s="14">
        <v>3128530.68</v>
      </c>
      <c r="H71" s="17"/>
      <c r="I71" s="14">
        <v>73940</v>
      </c>
      <c r="J71" s="14">
        <v>0</v>
      </c>
      <c r="K71" s="14">
        <v>73940</v>
      </c>
      <c r="L71" s="17"/>
      <c r="M71" s="14">
        <v>-3054590.68</v>
      </c>
      <c r="N71" s="14">
        <v>0</v>
      </c>
      <c r="O71" s="14">
        <v>-3054590.68</v>
      </c>
      <c r="P71" s="17"/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7"/>
      <c r="AD71" s="14">
        <v>0</v>
      </c>
      <c r="AE71" s="14">
        <v>0</v>
      </c>
      <c r="AF71" s="14">
        <v>0</v>
      </c>
      <c r="AG71" s="17"/>
      <c r="AH71" s="14">
        <v>0</v>
      </c>
      <c r="AI71" s="14">
        <v>0</v>
      </c>
      <c r="AJ71" s="14">
        <v>0</v>
      </c>
      <c r="AK71" s="17"/>
      <c r="AL71" s="14">
        <v>0</v>
      </c>
      <c r="AM71" s="14">
        <v>0</v>
      </c>
      <c r="AN71" s="14">
        <v>0</v>
      </c>
      <c r="AO71" s="17"/>
      <c r="AP71" s="14">
        <v>0</v>
      </c>
      <c r="AQ71" s="14">
        <v>0</v>
      </c>
      <c r="AR71" s="14">
        <v>0</v>
      </c>
    </row>
    <row r="72" spans="2:44">
      <c r="B72" s="15" t="s">
        <v>72</v>
      </c>
      <c r="C72" s="15" t="s">
        <v>56</v>
      </c>
      <c r="D72" s="15" t="s">
        <v>110</v>
      </c>
      <c r="E72" s="14">
        <v>0</v>
      </c>
      <c r="F72" s="14">
        <v>73949.999500000005</v>
      </c>
      <c r="G72" s="14">
        <v>-73949.999500000005</v>
      </c>
      <c r="H72" s="17"/>
      <c r="I72" s="14">
        <v>0</v>
      </c>
      <c r="J72" s="14">
        <v>119307.87949999901</v>
      </c>
      <c r="K72" s="14">
        <v>-119307.87949999901</v>
      </c>
      <c r="L72" s="17"/>
      <c r="M72" s="14">
        <v>0</v>
      </c>
      <c r="N72" s="14">
        <v>0</v>
      </c>
      <c r="O72" s="14">
        <v>0</v>
      </c>
      <c r="P72" s="17"/>
      <c r="Q72" s="14">
        <v>0</v>
      </c>
      <c r="R72" s="14">
        <v>73949.999500000005</v>
      </c>
      <c r="S72" s="14">
        <v>45357.879999999001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7"/>
      <c r="AD72" s="14">
        <v>0</v>
      </c>
      <c r="AE72" s="14">
        <v>0</v>
      </c>
      <c r="AF72" s="14">
        <v>0</v>
      </c>
      <c r="AG72" s="17"/>
      <c r="AH72" s="14">
        <v>0</v>
      </c>
      <c r="AI72" s="14">
        <v>0</v>
      </c>
      <c r="AJ72" s="14">
        <v>0</v>
      </c>
      <c r="AK72" s="17"/>
      <c r="AL72" s="14">
        <v>0</v>
      </c>
      <c r="AM72" s="14">
        <v>0</v>
      </c>
      <c r="AN72" s="14">
        <v>0</v>
      </c>
      <c r="AO72" s="17"/>
      <c r="AP72" s="14">
        <v>0</v>
      </c>
      <c r="AQ72" s="14">
        <v>0</v>
      </c>
      <c r="AR72" s="14">
        <v>0</v>
      </c>
    </row>
    <row r="73" spans="2:44">
      <c r="B73" s="15" t="s">
        <v>72</v>
      </c>
      <c r="C73" s="15" t="s">
        <v>56</v>
      </c>
      <c r="D73" s="15" t="s">
        <v>171</v>
      </c>
      <c r="E73" s="14">
        <v>3396600</v>
      </c>
      <c r="F73" s="14">
        <v>1814400</v>
      </c>
      <c r="G73" s="14">
        <v>1582200</v>
      </c>
      <c r="H73" s="17"/>
      <c r="I73" s="14">
        <v>3396600</v>
      </c>
      <c r="J73" s="14">
        <v>3146600</v>
      </c>
      <c r="K73" s="14">
        <v>250000</v>
      </c>
      <c r="L73" s="17"/>
      <c r="M73" s="14">
        <v>-200000</v>
      </c>
      <c r="N73" s="14">
        <v>0</v>
      </c>
      <c r="O73" s="14">
        <v>-200000</v>
      </c>
      <c r="P73" s="17"/>
      <c r="Q73" s="14">
        <v>1132200</v>
      </c>
      <c r="R73" s="14">
        <v>882200</v>
      </c>
      <c r="S73" s="14">
        <v>1132200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7"/>
      <c r="AD73" s="14">
        <v>0</v>
      </c>
      <c r="AE73" s="14">
        <v>0</v>
      </c>
      <c r="AF73" s="14">
        <v>0</v>
      </c>
      <c r="AG73" s="17"/>
      <c r="AH73" s="14">
        <v>0</v>
      </c>
      <c r="AI73" s="14">
        <v>0</v>
      </c>
      <c r="AJ73" s="14">
        <v>0</v>
      </c>
      <c r="AK73" s="17"/>
      <c r="AL73" s="14">
        <v>0</v>
      </c>
      <c r="AM73" s="14">
        <v>0</v>
      </c>
      <c r="AN73" s="14">
        <v>0</v>
      </c>
      <c r="AO73" s="17"/>
      <c r="AP73" s="14">
        <v>0</v>
      </c>
      <c r="AQ73" s="14">
        <v>0</v>
      </c>
      <c r="AR73" s="14">
        <v>0</v>
      </c>
    </row>
    <row r="74" spans="2:44">
      <c r="B74" s="15" t="s">
        <v>72</v>
      </c>
      <c r="C74" s="15" t="s">
        <v>56</v>
      </c>
      <c r="D74" s="15" t="s">
        <v>131</v>
      </c>
      <c r="E74" s="14">
        <v>110473.44</v>
      </c>
      <c r="F74" s="14">
        <v>73648.960000000006</v>
      </c>
      <c r="G74" s="14">
        <v>36824.479999999996</v>
      </c>
      <c r="H74" s="17"/>
      <c r="I74" s="14">
        <v>110473.44</v>
      </c>
      <c r="J74" s="14">
        <v>110473.44</v>
      </c>
      <c r="K74" s="14">
        <v>0</v>
      </c>
      <c r="L74" s="17"/>
      <c r="M74" s="14">
        <v>0</v>
      </c>
      <c r="N74" s="14">
        <v>0</v>
      </c>
      <c r="O74" s="14">
        <v>0</v>
      </c>
      <c r="P74" s="17"/>
      <c r="Q74" s="14">
        <v>36824.480000000003</v>
      </c>
      <c r="R74" s="14">
        <v>36824.480000000003</v>
      </c>
      <c r="S74" s="14">
        <v>36824.480000000003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7"/>
      <c r="AD74" s="14">
        <v>0</v>
      </c>
      <c r="AE74" s="14">
        <v>0</v>
      </c>
      <c r="AF74" s="14">
        <v>0</v>
      </c>
      <c r="AG74" s="17"/>
      <c r="AH74" s="14">
        <v>0</v>
      </c>
      <c r="AI74" s="14">
        <v>0</v>
      </c>
      <c r="AJ74" s="14">
        <v>0</v>
      </c>
      <c r="AK74" s="17"/>
      <c r="AL74" s="14">
        <v>0</v>
      </c>
      <c r="AM74" s="14">
        <v>0</v>
      </c>
      <c r="AN74" s="14">
        <v>0</v>
      </c>
      <c r="AO74" s="17"/>
      <c r="AP74" s="14">
        <v>0</v>
      </c>
      <c r="AQ74" s="14">
        <v>0</v>
      </c>
      <c r="AR74" s="14">
        <v>0</v>
      </c>
    </row>
    <row r="75" spans="2:44">
      <c r="B75" s="15" t="s">
        <v>72</v>
      </c>
      <c r="C75" s="15" t="s">
        <v>56</v>
      </c>
      <c r="D75" s="15" t="s">
        <v>193</v>
      </c>
      <c r="E75" s="14">
        <v>28261.35</v>
      </c>
      <c r="F75" s="14">
        <v>18840.910500000002</v>
      </c>
      <c r="G75" s="14">
        <v>9420.4394999999968</v>
      </c>
      <c r="H75" s="17"/>
      <c r="I75" s="14">
        <v>28261.35</v>
      </c>
      <c r="J75" s="14">
        <v>28261.360499999999</v>
      </c>
      <c r="K75" s="14">
        <v>-1.0500000000320142E-2</v>
      </c>
      <c r="L75" s="17"/>
      <c r="M75" s="14">
        <v>0</v>
      </c>
      <c r="N75" s="14">
        <v>0</v>
      </c>
      <c r="O75" s="14">
        <v>0</v>
      </c>
      <c r="P75" s="17"/>
      <c r="Q75" s="14">
        <v>27816.91</v>
      </c>
      <c r="R75" s="14">
        <v>-8975.9994999999999</v>
      </c>
      <c r="S75" s="14">
        <v>9420.4500000000007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7"/>
      <c r="AD75" s="14">
        <v>0</v>
      </c>
      <c r="AE75" s="14">
        <v>0</v>
      </c>
      <c r="AF75" s="14">
        <v>0</v>
      </c>
      <c r="AG75" s="17"/>
      <c r="AH75" s="14">
        <v>0</v>
      </c>
      <c r="AI75" s="14">
        <v>0</v>
      </c>
      <c r="AJ75" s="14">
        <v>0</v>
      </c>
      <c r="AK75" s="17"/>
      <c r="AL75" s="14">
        <v>0</v>
      </c>
      <c r="AM75" s="14">
        <v>0</v>
      </c>
      <c r="AN75" s="14">
        <v>0</v>
      </c>
      <c r="AO75" s="17"/>
      <c r="AP75" s="14">
        <v>0</v>
      </c>
      <c r="AQ75" s="14">
        <v>0</v>
      </c>
      <c r="AR75" s="14">
        <v>0</v>
      </c>
    </row>
    <row r="76" spans="2:44">
      <c r="B76" s="15" t="s">
        <v>72</v>
      </c>
      <c r="C76" s="15" t="s">
        <v>56</v>
      </c>
      <c r="D76" s="15" t="s">
        <v>196</v>
      </c>
      <c r="E76" s="14">
        <v>41211.449999999997</v>
      </c>
      <c r="F76" s="14">
        <v>54979.199500000002</v>
      </c>
      <c r="G76" s="14">
        <v>-13767.749500000005</v>
      </c>
      <c r="H76" s="17"/>
      <c r="I76" s="14">
        <v>41211.449999999997</v>
      </c>
      <c r="J76" s="14">
        <v>68716.349499999997</v>
      </c>
      <c r="K76" s="14">
        <v>-27504.8995</v>
      </c>
      <c r="L76" s="17"/>
      <c r="M76" s="14">
        <v>0</v>
      </c>
      <c r="N76" s="14">
        <v>0</v>
      </c>
      <c r="O76" s="14">
        <v>0</v>
      </c>
      <c r="P76" s="17"/>
      <c r="Q76" s="14">
        <v>13727.1495</v>
      </c>
      <c r="R76" s="14">
        <v>41252.050000000003</v>
      </c>
      <c r="S76" s="14">
        <v>13737.15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7"/>
      <c r="AD76" s="14">
        <v>0</v>
      </c>
      <c r="AE76" s="14">
        <v>0</v>
      </c>
      <c r="AF76" s="14">
        <v>0</v>
      </c>
      <c r="AG76" s="17"/>
      <c r="AH76" s="14">
        <v>0</v>
      </c>
      <c r="AI76" s="14">
        <v>0</v>
      </c>
      <c r="AJ76" s="14">
        <v>0</v>
      </c>
      <c r="AK76" s="17"/>
      <c r="AL76" s="14">
        <v>0</v>
      </c>
      <c r="AM76" s="14">
        <v>0</v>
      </c>
      <c r="AN76" s="14">
        <v>0</v>
      </c>
      <c r="AO76" s="17"/>
      <c r="AP76" s="14">
        <v>0</v>
      </c>
      <c r="AQ76" s="14">
        <v>0</v>
      </c>
      <c r="AR76" s="14">
        <v>0</v>
      </c>
    </row>
    <row r="77" spans="2:44">
      <c r="B77" s="15" t="s">
        <v>72</v>
      </c>
      <c r="C77" s="15" t="s">
        <v>56</v>
      </c>
      <c r="D77" s="15" t="s">
        <v>77</v>
      </c>
      <c r="E77" s="14">
        <v>1704397.9680000001</v>
      </c>
      <c r="F77" s="14">
        <v>1052105.6105</v>
      </c>
      <c r="G77" s="14">
        <v>652292.35750000016</v>
      </c>
      <c r="H77" s="17"/>
      <c r="I77" s="14">
        <v>1704397.9680000001</v>
      </c>
      <c r="J77" s="14">
        <v>1631525.1784999999</v>
      </c>
      <c r="K77" s="14">
        <v>72872.789500000188</v>
      </c>
      <c r="L77" s="17"/>
      <c r="M77" s="14">
        <v>0</v>
      </c>
      <c r="N77" s="14">
        <v>0</v>
      </c>
      <c r="O77" s="14">
        <v>0</v>
      </c>
      <c r="P77" s="17"/>
      <c r="Q77" s="14">
        <v>572077.4105</v>
      </c>
      <c r="R77" s="14">
        <v>480028.2</v>
      </c>
      <c r="S77" s="14">
        <v>579419.56799999997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7"/>
      <c r="AD77" s="14">
        <v>0</v>
      </c>
      <c r="AE77" s="14">
        <v>0</v>
      </c>
      <c r="AF77" s="14">
        <v>0</v>
      </c>
      <c r="AG77" s="17"/>
      <c r="AH77" s="14">
        <v>0</v>
      </c>
      <c r="AI77" s="14">
        <v>0</v>
      </c>
      <c r="AJ77" s="14">
        <v>0</v>
      </c>
      <c r="AK77" s="17"/>
      <c r="AL77" s="14">
        <v>0</v>
      </c>
      <c r="AM77" s="14">
        <v>0</v>
      </c>
      <c r="AN77" s="14">
        <v>0</v>
      </c>
      <c r="AO77" s="17"/>
      <c r="AP77" s="14">
        <v>0</v>
      </c>
      <c r="AQ77" s="14">
        <v>0</v>
      </c>
      <c r="AR77" s="14">
        <v>0</v>
      </c>
    </row>
    <row r="78" spans="2:44">
      <c r="B78" s="15" t="s">
        <v>72</v>
      </c>
      <c r="C78" s="15" t="s">
        <v>56</v>
      </c>
      <c r="D78" s="15" t="s">
        <v>117</v>
      </c>
      <c r="E78" s="14">
        <v>-350001</v>
      </c>
      <c r="F78" s="14">
        <v>-233334</v>
      </c>
      <c r="G78" s="14">
        <v>-116667</v>
      </c>
      <c r="H78" s="17"/>
      <c r="I78" s="14">
        <v>-350001</v>
      </c>
      <c r="J78" s="14">
        <v>-350001</v>
      </c>
      <c r="K78" s="14">
        <v>0</v>
      </c>
      <c r="L78" s="17"/>
      <c r="M78" s="14">
        <v>0</v>
      </c>
      <c r="N78" s="14">
        <v>0</v>
      </c>
      <c r="O78" s="14">
        <v>0</v>
      </c>
      <c r="P78" s="17"/>
      <c r="Q78" s="14">
        <v>-116667</v>
      </c>
      <c r="R78" s="14">
        <v>-116667</v>
      </c>
      <c r="S78" s="14">
        <v>-116667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7"/>
      <c r="AD78" s="14">
        <v>0</v>
      </c>
      <c r="AE78" s="14">
        <v>0</v>
      </c>
      <c r="AF78" s="14">
        <v>0</v>
      </c>
      <c r="AG78" s="17"/>
      <c r="AH78" s="14">
        <v>0</v>
      </c>
      <c r="AI78" s="14">
        <v>0</v>
      </c>
      <c r="AJ78" s="14">
        <v>0</v>
      </c>
      <c r="AK78" s="17"/>
      <c r="AL78" s="14">
        <v>0</v>
      </c>
      <c r="AM78" s="14">
        <v>0</v>
      </c>
      <c r="AN78" s="14">
        <v>0</v>
      </c>
      <c r="AO78" s="17"/>
      <c r="AP78" s="14">
        <v>0</v>
      </c>
      <c r="AQ78" s="14">
        <v>0</v>
      </c>
      <c r="AR78" s="14">
        <v>0</v>
      </c>
    </row>
    <row r="79" spans="2:44">
      <c r="B79" s="15" t="s">
        <v>72</v>
      </c>
      <c r="C79" s="15" t="s">
        <v>56</v>
      </c>
      <c r="D79" s="15" t="s">
        <v>71</v>
      </c>
      <c r="E79" s="14">
        <v>0</v>
      </c>
      <c r="F79" s="14">
        <v>4387871.6500000004</v>
      </c>
      <c r="G79" s="14">
        <v>-4387871.6500000004</v>
      </c>
      <c r="H79" s="17"/>
      <c r="I79" s="14">
        <v>0</v>
      </c>
      <c r="J79" s="14">
        <v>0</v>
      </c>
      <c r="K79" s="14">
        <v>0</v>
      </c>
      <c r="L79" s="17"/>
      <c r="M79" s="14">
        <v>4387871.6500000004</v>
      </c>
      <c r="N79" s="14">
        <v>0</v>
      </c>
      <c r="O79" s="14">
        <v>4387871.6500000004</v>
      </c>
      <c r="P79" s="17"/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7"/>
      <c r="AD79" s="14">
        <v>0</v>
      </c>
      <c r="AE79" s="14">
        <v>0</v>
      </c>
      <c r="AF79" s="14">
        <v>0</v>
      </c>
      <c r="AG79" s="17"/>
      <c r="AH79" s="14">
        <v>0</v>
      </c>
      <c r="AI79" s="14">
        <v>0</v>
      </c>
      <c r="AJ79" s="14">
        <v>0</v>
      </c>
      <c r="AK79" s="17"/>
      <c r="AL79" s="14">
        <v>0</v>
      </c>
      <c r="AM79" s="14">
        <v>0</v>
      </c>
      <c r="AN79" s="14">
        <v>0</v>
      </c>
      <c r="AO79" s="17"/>
      <c r="AP79" s="14">
        <v>0</v>
      </c>
      <c r="AQ79" s="14">
        <v>0</v>
      </c>
      <c r="AR79" s="14">
        <v>0</v>
      </c>
    </row>
    <row r="80" spans="2:44">
      <c r="B80" s="15" t="s">
        <v>104</v>
      </c>
      <c r="C80" s="15" t="s">
        <v>92</v>
      </c>
      <c r="D80" s="15" t="s">
        <v>196</v>
      </c>
      <c r="E80" s="14">
        <v>0</v>
      </c>
      <c r="F80" s="14">
        <v>0</v>
      </c>
      <c r="G80" s="14">
        <v>0</v>
      </c>
      <c r="H80" s="17"/>
      <c r="I80" s="14">
        <v>66350.999999997002</v>
      </c>
      <c r="J80" s="14">
        <v>66350.999999997002</v>
      </c>
      <c r="K80" s="14">
        <v>0</v>
      </c>
      <c r="L80" s="17"/>
      <c r="M80" s="14">
        <v>0</v>
      </c>
      <c r="N80" s="14">
        <v>0</v>
      </c>
      <c r="O80" s="14">
        <v>0</v>
      </c>
      <c r="P80" s="17"/>
      <c r="Q80" s="14">
        <v>0</v>
      </c>
      <c r="R80" s="14">
        <v>0</v>
      </c>
      <c r="S80" s="14">
        <v>0</v>
      </c>
      <c r="T80" s="14">
        <v>7372.3333333330002</v>
      </c>
      <c r="U80" s="14">
        <v>7372.3333333330002</v>
      </c>
      <c r="V80" s="14">
        <v>7372.3333333330002</v>
      </c>
      <c r="W80" s="14">
        <v>7372.3333333330002</v>
      </c>
      <c r="X80" s="14">
        <v>7372.3333333330002</v>
      </c>
      <c r="Y80" s="14">
        <v>7372.3333333330002</v>
      </c>
      <c r="Z80" s="14">
        <v>7372.3333333330002</v>
      </c>
      <c r="AA80" s="14">
        <v>7372.3333333330002</v>
      </c>
      <c r="AB80" s="14">
        <v>7372.3333333330002</v>
      </c>
      <c r="AC80" s="17"/>
      <c r="AD80" s="14">
        <v>0</v>
      </c>
      <c r="AE80" s="14">
        <v>0</v>
      </c>
      <c r="AF80" s="14">
        <v>0</v>
      </c>
      <c r="AG80" s="17"/>
      <c r="AH80" s="14">
        <v>0</v>
      </c>
      <c r="AI80" s="14">
        <v>0</v>
      </c>
      <c r="AJ80" s="14">
        <v>0</v>
      </c>
      <c r="AK80" s="17"/>
      <c r="AL80" s="14">
        <v>0</v>
      </c>
      <c r="AM80" s="14">
        <v>0</v>
      </c>
      <c r="AN80" s="14">
        <v>0</v>
      </c>
      <c r="AO80" s="17"/>
      <c r="AP80" s="14">
        <v>0</v>
      </c>
      <c r="AQ80" s="14">
        <v>0</v>
      </c>
      <c r="AR80" s="14">
        <v>0</v>
      </c>
    </row>
    <row r="81" spans="2:44">
      <c r="B81" s="15" t="s">
        <v>104</v>
      </c>
      <c r="C81" s="15" t="s">
        <v>92</v>
      </c>
      <c r="D81" s="15" t="s">
        <v>77</v>
      </c>
      <c r="E81" s="14">
        <v>0</v>
      </c>
      <c r="F81" s="14">
        <v>0</v>
      </c>
      <c r="G81" s="14">
        <v>0</v>
      </c>
      <c r="H81" s="17"/>
      <c r="I81" s="14">
        <v>6369733.7020541728</v>
      </c>
      <c r="J81" s="14">
        <v>6369733.7020541728</v>
      </c>
      <c r="K81" s="14">
        <v>0</v>
      </c>
      <c r="L81" s="17"/>
      <c r="M81" s="14">
        <v>0</v>
      </c>
      <c r="N81" s="14">
        <v>0</v>
      </c>
      <c r="O81" s="14">
        <v>0</v>
      </c>
      <c r="P81" s="17"/>
      <c r="Q81" s="14">
        <v>0</v>
      </c>
      <c r="R81" s="14">
        <v>0</v>
      </c>
      <c r="S81" s="14">
        <v>0</v>
      </c>
      <c r="T81" s="14">
        <v>624139.75441670301</v>
      </c>
      <c r="U81" s="14">
        <v>603962.61476160004</v>
      </c>
      <c r="V81" s="14">
        <v>692746.17696182698</v>
      </c>
      <c r="W81" s="14">
        <v>770407.53422497003</v>
      </c>
      <c r="X81" s="14">
        <v>700639.27449868701</v>
      </c>
      <c r="Y81" s="14">
        <v>676297.39641017595</v>
      </c>
      <c r="Z81" s="14">
        <v>789724.24503999006</v>
      </c>
      <c r="AA81" s="14">
        <v>748852.76973360695</v>
      </c>
      <c r="AB81" s="14">
        <v>762963.93600661296</v>
      </c>
      <c r="AC81" s="17"/>
      <c r="AD81" s="14">
        <v>0</v>
      </c>
      <c r="AE81" s="14">
        <v>0</v>
      </c>
      <c r="AF81" s="14">
        <v>0</v>
      </c>
      <c r="AG81" s="17"/>
      <c r="AH81" s="14">
        <v>0</v>
      </c>
      <c r="AI81" s="14">
        <v>0</v>
      </c>
      <c r="AJ81" s="14">
        <v>0</v>
      </c>
      <c r="AK81" s="17"/>
      <c r="AL81" s="14">
        <v>0</v>
      </c>
      <c r="AM81" s="14">
        <v>0</v>
      </c>
      <c r="AN81" s="14">
        <v>0</v>
      </c>
      <c r="AO81" s="17"/>
      <c r="AP81" s="14">
        <v>0</v>
      </c>
      <c r="AQ81" s="14">
        <v>0</v>
      </c>
      <c r="AR81" s="14">
        <v>0</v>
      </c>
    </row>
    <row r="82" spans="2:44">
      <c r="B82" s="15" t="s">
        <v>104</v>
      </c>
      <c r="C82" s="15" t="s">
        <v>92</v>
      </c>
      <c r="D82" s="15" t="s">
        <v>117</v>
      </c>
      <c r="E82" s="14">
        <v>0</v>
      </c>
      <c r="F82" s="14">
        <v>0</v>
      </c>
      <c r="G82" s="14">
        <v>0</v>
      </c>
      <c r="H82" s="17"/>
      <c r="I82" s="14">
        <v>-1050003</v>
      </c>
      <c r="J82" s="14">
        <v>-1050003</v>
      </c>
      <c r="K82" s="14">
        <v>0</v>
      </c>
      <c r="L82" s="17"/>
      <c r="M82" s="14">
        <v>0</v>
      </c>
      <c r="N82" s="14">
        <v>0</v>
      </c>
      <c r="O82" s="14">
        <v>0</v>
      </c>
      <c r="P82" s="17"/>
      <c r="Q82" s="14">
        <v>0</v>
      </c>
      <c r="R82" s="14">
        <v>0</v>
      </c>
      <c r="S82" s="14">
        <v>0</v>
      </c>
      <c r="T82" s="14">
        <v>-116667</v>
      </c>
      <c r="U82" s="14">
        <v>-116667</v>
      </c>
      <c r="V82" s="14">
        <v>-116667</v>
      </c>
      <c r="W82" s="14">
        <v>-116667</v>
      </c>
      <c r="X82" s="14">
        <v>-116667</v>
      </c>
      <c r="Y82" s="14">
        <v>-116667</v>
      </c>
      <c r="Z82" s="14">
        <v>-116667</v>
      </c>
      <c r="AA82" s="14">
        <v>-116667</v>
      </c>
      <c r="AB82" s="14">
        <v>-116667</v>
      </c>
      <c r="AC82" s="17"/>
      <c r="AD82" s="14">
        <v>0</v>
      </c>
      <c r="AE82" s="14">
        <v>0</v>
      </c>
      <c r="AF82" s="14">
        <v>0</v>
      </c>
      <c r="AG82" s="17"/>
      <c r="AH82" s="14">
        <v>0</v>
      </c>
      <c r="AI82" s="14">
        <v>0</v>
      </c>
      <c r="AJ82" s="14">
        <v>0</v>
      </c>
      <c r="AK82" s="17"/>
      <c r="AL82" s="14">
        <v>0</v>
      </c>
      <c r="AM82" s="14">
        <v>0</v>
      </c>
      <c r="AN82" s="14">
        <v>0</v>
      </c>
      <c r="AO82" s="17"/>
      <c r="AP82" s="14">
        <v>0</v>
      </c>
      <c r="AQ82" s="14">
        <v>0</v>
      </c>
      <c r="AR82" s="14">
        <v>0</v>
      </c>
    </row>
    <row r="83" spans="2:44">
      <c r="B83" s="15" t="s">
        <v>104</v>
      </c>
      <c r="C83" s="15" t="s">
        <v>92</v>
      </c>
      <c r="D83" s="15" t="s">
        <v>195</v>
      </c>
      <c r="E83" s="14">
        <v>0</v>
      </c>
      <c r="F83" s="14">
        <v>0</v>
      </c>
      <c r="G83" s="14">
        <v>0</v>
      </c>
      <c r="H83" s="17"/>
      <c r="I83" s="14">
        <v>0</v>
      </c>
      <c r="J83" s="14">
        <v>0</v>
      </c>
      <c r="K83" s="14">
        <v>0</v>
      </c>
      <c r="L83" s="17"/>
      <c r="M83" s="14">
        <v>0</v>
      </c>
      <c r="N83" s="14">
        <v>0</v>
      </c>
      <c r="O83" s="14">
        <v>0</v>
      </c>
      <c r="P83" s="17"/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7"/>
      <c r="AD83" s="14">
        <v>18044161.2566058</v>
      </c>
      <c r="AE83" s="14">
        <v>18044161.2566058</v>
      </c>
      <c r="AF83" s="14">
        <v>0</v>
      </c>
      <c r="AG83" s="17"/>
      <c r="AH83" s="14">
        <v>21566885.416668959</v>
      </c>
      <c r="AI83" s="14">
        <v>21566885.416669</v>
      </c>
      <c r="AJ83" s="14">
        <v>-4.0978193283081055E-8</v>
      </c>
      <c r="AK83" s="17"/>
      <c r="AL83" s="14">
        <v>22589361.175050601</v>
      </c>
      <c r="AM83" s="14">
        <v>22589361.175050601</v>
      </c>
      <c r="AN83" s="14">
        <v>0</v>
      </c>
      <c r="AO83" s="17"/>
      <c r="AP83" s="14">
        <v>23571660.371040002</v>
      </c>
      <c r="AQ83" s="14">
        <v>23571660.371040002</v>
      </c>
      <c r="AR83" s="14">
        <v>0</v>
      </c>
    </row>
    <row r="84" spans="2:44">
      <c r="B84" s="15" t="s">
        <v>104</v>
      </c>
      <c r="C84" s="15" t="s">
        <v>92</v>
      </c>
      <c r="D84" s="15" t="s">
        <v>179</v>
      </c>
      <c r="E84" s="14">
        <v>0</v>
      </c>
      <c r="F84" s="14">
        <v>0</v>
      </c>
      <c r="G84" s="14">
        <v>0</v>
      </c>
      <c r="H84" s="17"/>
      <c r="I84" s="14">
        <v>11538000</v>
      </c>
      <c r="J84" s="14">
        <v>11538000</v>
      </c>
      <c r="K84" s="14">
        <v>0</v>
      </c>
      <c r="L84" s="17"/>
      <c r="M84" s="14">
        <v>0</v>
      </c>
      <c r="N84" s="14">
        <v>0</v>
      </c>
      <c r="O84" s="14">
        <v>0</v>
      </c>
      <c r="P84" s="17"/>
      <c r="Q84" s="14">
        <v>0</v>
      </c>
      <c r="R84" s="14">
        <v>0</v>
      </c>
      <c r="S84" s="14">
        <v>0</v>
      </c>
      <c r="T84" s="14">
        <v>1282000</v>
      </c>
      <c r="U84" s="14">
        <v>1282000</v>
      </c>
      <c r="V84" s="14">
        <v>1282000</v>
      </c>
      <c r="W84" s="14">
        <v>1282000</v>
      </c>
      <c r="X84" s="14">
        <v>1282000</v>
      </c>
      <c r="Y84" s="14">
        <v>1282000</v>
      </c>
      <c r="Z84" s="14">
        <v>1282000</v>
      </c>
      <c r="AA84" s="14">
        <v>1282000</v>
      </c>
      <c r="AB84" s="14">
        <v>1282000</v>
      </c>
      <c r="AC84" s="17"/>
      <c r="AD84" s="14">
        <v>2337825</v>
      </c>
      <c r="AE84" s="14">
        <v>2337825</v>
      </c>
      <c r="AF84" s="14">
        <v>0</v>
      </c>
      <c r="AG84" s="17"/>
      <c r="AH84" s="14">
        <v>0</v>
      </c>
      <c r="AI84" s="14">
        <v>0</v>
      </c>
      <c r="AJ84" s="14">
        <v>0</v>
      </c>
      <c r="AK84" s="17"/>
      <c r="AL84" s="14">
        <v>0</v>
      </c>
      <c r="AM84" s="14">
        <v>0</v>
      </c>
      <c r="AN84" s="14">
        <v>0</v>
      </c>
      <c r="AO84" s="17"/>
      <c r="AP84" s="14">
        <v>0</v>
      </c>
      <c r="AQ84" s="14">
        <v>0</v>
      </c>
      <c r="AR84" s="14">
        <v>0</v>
      </c>
    </row>
    <row r="85" spans="2:44">
      <c r="B85" s="15" t="s">
        <v>104</v>
      </c>
      <c r="C85" s="15" t="s">
        <v>92</v>
      </c>
      <c r="D85" s="15" t="s">
        <v>102</v>
      </c>
      <c r="E85" s="14">
        <v>0</v>
      </c>
      <c r="F85" s="14">
        <v>0</v>
      </c>
      <c r="G85" s="14">
        <v>0</v>
      </c>
      <c r="H85" s="17"/>
      <c r="I85" s="14">
        <v>0</v>
      </c>
      <c r="J85" s="14">
        <v>0</v>
      </c>
      <c r="K85" s="14">
        <v>0</v>
      </c>
      <c r="L85" s="17"/>
      <c r="M85" s="14">
        <v>0</v>
      </c>
      <c r="N85" s="14">
        <v>0</v>
      </c>
      <c r="O85" s="14">
        <v>0</v>
      </c>
      <c r="P85" s="17"/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7"/>
      <c r="AD85" s="14">
        <v>690000</v>
      </c>
      <c r="AE85" s="14">
        <v>690000</v>
      </c>
      <c r="AF85" s="14">
        <v>0</v>
      </c>
      <c r="AG85" s="17"/>
      <c r="AH85" s="14">
        <v>690000</v>
      </c>
      <c r="AI85" s="14">
        <v>690000</v>
      </c>
      <c r="AJ85" s="14">
        <v>0</v>
      </c>
      <c r="AK85" s="17"/>
      <c r="AL85" s="14">
        <v>690000</v>
      </c>
      <c r="AM85" s="14">
        <v>690000</v>
      </c>
      <c r="AN85" s="14">
        <v>0</v>
      </c>
      <c r="AO85" s="17"/>
      <c r="AP85" s="14">
        <v>690000</v>
      </c>
      <c r="AQ85" s="14">
        <v>690000</v>
      </c>
      <c r="AR85" s="14">
        <v>0</v>
      </c>
    </row>
    <row r="86" spans="2:44">
      <c r="B86" s="15" t="s">
        <v>104</v>
      </c>
      <c r="C86" s="15" t="s">
        <v>92</v>
      </c>
      <c r="D86" s="15" t="s">
        <v>172</v>
      </c>
      <c r="E86" s="14">
        <v>0</v>
      </c>
      <c r="F86" s="14">
        <v>0</v>
      </c>
      <c r="G86" s="14">
        <v>0</v>
      </c>
      <c r="H86" s="17"/>
      <c r="I86" s="14">
        <v>0</v>
      </c>
      <c r="J86" s="14">
        <v>0</v>
      </c>
      <c r="K86" s="14">
        <v>0</v>
      </c>
      <c r="L86" s="17"/>
      <c r="M86" s="14">
        <v>0</v>
      </c>
      <c r="N86" s="14">
        <v>0</v>
      </c>
      <c r="O86" s="14">
        <v>0</v>
      </c>
      <c r="P86" s="17"/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7"/>
      <c r="AD86" s="14">
        <v>750000</v>
      </c>
      <c r="AE86" s="14">
        <v>750000</v>
      </c>
      <c r="AF86" s="14">
        <v>0</v>
      </c>
      <c r="AG86" s="17"/>
      <c r="AH86" s="14">
        <v>249999.99999999601</v>
      </c>
      <c r="AI86" s="14">
        <v>250000</v>
      </c>
      <c r="AJ86" s="14">
        <v>-3.9872247725725174E-9</v>
      </c>
      <c r="AK86" s="17"/>
      <c r="AL86" s="14">
        <v>0</v>
      </c>
      <c r="AM86" s="14">
        <v>0</v>
      </c>
      <c r="AN86" s="14">
        <v>0</v>
      </c>
      <c r="AO86" s="17"/>
      <c r="AP86" s="14">
        <v>0</v>
      </c>
      <c r="AQ86" s="14">
        <v>0</v>
      </c>
      <c r="AR86" s="14">
        <v>0</v>
      </c>
    </row>
    <row r="87" spans="2:44">
      <c r="B87" s="15" t="s">
        <v>104</v>
      </c>
      <c r="C87" s="15" t="s">
        <v>92</v>
      </c>
      <c r="D87" s="15" t="s">
        <v>164</v>
      </c>
      <c r="E87" s="14">
        <v>0</v>
      </c>
      <c r="F87" s="14">
        <v>0</v>
      </c>
      <c r="G87" s="14">
        <v>0</v>
      </c>
      <c r="H87" s="17"/>
      <c r="I87" s="14">
        <v>0</v>
      </c>
      <c r="J87" s="14">
        <v>0</v>
      </c>
      <c r="K87" s="14">
        <v>0</v>
      </c>
      <c r="L87" s="17"/>
      <c r="M87" s="14">
        <v>0</v>
      </c>
      <c r="N87" s="14">
        <v>0</v>
      </c>
      <c r="O87" s="14">
        <v>0</v>
      </c>
      <c r="P87" s="17"/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7"/>
      <c r="AD87" s="14">
        <v>134415.123344208</v>
      </c>
      <c r="AE87" s="14">
        <v>134415.12334421201</v>
      </c>
      <c r="AF87" s="14">
        <v>-4.0163286030292511E-9</v>
      </c>
      <c r="AG87" s="17"/>
      <c r="AH87" s="14">
        <v>145437.16345843201</v>
      </c>
      <c r="AI87" s="14">
        <v>145437.16345843801</v>
      </c>
      <c r="AJ87" s="14">
        <v>-5.9953890740871429E-9</v>
      </c>
      <c r="AK87" s="17"/>
      <c r="AL87" s="14">
        <v>157363.01086202401</v>
      </c>
      <c r="AM87" s="14">
        <v>157363.01086203</v>
      </c>
      <c r="AN87" s="14">
        <v>-5.9953890740871429E-9</v>
      </c>
      <c r="AO87" s="17"/>
      <c r="AP87" s="14">
        <v>151179.68106444</v>
      </c>
      <c r="AQ87" s="14">
        <v>151179.68106443799</v>
      </c>
      <c r="AR87" s="14">
        <v>2.0081643015146255E-9</v>
      </c>
    </row>
    <row r="88" spans="2:44">
      <c r="B88" s="15" t="s">
        <v>104</v>
      </c>
      <c r="C88" s="15" t="s">
        <v>92</v>
      </c>
      <c r="D88" s="15" t="s">
        <v>93</v>
      </c>
      <c r="E88" s="14">
        <v>0</v>
      </c>
      <c r="F88" s="14">
        <v>0</v>
      </c>
      <c r="G88" s="14">
        <v>0</v>
      </c>
      <c r="H88" s="17"/>
      <c r="I88" s="14">
        <v>0</v>
      </c>
      <c r="J88" s="14">
        <v>0</v>
      </c>
      <c r="K88" s="14">
        <v>0</v>
      </c>
      <c r="L88" s="17"/>
      <c r="M88" s="14">
        <v>0</v>
      </c>
      <c r="N88" s="14">
        <v>0</v>
      </c>
      <c r="O88" s="14">
        <v>0</v>
      </c>
      <c r="P88" s="17"/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7"/>
      <c r="AD88" s="14">
        <v>999999.99999999604</v>
      </c>
      <c r="AE88" s="14">
        <v>1000000</v>
      </c>
      <c r="AF88" s="14">
        <v>-3.9581209421157837E-9</v>
      </c>
      <c r="AG88" s="17"/>
      <c r="AH88" s="14">
        <v>999999.99999999604</v>
      </c>
      <c r="AI88" s="14">
        <v>1000000</v>
      </c>
      <c r="AJ88" s="14">
        <v>-3.9581209421157837E-9</v>
      </c>
      <c r="AK88" s="17"/>
      <c r="AL88" s="14">
        <v>999999.99999999604</v>
      </c>
      <c r="AM88" s="14">
        <v>1000000</v>
      </c>
      <c r="AN88" s="14">
        <v>-3.9581209421157837E-9</v>
      </c>
      <c r="AO88" s="17"/>
      <c r="AP88" s="14">
        <v>999999.99999999604</v>
      </c>
      <c r="AQ88" s="14">
        <v>1000000</v>
      </c>
      <c r="AR88" s="14">
        <v>-3.9581209421157837E-9</v>
      </c>
    </row>
    <row r="89" spans="2:44">
      <c r="B89" s="15" t="s">
        <v>104</v>
      </c>
      <c r="C89" s="15" t="s">
        <v>92</v>
      </c>
      <c r="D89" s="15" t="s">
        <v>191</v>
      </c>
      <c r="E89" s="14">
        <v>0</v>
      </c>
      <c r="F89" s="14">
        <v>0</v>
      </c>
      <c r="G89" s="14">
        <v>0</v>
      </c>
      <c r="H89" s="17"/>
      <c r="I89" s="14">
        <v>0</v>
      </c>
      <c r="J89" s="14">
        <v>0</v>
      </c>
      <c r="K89" s="14">
        <v>0</v>
      </c>
      <c r="L89" s="17"/>
      <c r="M89" s="14">
        <v>0</v>
      </c>
      <c r="N89" s="14">
        <v>0</v>
      </c>
      <c r="O89" s="14">
        <v>0</v>
      </c>
      <c r="P89" s="17"/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7"/>
      <c r="AD89" s="14">
        <v>879999.99999999604</v>
      </c>
      <c r="AE89" s="14">
        <v>880000</v>
      </c>
      <c r="AF89" s="14">
        <v>-3.9581209421157837E-9</v>
      </c>
      <c r="AG89" s="17"/>
      <c r="AH89" s="14">
        <v>879999.99999999604</v>
      </c>
      <c r="AI89" s="14">
        <v>880000</v>
      </c>
      <c r="AJ89" s="14">
        <v>-3.9581209421157837E-9</v>
      </c>
      <c r="AK89" s="17"/>
      <c r="AL89" s="14">
        <v>579999.99999999604</v>
      </c>
      <c r="AM89" s="14">
        <v>580000</v>
      </c>
      <c r="AN89" s="14">
        <v>-3.9581209421157837E-9</v>
      </c>
      <c r="AO89" s="17"/>
      <c r="AP89" s="14">
        <v>579999.99999999604</v>
      </c>
      <c r="AQ89" s="14">
        <v>580000</v>
      </c>
      <c r="AR89" s="14">
        <v>-3.9581209421157837E-9</v>
      </c>
    </row>
    <row r="90" spans="2:44">
      <c r="B90" s="15" t="s">
        <v>104</v>
      </c>
      <c r="C90" s="15" t="s">
        <v>92</v>
      </c>
      <c r="D90" s="15" t="s">
        <v>182</v>
      </c>
      <c r="E90" s="14">
        <v>0</v>
      </c>
      <c r="F90" s="14">
        <v>0</v>
      </c>
      <c r="G90" s="14">
        <v>0</v>
      </c>
      <c r="H90" s="17"/>
      <c r="I90" s="14">
        <v>0</v>
      </c>
      <c r="J90" s="14">
        <v>0</v>
      </c>
      <c r="K90" s="14">
        <v>0</v>
      </c>
      <c r="L90" s="17"/>
      <c r="M90" s="14">
        <v>0</v>
      </c>
      <c r="N90" s="14">
        <v>0</v>
      </c>
      <c r="O90" s="14">
        <v>0</v>
      </c>
      <c r="P90" s="17"/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7"/>
      <c r="AD90" s="14">
        <v>999999.99999999604</v>
      </c>
      <c r="AE90" s="14">
        <v>1000000</v>
      </c>
      <c r="AF90" s="14">
        <v>-3.9581209421157837E-9</v>
      </c>
      <c r="AG90" s="17"/>
      <c r="AH90" s="14">
        <v>999999.99999999604</v>
      </c>
      <c r="AI90" s="14">
        <v>1000000</v>
      </c>
      <c r="AJ90" s="14">
        <v>-3.9581209421157837E-9</v>
      </c>
      <c r="AK90" s="17"/>
      <c r="AL90" s="14">
        <v>999999.99999999604</v>
      </c>
      <c r="AM90" s="14">
        <v>1000000</v>
      </c>
      <c r="AN90" s="14">
        <v>-3.9581209421157837E-9</v>
      </c>
      <c r="AO90" s="17"/>
      <c r="AP90" s="14">
        <v>999999.99999999604</v>
      </c>
      <c r="AQ90" s="14">
        <v>1000000</v>
      </c>
      <c r="AR90" s="14">
        <v>-3.9581209421157837E-9</v>
      </c>
    </row>
    <row r="91" spans="2:44">
      <c r="B91" s="15" t="s">
        <v>124</v>
      </c>
      <c r="C91" s="15" t="s">
        <v>140</v>
      </c>
      <c r="D91" s="15" t="s">
        <v>143</v>
      </c>
      <c r="E91" s="14">
        <v>13580.335469751</v>
      </c>
      <c r="F91" s="14">
        <v>0</v>
      </c>
      <c r="G91" s="14">
        <v>13580.335469751</v>
      </c>
      <c r="H91" s="17"/>
      <c r="I91" s="14">
        <v>13580.335469751</v>
      </c>
      <c r="J91" s="14">
        <v>0</v>
      </c>
      <c r="K91" s="14">
        <v>13580.335469751</v>
      </c>
      <c r="L91" s="17"/>
      <c r="M91" s="14">
        <v>0</v>
      </c>
      <c r="N91" s="14">
        <v>0</v>
      </c>
      <c r="O91" s="14">
        <v>0</v>
      </c>
      <c r="P91" s="17"/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7"/>
      <c r="AD91" s="14">
        <v>0</v>
      </c>
      <c r="AE91" s="14">
        <v>0</v>
      </c>
      <c r="AF91" s="14">
        <v>0</v>
      </c>
      <c r="AG91" s="17"/>
      <c r="AH91" s="14">
        <v>0</v>
      </c>
      <c r="AI91" s="14">
        <v>0</v>
      </c>
      <c r="AJ91" s="14">
        <v>0</v>
      </c>
      <c r="AK91" s="17"/>
      <c r="AL91" s="14">
        <v>0</v>
      </c>
      <c r="AM91" s="14">
        <v>0</v>
      </c>
      <c r="AN91" s="14">
        <v>0</v>
      </c>
      <c r="AO91" s="17"/>
      <c r="AP91" s="14">
        <v>0</v>
      </c>
      <c r="AQ91" s="14">
        <v>0</v>
      </c>
      <c r="AR91" s="14">
        <v>0</v>
      </c>
    </row>
    <row r="92" spans="2:44">
      <c r="B92" s="15" t="s">
        <v>124</v>
      </c>
      <c r="C92" s="15" t="s">
        <v>140</v>
      </c>
      <c r="D92" s="15" t="s">
        <v>201</v>
      </c>
      <c r="E92" s="14">
        <v>26950.865267249999</v>
      </c>
      <c r="F92" s="14">
        <v>42523.73</v>
      </c>
      <c r="G92" s="14">
        <v>-15572.864732750004</v>
      </c>
      <c r="H92" s="17"/>
      <c r="I92" s="14">
        <v>26950.865267249999</v>
      </c>
      <c r="J92" s="14">
        <v>42523.73</v>
      </c>
      <c r="K92" s="14">
        <v>-15572.864732750004</v>
      </c>
      <c r="L92" s="17"/>
      <c r="M92" s="14">
        <v>0</v>
      </c>
      <c r="N92" s="14">
        <v>0</v>
      </c>
      <c r="O92" s="14">
        <v>0</v>
      </c>
      <c r="P92" s="17"/>
      <c r="Q92" s="14">
        <v>62254.76</v>
      </c>
      <c r="R92" s="14">
        <v>-19731.03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7"/>
      <c r="AD92" s="14">
        <v>0</v>
      </c>
      <c r="AE92" s="14">
        <v>0</v>
      </c>
      <c r="AF92" s="14">
        <v>0</v>
      </c>
      <c r="AG92" s="17"/>
      <c r="AH92" s="14">
        <v>0</v>
      </c>
      <c r="AI92" s="14">
        <v>0</v>
      </c>
      <c r="AJ92" s="14">
        <v>0</v>
      </c>
      <c r="AK92" s="17"/>
      <c r="AL92" s="14">
        <v>0</v>
      </c>
      <c r="AM92" s="14">
        <v>0</v>
      </c>
      <c r="AN92" s="14">
        <v>0</v>
      </c>
      <c r="AO92" s="17"/>
      <c r="AP92" s="14">
        <v>0</v>
      </c>
      <c r="AQ92" s="14">
        <v>0</v>
      </c>
      <c r="AR92" s="14">
        <v>0</v>
      </c>
    </row>
    <row r="93" spans="2:44">
      <c r="B93" s="15" t="s">
        <v>59</v>
      </c>
      <c r="C93" s="15" t="s">
        <v>66</v>
      </c>
      <c r="D93" s="15" t="s">
        <v>132</v>
      </c>
      <c r="E93" s="14">
        <v>2998281.7227485399</v>
      </c>
      <c r="F93" s="14">
        <v>1970390.8685034199</v>
      </c>
      <c r="G93" s="14">
        <v>1027890.85424512</v>
      </c>
      <c r="H93" s="17"/>
      <c r="I93" s="14">
        <v>12631654.077467401</v>
      </c>
      <c r="J93" s="14">
        <v>12631654.077467401</v>
      </c>
      <c r="K93" s="14">
        <v>0</v>
      </c>
      <c r="L93" s="17"/>
      <c r="M93" s="14">
        <v>0</v>
      </c>
      <c r="N93" s="14">
        <v>0</v>
      </c>
      <c r="O93" s="14">
        <v>0</v>
      </c>
      <c r="P93" s="17"/>
      <c r="Q93" s="14">
        <v>951612.02501621004</v>
      </c>
      <c r="R93" s="14">
        <v>1018778.84348721</v>
      </c>
      <c r="S93" s="14">
        <v>1027890.85424512</v>
      </c>
      <c r="T93" s="14">
        <v>1038437.89862887</v>
      </c>
      <c r="U93" s="14">
        <v>1049207.58804706</v>
      </c>
      <c r="V93" s="14">
        <v>1057599.6367023799</v>
      </c>
      <c r="W93" s="14">
        <v>1065840.9961933801</v>
      </c>
      <c r="X93" s="14">
        <v>1071265.83731392</v>
      </c>
      <c r="Y93" s="14">
        <v>1078246.20628116</v>
      </c>
      <c r="Z93" s="14">
        <v>1084864.8233642899</v>
      </c>
      <c r="AA93" s="14">
        <v>1091300.72250323</v>
      </c>
      <c r="AB93" s="14">
        <v>1096608.6456845701</v>
      </c>
      <c r="AC93" s="17"/>
      <c r="AD93" s="14">
        <v>12598391.752190281</v>
      </c>
      <c r="AE93" s="14">
        <v>12598391.752190299</v>
      </c>
      <c r="AF93" s="14">
        <v>-1.862645149230957E-8</v>
      </c>
      <c r="AG93" s="17"/>
      <c r="AH93" s="14">
        <v>10682258.481966805</v>
      </c>
      <c r="AI93" s="14">
        <v>14557320.561212501</v>
      </c>
      <c r="AJ93" s="14">
        <v>-3875062.0792456958</v>
      </c>
      <c r="AK93" s="17"/>
      <c r="AL93" s="14">
        <v>0</v>
      </c>
      <c r="AM93" s="14">
        <v>13802476.414160101</v>
      </c>
      <c r="AN93" s="14">
        <v>-13802476.414160101</v>
      </c>
      <c r="AO93" s="17"/>
      <c r="AP93" s="14">
        <v>0</v>
      </c>
      <c r="AQ93" s="14">
        <v>13989959.0635112</v>
      </c>
      <c r="AR93" s="14">
        <v>-13989959.0635112</v>
      </c>
    </row>
    <row r="94" spans="2:44">
      <c r="B94" s="15" t="s">
        <v>59</v>
      </c>
      <c r="C94" s="15" t="s">
        <v>66</v>
      </c>
      <c r="D94" s="15" t="s">
        <v>165</v>
      </c>
      <c r="E94" s="14">
        <v>1754188.5884985849</v>
      </c>
      <c r="F94" s="14">
        <v>1144574.0832217501</v>
      </c>
      <c r="G94" s="14">
        <v>609614.50527683483</v>
      </c>
      <c r="H94" s="17"/>
      <c r="I94" s="14">
        <v>7241788.1959900912</v>
      </c>
      <c r="J94" s="14">
        <v>7240719.1359900897</v>
      </c>
      <c r="K94" s="14">
        <v>1069.0600000014529</v>
      </c>
      <c r="L94" s="17"/>
      <c r="M94" s="14">
        <v>0</v>
      </c>
      <c r="N94" s="14">
        <v>0</v>
      </c>
      <c r="O94" s="14">
        <v>0</v>
      </c>
      <c r="P94" s="17"/>
      <c r="Q94" s="14">
        <v>0</v>
      </c>
      <c r="R94" s="14">
        <v>1144574.0832217501</v>
      </c>
      <c r="S94" s="14">
        <v>609614.50527683401</v>
      </c>
      <c r="T94" s="14">
        <v>609614.50527683401</v>
      </c>
      <c r="U94" s="14">
        <v>609614.50527683401</v>
      </c>
      <c r="V94" s="14">
        <v>609614.50527683401</v>
      </c>
      <c r="W94" s="14">
        <v>609614.50527683401</v>
      </c>
      <c r="X94" s="14">
        <v>609614.50527683401</v>
      </c>
      <c r="Y94" s="14">
        <v>609614.50527683401</v>
      </c>
      <c r="Z94" s="14">
        <v>609614.50527683401</v>
      </c>
      <c r="AA94" s="14">
        <v>609614.50527683401</v>
      </c>
      <c r="AB94" s="14">
        <v>609614.50527683401</v>
      </c>
      <c r="AC94" s="17"/>
      <c r="AD94" s="14">
        <v>6482889.1647006478</v>
      </c>
      <c r="AE94" s="14">
        <v>6482889.1647006497</v>
      </c>
      <c r="AF94" s="14">
        <v>0</v>
      </c>
      <c r="AG94" s="17"/>
      <c r="AH94" s="14">
        <v>7926844.2443395676</v>
      </c>
      <c r="AI94" s="14">
        <v>7059103.1500523901</v>
      </c>
      <c r="AJ94" s="14">
        <v>867741.09428717755</v>
      </c>
      <c r="AK94" s="17"/>
      <c r="AL94" s="14">
        <v>0</v>
      </c>
      <c r="AM94" s="14">
        <v>3547325.5934459898</v>
      </c>
      <c r="AN94" s="14">
        <v>-3547325.5934459898</v>
      </c>
      <c r="AO94" s="17"/>
      <c r="AP94" s="14">
        <v>0</v>
      </c>
      <c r="AQ94" s="14">
        <v>3625366.7565017999</v>
      </c>
      <c r="AR94" s="14">
        <v>-3625366.7565017999</v>
      </c>
    </row>
    <row r="95" spans="2:44">
      <c r="B95" s="15" t="s">
        <v>59</v>
      </c>
      <c r="C95" s="15" t="s">
        <v>66</v>
      </c>
      <c r="D95" s="15" t="s">
        <v>199</v>
      </c>
      <c r="E95" s="14">
        <v>213810.96892534901</v>
      </c>
      <c r="F95" s="14">
        <v>0</v>
      </c>
      <c r="G95" s="14">
        <v>213810.96892534901</v>
      </c>
      <c r="H95" s="17"/>
      <c r="I95" s="14">
        <v>2138109.68925349</v>
      </c>
      <c r="J95" s="14">
        <v>2138109.68925349</v>
      </c>
      <c r="K95" s="14">
        <v>0</v>
      </c>
      <c r="L95" s="17"/>
      <c r="M95" s="14">
        <v>0</v>
      </c>
      <c r="N95" s="14">
        <v>0</v>
      </c>
      <c r="O95" s="14">
        <v>0</v>
      </c>
      <c r="P95" s="17"/>
      <c r="Q95" s="14">
        <v>0</v>
      </c>
      <c r="R95" s="14">
        <v>0</v>
      </c>
      <c r="S95" s="14">
        <v>213810.96892534901</v>
      </c>
      <c r="T95" s="14">
        <v>213810.96892534901</v>
      </c>
      <c r="U95" s="14">
        <v>213810.96892534901</v>
      </c>
      <c r="V95" s="14">
        <v>213810.96892534901</v>
      </c>
      <c r="W95" s="14">
        <v>213810.96892534901</v>
      </c>
      <c r="X95" s="14">
        <v>213810.96892534901</v>
      </c>
      <c r="Y95" s="14">
        <v>213810.96892534901</v>
      </c>
      <c r="Z95" s="14">
        <v>213810.96892534901</v>
      </c>
      <c r="AA95" s="14">
        <v>213810.96892534901</v>
      </c>
      <c r="AB95" s="14">
        <v>213810.96892534901</v>
      </c>
      <c r="AC95" s="17"/>
      <c r="AD95" s="14">
        <v>2565741.2114100838</v>
      </c>
      <c r="AE95" s="14">
        <v>2565741.2114100801</v>
      </c>
      <c r="AF95" s="14">
        <v>3.7252902984619141E-9</v>
      </c>
      <c r="AG95" s="17"/>
      <c r="AH95" s="14">
        <v>2337364.2090816959</v>
      </c>
      <c r="AI95" s="14">
        <v>3116485.61210893</v>
      </c>
      <c r="AJ95" s="14">
        <v>-779121.40302723413</v>
      </c>
      <c r="AK95" s="17"/>
      <c r="AL95" s="14">
        <v>0</v>
      </c>
      <c r="AM95" s="14">
        <v>3571395.1492271302</v>
      </c>
      <c r="AN95" s="14">
        <v>-3571395.1492271302</v>
      </c>
      <c r="AO95" s="17"/>
      <c r="AP95" s="14">
        <v>0</v>
      </c>
      <c r="AQ95" s="14">
        <v>3926519.3439900898</v>
      </c>
      <c r="AR95" s="14">
        <v>-3926519.3439900898</v>
      </c>
    </row>
    <row r="96" spans="2:44">
      <c r="B96" s="15" t="s">
        <v>59</v>
      </c>
      <c r="C96" s="15" t="s">
        <v>66</v>
      </c>
      <c r="D96" s="15" t="s">
        <v>129</v>
      </c>
      <c r="E96" s="14">
        <v>64629.538736873998</v>
      </c>
      <c r="F96" s="14">
        <v>43447.12</v>
      </c>
      <c r="G96" s="14">
        <v>21182.418736873995</v>
      </c>
      <c r="H96" s="17"/>
      <c r="I96" s="14">
        <v>258518.15494749599</v>
      </c>
      <c r="J96" s="14">
        <v>260682.72</v>
      </c>
      <c r="K96" s="14">
        <v>-2164.565052504011</v>
      </c>
      <c r="L96" s="17"/>
      <c r="M96" s="14">
        <v>0</v>
      </c>
      <c r="N96" s="14">
        <v>0</v>
      </c>
      <c r="O96" s="14">
        <v>0</v>
      </c>
      <c r="P96" s="17"/>
      <c r="Q96" s="14">
        <v>42127.948333332999</v>
      </c>
      <c r="R96" s="14">
        <v>1319.171666667</v>
      </c>
      <c r="S96" s="14">
        <v>21723.56</v>
      </c>
      <c r="T96" s="14">
        <v>21723.56</v>
      </c>
      <c r="U96" s="14">
        <v>21723.56</v>
      </c>
      <c r="V96" s="14">
        <v>21723.56</v>
      </c>
      <c r="W96" s="14">
        <v>21723.56</v>
      </c>
      <c r="X96" s="14">
        <v>21723.56</v>
      </c>
      <c r="Y96" s="14">
        <v>21723.56</v>
      </c>
      <c r="Z96" s="14">
        <v>21723.56</v>
      </c>
      <c r="AA96" s="14">
        <v>21723.56</v>
      </c>
      <c r="AB96" s="14">
        <v>21723.56</v>
      </c>
      <c r="AC96" s="17"/>
      <c r="AD96" s="14">
        <v>264140.92481761199</v>
      </c>
      <c r="AE96" s="14">
        <v>264140.92481760797</v>
      </c>
      <c r="AF96" s="14">
        <v>4.0163286030292511E-9</v>
      </c>
      <c r="AG96" s="17"/>
      <c r="AH96" s="14">
        <v>247120.44153407999</v>
      </c>
      <c r="AI96" s="14">
        <v>336961.42236737697</v>
      </c>
      <c r="AJ96" s="14">
        <v>-89840.980833296984</v>
      </c>
      <c r="AK96" s="17"/>
      <c r="AL96" s="14">
        <v>0</v>
      </c>
      <c r="AM96" s="14">
        <v>367269.92964650498</v>
      </c>
      <c r="AN96" s="14">
        <v>-367269.92964650498</v>
      </c>
      <c r="AO96" s="17"/>
      <c r="AP96" s="14">
        <v>0</v>
      </c>
      <c r="AQ96" s="14">
        <v>375349.86809872801</v>
      </c>
      <c r="AR96" s="14">
        <v>-375349.86809872801</v>
      </c>
    </row>
    <row r="97" spans="2:44">
      <c r="B97" s="15" t="s">
        <v>59</v>
      </c>
      <c r="C97" s="15" t="s">
        <v>66</v>
      </c>
      <c r="D97" s="15" t="s">
        <v>158</v>
      </c>
      <c r="E97" s="14">
        <v>255687.5</v>
      </c>
      <c r="F97" s="14">
        <v>0</v>
      </c>
      <c r="G97" s="14">
        <v>255687.5</v>
      </c>
      <c r="H97" s="17"/>
      <c r="I97" s="14">
        <v>3835312.5</v>
      </c>
      <c r="J97" s="14">
        <v>3835312.5</v>
      </c>
      <c r="K97" s="14">
        <v>0</v>
      </c>
      <c r="L97" s="17"/>
      <c r="M97" s="14">
        <v>0</v>
      </c>
      <c r="N97" s="14">
        <v>0</v>
      </c>
      <c r="O97" s="14">
        <v>0</v>
      </c>
      <c r="P97" s="17"/>
      <c r="Q97" s="14">
        <v>0</v>
      </c>
      <c r="R97" s="14">
        <v>0</v>
      </c>
      <c r="S97" s="14">
        <v>0</v>
      </c>
      <c r="T97" s="14">
        <v>255687.5</v>
      </c>
      <c r="U97" s="14">
        <v>0</v>
      </c>
      <c r="V97" s="14">
        <v>1534125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2045500</v>
      </c>
      <c r="AC97" s="17"/>
      <c r="AD97" s="14">
        <v>0</v>
      </c>
      <c r="AE97" s="14">
        <v>0</v>
      </c>
      <c r="AF97" s="14">
        <v>0</v>
      </c>
      <c r="AG97" s="17"/>
      <c r="AH97" s="14">
        <v>0</v>
      </c>
      <c r="AI97" s="14">
        <v>0</v>
      </c>
      <c r="AJ97" s="14">
        <v>0</v>
      </c>
      <c r="AK97" s="17"/>
      <c r="AL97" s="14">
        <v>0</v>
      </c>
      <c r="AM97" s="14">
        <v>0</v>
      </c>
      <c r="AN97" s="14">
        <v>0</v>
      </c>
      <c r="AO97" s="17"/>
      <c r="AP97" s="14">
        <v>0</v>
      </c>
      <c r="AQ97" s="14">
        <v>0</v>
      </c>
      <c r="AR97" s="14">
        <v>0</v>
      </c>
    </row>
    <row r="98" spans="2:44">
      <c r="B98" s="15" t="s">
        <v>59</v>
      </c>
      <c r="C98" s="15" t="s">
        <v>66</v>
      </c>
      <c r="D98" s="15" t="s">
        <v>163</v>
      </c>
      <c r="E98" s="14">
        <v>0</v>
      </c>
      <c r="F98" s="14">
        <v>0</v>
      </c>
      <c r="G98" s="14">
        <v>0</v>
      </c>
      <c r="H98" s="17"/>
      <c r="I98" s="14">
        <v>1905383.2499999991</v>
      </c>
      <c r="J98" s="14">
        <v>1905383.2499999991</v>
      </c>
      <c r="K98" s="14">
        <v>0</v>
      </c>
      <c r="L98" s="17"/>
      <c r="M98" s="14">
        <v>0</v>
      </c>
      <c r="N98" s="14">
        <v>0</v>
      </c>
      <c r="O98" s="14">
        <v>0</v>
      </c>
      <c r="P98" s="17"/>
      <c r="Q98" s="14">
        <v>0</v>
      </c>
      <c r="R98" s="14">
        <v>0</v>
      </c>
      <c r="S98" s="14">
        <v>0</v>
      </c>
      <c r="T98" s="14">
        <v>104691.387362637</v>
      </c>
      <c r="U98" s="14">
        <v>78518.540521977993</v>
      </c>
      <c r="V98" s="14">
        <v>109925.956730769</v>
      </c>
      <c r="W98" s="14">
        <v>146567.94230769199</v>
      </c>
      <c r="X98" s="14">
        <v>188444.49725274701</v>
      </c>
      <c r="Y98" s="14">
        <v>235555.62156593401</v>
      </c>
      <c r="Z98" s="14">
        <v>287901.31524725299</v>
      </c>
      <c r="AA98" s="14">
        <v>345481.578296703</v>
      </c>
      <c r="AB98" s="14">
        <v>408296.41071428597</v>
      </c>
      <c r="AC98" s="17"/>
      <c r="AD98" s="14">
        <v>3774521.2627500002</v>
      </c>
      <c r="AE98" s="14">
        <v>3774521.2627500002</v>
      </c>
      <c r="AF98" s="14">
        <v>0</v>
      </c>
      <c r="AG98" s="17"/>
      <c r="AH98" s="14">
        <v>4144474.8981235558</v>
      </c>
      <c r="AI98" s="14">
        <v>5525966.5308314096</v>
      </c>
      <c r="AJ98" s="14">
        <v>-1381491.6327078538</v>
      </c>
      <c r="AK98" s="17"/>
      <c r="AL98" s="14">
        <v>0</v>
      </c>
      <c r="AM98" s="14">
        <v>6573524.5823696302</v>
      </c>
      <c r="AN98" s="14">
        <v>-6573524.5823696302</v>
      </c>
      <c r="AO98" s="17"/>
      <c r="AP98" s="14">
        <v>0</v>
      </c>
      <c r="AQ98" s="14">
        <v>7493955.4495024001</v>
      </c>
      <c r="AR98" s="14">
        <v>-7493955.4495024001</v>
      </c>
    </row>
    <row r="99" spans="2:44">
      <c r="B99" s="15" t="s">
        <v>59</v>
      </c>
      <c r="C99" s="15" t="s">
        <v>66</v>
      </c>
      <c r="D99" s="15" t="s">
        <v>185</v>
      </c>
      <c r="E99" s="14">
        <v>4328484.8734631604</v>
      </c>
      <c r="F99" s="14">
        <v>2824701.3682748298</v>
      </c>
      <c r="G99" s="14">
        <v>1503783.5051883305</v>
      </c>
      <c r="H99" s="17"/>
      <c r="I99" s="14">
        <v>17918887.561583091</v>
      </c>
      <c r="J99" s="14">
        <v>17918887.56482242</v>
      </c>
      <c r="K99" s="14">
        <v>-3.2393299043178558E-3</v>
      </c>
      <c r="L99" s="17"/>
      <c r="M99" s="14">
        <v>0</v>
      </c>
      <c r="N99" s="14">
        <v>0</v>
      </c>
      <c r="O99" s="14">
        <v>0</v>
      </c>
      <c r="P99" s="17"/>
      <c r="Q99" s="14">
        <v>1281209.07665046</v>
      </c>
      <c r="R99" s="14">
        <v>1543492.29162437</v>
      </c>
      <c r="S99" s="14">
        <v>1503783.50842766</v>
      </c>
      <c r="T99" s="14">
        <v>1506313.2741856701</v>
      </c>
      <c r="U99" s="14">
        <v>1508532.3406624401</v>
      </c>
      <c r="V99" s="14">
        <v>1510188.13015247</v>
      </c>
      <c r="W99" s="14">
        <v>1511611.4260549501</v>
      </c>
      <c r="X99" s="14">
        <v>1512064.66421929</v>
      </c>
      <c r="Y99" s="14">
        <v>1512499.76584498</v>
      </c>
      <c r="Z99" s="14">
        <v>1512927.7854633301</v>
      </c>
      <c r="AA99" s="14">
        <v>1509983.7675069999</v>
      </c>
      <c r="AB99" s="14">
        <v>1506281.5340298</v>
      </c>
      <c r="AC99" s="17"/>
      <c r="AD99" s="14">
        <v>18454610.592693839</v>
      </c>
      <c r="AE99" s="14">
        <v>18454610.592693798</v>
      </c>
      <c r="AF99" s="14">
        <v>4.0978193283081055E-8</v>
      </c>
      <c r="AG99" s="17"/>
      <c r="AH99" s="14">
        <v>17620887.496138081</v>
      </c>
      <c r="AI99" s="14">
        <v>24441157.315136399</v>
      </c>
      <c r="AJ99" s="14">
        <v>-6820269.8189983182</v>
      </c>
      <c r="AK99" s="17"/>
      <c r="AL99" s="14">
        <v>0</v>
      </c>
      <c r="AM99" s="14">
        <v>27796515.4985862</v>
      </c>
      <c r="AN99" s="14">
        <v>-27796515.4985862</v>
      </c>
      <c r="AO99" s="17"/>
      <c r="AP99" s="14">
        <v>0</v>
      </c>
      <c r="AQ99" s="14">
        <v>28247052.8481244</v>
      </c>
      <c r="AR99" s="14">
        <v>-28247052.8481244</v>
      </c>
    </row>
    <row r="100" spans="2:44">
      <c r="B100" s="15" t="s">
        <v>59</v>
      </c>
      <c r="C100" s="15" t="s">
        <v>66</v>
      </c>
      <c r="D100" s="15" t="s">
        <v>67</v>
      </c>
      <c r="E100" s="14">
        <v>0</v>
      </c>
      <c r="F100" s="14">
        <v>0</v>
      </c>
      <c r="G100" s="14">
        <v>0</v>
      </c>
      <c r="H100" s="17"/>
      <c r="I100" s="14">
        <v>1995723.1589352901</v>
      </c>
      <c r="J100" s="14">
        <v>1995723.1589352901</v>
      </c>
      <c r="K100" s="14">
        <v>0</v>
      </c>
      <c r="L100" s="17"/>
      <c r="M100" s="14">
        <v>0</v>
      </c>
      <c r="N100" s="14">
        <v>0</v>
      </c>
      <c r="O100" s="14">
        <v>0</v>
      </c>
      <c r="P100" s="17"/>
      <c r="Q100" s="14">
        <v>0</v>
      </c>
      <c r="R100" s="14">
        <v>0</v>
      </c>
      <c r="S100" s="14">
        <v>0</v>
      </c>
      <c r="T100" s="14">
        <v>122072.49959375001</v>
      </c>
      <c r="U100" s="14">
        <v>138328.64058479399</v>
      </c>
      <c r="V100" s="14">
        <v>155755.800498528</v>
      </c>
      <c r="W100" s="14">
        <v>172927.58446706799</v>
      </c>
      <c r="X100" s="14">
        <v>191117.54025659</v>
      </c>
      <c r="Y100" s="14">
        <v>225956.244807182</v>
      </c>
      <c r="Z100" s="14">
        <v>308720.47669408901</v>
      </c>
      <c r="AA100" s="14">
        <v>332582.24207152397</v>
      </c>
      <c r="AB100" s="14">
        <v>348262.12996176502</v>
      </c>
      <c r="AC100" s="17"/>
      <c r="AD100" s="14">
        <v>5747290.3301554797</v>
      </c>
      <c r="AE100" s="14">
        <v>5747290.3301554797</v>
      </c>
      <c r="AF100" s="14">
        <v>0</v>
      </c>
      <c r="AG100" s="17"/>
      <c r="AH100" s="14">
        <v>5359089.104365536</v>
      </c>
      <c r="AI100" s="14">
        <v>7220478.3094974197</v>
      </c>
      <c r="AJ100" s="14">
        <v>-1861389.2051318837</v>
      </c>
      <c r="AK100" s="17"/>
      <c r="AL100" s="14">
        <v>0</v>
      </c>
      <c r="AM100" s="14">
        <v>8480126.6438052002</v>
      </c>
      <c r="AN100" s="14">
        <v>-8480126.6438052002</v>
      </c>
      <c r="AO100" s="17"/>
      <c r="AP100" s="14">
        <v>0</v>
      </c>
      <c r="AQ100" s="14">
        <v>8993527.6405583005</v>
      </c>
      <c r="AR100" s="14">
        <v>-8993527.6405583005</v>
      </c>
    </row>
    <row r="101" spans="2:44">
      <c r="B101" s="15" t="s">
        <v>59</v>
      </c>
      <c r="C101" s="15" t="s">
        <v>66</v>
      </c>
      <c r="D101" s="15" t="s">
        <v>71</v>
      </c>
      <c r="E101" s="14">
        <v>0</v>
      </c>
      <c r="F101" s="14">
        <v>3185617.63</v>
      </c>
      <c r="G101" s="14">
        <v>-3185617.63</v>
      </c>
      <c r="H101" s="17"/>
      <c r="I101" s="14">
        <v>0</v>
      </c>
      <c r="J101" s="14">
        <v>0</v>
      </c>
      <c r="K101" s="14">
        <v>0</v>
      </c>
      <c r="L101" s="17"/>
      <c r="M101" s="14">
        <v>3185617.63</v>
      </c>
      <c r="N101" s="14">
        <v>0</v>
      </c>
      <c r="O101" s="14">
        <v>3185617.63</v>
      </c>
      <c r="P101" s="17"/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7"/>
      <c r="AD101" s="14">
        <v>0</v>
      </c>
      <c r="AE101" s="14">
        <v>0</v>
      </c>
      <c r="AF101" s="14">
        <v>0</v>
      </c>
      <c r="AG101" s="17"/>
      <c r="AH101" s="14">
        <v>0</v>
      </c>
      <c r="AI101" s="14">
        <v>0</v>
      </c>
      <c r="AJ101" s="14">
        <v>0</v>
      </c>
      <c r="AK101" s="17"/>
      <c r="AL101" s="14">
        <v>0</v>
      </c>
      <c r="AM101" s="14">
        <v>0</v>
      </c>
      <c r="AN101" s="14">
        <v>0</v>
      </c>
      <c r="AO101" s="17"/>
      <c r="AP101" s="14">
        <v>0</v>
      </c>
      <c r="AQ101" s="14">
        <v>0</v>
      </c>
      <c r="AR101" s="14">
        <v>0</v>
      </c>
    </row>
    <row r="102" spans="2:44">
      <c r="B102" s="15" t="s">
        <v>68</v>
      </c>
      <c r="C102" s="15" t="s">
        <v>64</v>
      </c>
      <c r="D102" s="15" t="s">
        <v>110</v>
      </c>
      <c r="E102" s="14">
        <v>0</v>
      </c>
      <c r="F102" s="14">
        <v>558086.79142092902</v>
      </c>
      <c r="G102" s="14">
        <v>-558086.79142092902</v>
      </c>
      <c r="H102" s="17"/>
      <c r="I102" s="14">
        <v>0</v>
      </c>
      <c r="J102" s="14">
        <v>0</v>
      </c>
      <c r="K102" s="14">
        <v>0</v>
      </c>
      <c r="L102" s="17"/>
      <c r="M102" s="14">
        <v>0</v>
      </c>
      <c r="N102" s="14">
        <v>0</v>
      </c>
      <c r="O102" s="14">
        <v>0</v>
      </c>
      <c r="P102" s="17"/>
      <c r="Q102" s="14">
        <v>41670.550710465002</v>
      </c>
      <c r="R102" s="14">
        <v>516416.24071046402</v>
      </c>
      <c r="S102" s="14">
        <v>-558086.79142092902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7"/>
      <c r="AD102" s="14">
        <v>0</v>
      </c>
      <c r="AE102" s="14">
        <v>0</v>
      </c>
      <c r="AF102" s="14">
        <v>0</v>
      </c>
      <c r="AG102" s="17"/>
      <c r="AH102" s="14">
        <v>0</v>
      </c>
      <c r="AI102" s="14">
        <v>0</v>
      </c>
      <c r="AJ102" s="14">
        <v>0</v>
      </c>
      <c r="AK102" s="17"/>
      <c r="AL102" s="14">
        <v>0</v>
      </c>
      <c r="AM102" s="14">
        <v>0</v>
      </c>
      <c r="AN102" s="14">
        <v>0</v>
      </c>
      <c r="AO102" s="17"/>
      <c r="AP102" s="14">
        <v>0</v>
      </c>
      <c r="AQ102" s="14">
        <v>0</v>
      </c>
      <c r="AR102" s="14">
        <v>0</v>
      </c>
    </row>
    <row r="103" spans="2:44">
      <c r="B103" s="15" t="s">
        <v>68</v>
      </c>
      <c r="C103" s="15" t="s">
        <v>64</v>
      </c>
      <c r="D103" s="15" t="s">
        <v>189</v>
      </c>
      <c r="E103" s="14">
        <v>6836636.0970000001</v>
      </c>
      <c r="F103" s="14">
        <v>4557757.3985790797</v>
      </c>
      <c r="G103" s="14">
        <v>2278878.6984209204</v>
      </c>
      <c r="H103" s="17"/>
      <c r="I103" s="14">
        <v>27346544.388</v>
      </c>
      <c r="J103" s="14">
        <v>27346544.391474482</v>
      </c>
      <c r="K103" s="14">
        <v>-3.4744814038276672E-3</v>
      </c>
      <c r="L103" s="17"/>
      <c r="M103" s="14">
        <v>0</v>
      </c>
      <c r="N103" s="14">
        <v>0</v>
      </c>
      <c r="O103" s="14">
        <v>0</v>
      </c>
      <c r="P103" s="17"/>
      <c r="Q103" s="14">
        <v>2278878.6992895398</v>
      </c>
      <c r="R103" s="14">
        <v>2278878.6992895398</v>
      </c>
      <c r="S103" s="14">
        <v>2278878.6992895398</v>
      </c>
      <c r="T103" s="14">
        <v>2278878.6992895398</v>
      </c>
      <c r="U103" s="14">
        <v>2278878.6992895398</v>
      </c>
      <c r="V103" s="14">
        <v>2278878.6992895398</v>
      </c>
      <c r="W103" s="14">
        <v>2278878.6992895398</v>
      </c>
      <c r="X103" s="14">
        <v>2278878.6992895398</v>
      </c>
      <c r="Y103" s="14">
        <v>2278878.6992895398</v>
      </c>
      <c r="Z103" s="14">
        <v>2278878.6992895398</v>
      </c>
      <c r="AA103" s="14">
        <v>2278878.6992895398</v>
      </c>
      <c r="AB103" s="14">
        <v>2278878.6992895398</v>
      </c>
      <c r="AC103" s="17"/>
      <c r="AD103" s="14">
        <v>22631110.63774956</v>
      </c>
      <c r="AE103" s="14">
        <v>22631111</v>
      </c>
      <c r="AF103" s="14">
        <v>-0.3622504398226738</v>
      </c>
      <c r="AG103" s="17"/>
      <c r="AH103" s="14">
        <v>0</v>
      </c>
      <c r="AI103" s="14">
        <v>0</v>
      </c>
      <c r="AJ103" s="14">
        <v>0</v>
      </c>
      <c r="AK103" s="17"/>
      <c r="AL103" s="14">
        <v>0</v>
      </c>
      <c r="AM103" s="14">
        <v>0</v>
      </c>
      <c r="AN103" s="14">
        <v>0</v>
      </c>
      <c r="AO103" s="17"/>
      <c r="AP103" s="14">
        <v>0</v>
      </c>
      <c r="AQ103" s="14">
        <v>0</v>
      </c>
      <c r="AR103" s="14">
        <v>0</v>
      </c>
    </row>
    <row r="104" spans="2:44">
      <c r="B104" s="15" t="s">
        <v>68</v>
      </c>
      <c r="C104" s="15" t="s">
        <v>64</v>
      </c>
      <c r="D104" s="15" t="s">
        <v>155</v>
      </c>
      <c r="E104" s="14">
        <v>415521.99</v>
      </c>
      <c r="F104" s="14">
        <v>277014.66666666599</v>
      </c>
      <c r="G104" s="14">
        <v>138507.323333334</v>
      </c>
      <c r="H104" s="17"/>
      <c r="I104" s="14">
        <v>1662087.96</v>
      </c>
      <c r="J104" s="14">
        <v>1662087.999999996</v>
      </c>
      <c r="K104" s="14">
        <v>-3.9999996079131961E-2</v>
      </c>
      <c r="L104" s="17"/>
      <c r="M104" s="14">
        <v>0</v>
      </c>
      <c r="N104" s="14">
        <v>0</v>
      </c>
      <c r="O104" s="14">
        <v>0</v>
      </c>
      <c r="P104" s="17"/>
      <c r="Q104" s="14">
        <v>138507.33333333299</v>
      </c>
      <c r="R104" s="14">
        <v>138507.33333333299</v>
      </c>
      <c r="S104" s="14">
        <v>138507.33333333299</v>
      </c>
      <c r="T104" s="14">
        <v>138507.33333333299</v>
      </c>
      <c r="U104" s="14">
        <v>138507.33333333299</v>
      </c>
      <c r="V104" s="14">
        <v>138507.33333333299</v>
      </c>
      <c r="W104" s="14">
        <v>138507.33333333299</v>
      </c>
      <c r="X104" s="14">
        <v>138507.33333333299</v>
      </c>
      <c r="Y104" s="14">
        <v>138507.33333333299</v>
      </c>
      <c r="Z104" s="14">
        <v>138507.33333333299</v>
      </c>
      <c r="AA104" s="14">
        <v>138507.33333333299</v>
      </c>
      <c r="AB104" s="14">
        <v>138507.33333333299</v>
      </c>
      <c r="AC104" s="17"/>
      <c r="AD104" s="14">
        <v>1662087.999999996</v>
      </c>
      <c r="AE104" s="14">
        <v>1662088</v>
      </c>
      <c r="AF104" s="14">
        <v>-3.9581209421157837E-9</v>
      </c>
      <c r="AG104" s="17"/>
      <c r="AH104" s="14">
        <v>0</v>
      </c>
      <c r="AI104" s="14">
        <v>0</v>
      </c>
      <c r="AJ104" s="14">
        <v>0</v>
      </c>
      <c r="AK104" s="17"/>
      <c r="AL104" s="14">
        <v>0</v>
      </c>
      <c r="AM104" s="14">
        <v>0</v>
      </c>
      <c r="AN104" s="14">
        <v>0</v>
      </c>
      <c r="AO104" s="17"/>
      <c r="AP104" s="14">
        <v>0</v>
      </c>
      <c r="AQ104" s="14">
        <v>0</v>
      </c>
      <c r="AR104" s="14">
        <v>0</v>
      </c>
    </row>
    <row r="105" spans="2:44">
      <c r="B105" s="15" t="s">
        <v>68</v>
      </c>
      <c r="C105" s="15" t="s">
        <v>64</v>
      </c>
      <c r="D105" s="15" t="s">
        <v>130</v>
      </c>
      <c r="E105" s="14">
        <v>0</v>
      </c>
      <c r="F105" s="14">
        <v>0</v>
      </c>
      <c r="G105" s="14">
        <v>0</v>
      </c>
      <c r="H105" s="17"/>
      <c r="I105" s="14">
        <v>427086.78</v>
      </c>
      <c r="J105" s="14">
        <v>427086.69</v>
      </c>
      <c r="K105" s="14">
        <v>9.0000000025611371E-2</v>
      </c>
      <c r="L105" s="17"/>
      <c r="M105" s="14">
        <v>0</v>
      </c>
      <c r="N105" s="14">
        <v>0</v>
      </c>
      <c r="O105" s="14">
        <v>0</v>
      </c>
      <c r="P105" s="17"/>
      <c r="Q105" s="14">
        <v>0</v>
      </c>
      <c r="R105" s="14">
        <v>0</v>
      </c>
      <c r="S105" s="14">
        <v>0</v>
      </c>
      <c r="T105" s="14">
        <v>0</v>
      </c>
      <c r="U105" s="14">
        <v>315887.90999999997</v>
      </c>
      <c r="V105" s="14">
        <v>15885.54</v>
      </c>
      <c r="W105" s="14">
        <v>15885.54</v>
      </c>
      <c r="X105" s="14">
        <v>15885.54</v>
      </c>
      <c r="Y105" s="14">
        <v>15885.54</v>
      </c>
      <c r="Z105" s="14">
        <v>15885.54</v>
      </c>
      <c r="AA105" s="14">
        <v>15885.54</v>
      </c>
      <c r="AB105" s="14">
        <v>15885.54</v>
      </c>
      <c r="AC105" s="17"/>
      <c r="AD105" s="14">
        <v>190626.48</v>
      </c>
      <c r="AE105" s="14">
        <v>190626</v>
      </c>
      <c r="AF105" s="14">
        <v>0.48000000001047738</v>
      </c>
      <c r="AG105" s="17"/>
      <c r="AH105" s="14">
        <v>0</v>
      </c>
      <c r="AI105" s="14">
        <v>0</v>
      </c>
      <c r="AJ105" s="14">
        <v>0</v>
      </c>
      <c r="AK105" s="17"/>
      <c r="AL105" s="14">
        <v>0</v>
      </c>
      <c r="AM105" s="14">
        <v>0</v>
      </c>
      <c r="AN105" s="14">
        <v>0</v>
      </c>
      <c r="AO105" s="17"/>
      <c r="AP105" s="14">
        <v>0</v>
      </c>
      <c r="AQ105" s="14">
        <v>0</v>
      </c>
      <c r="AR105" s="14">
        <v>0</v>
      </c>
    </row>
    <row r="106" spans="2:44">
      <c r="B106" s="15" t="s">
        <v>68</v>
      </c>
      <c r="C106" s="15" t="s">
        <v>64</v>
      </c>
      <c r="D106" s="15" t="s">
        <v>116</v>
      </c>
      <c r="E106" s="14">
        <v>104450</v>
      </c>
      <c r="F106" s="14">
        <v>52225</v>
      </c>
      <c r="G106" s="14">
        <v>52225</v>
      </c>
      <c r="H106" s="17"/>
      <c r="I106" s="14">
        <v>711708</v>
      </c>
      <c r="J106" s="14">
        <v>711708</v>
      </c>
      <c r="K106" s="14">
        <v>0</v>
      </c>
      <c r="L106" s="17"/>
      <c r="M106" s="14">
        <v>0</v>
      </c>
      <c r="N106" s="14">
        <v>0</v>
      </c>
      <c r="O106" s="14">
        <v>0</v>
      </c>
      <c r="P106" s="17"/>
      <c r="Q106" s="14">
        <v>0</v>
      </c>
      <c r="R106" s="14">
        <v>52225</v>
      </c>
      <c r="S106" s="14">
        <v>52225</v>
      </c>
      <c r="T106" s="14">
        <v>52225</v>
      </c>
      <c r="U106" s="14">
        <v>62781</v>
      </c>
      <c r="V106" s="14">
        <v>62781</v>
      </c>
      <c r="W106" s="14">
        <v>62781</v>
      </c>
      <c r="X106" s="14">
        <v>73338</v>
      </c>
      <c r="Y106" s="14">
        <v>73338</v>
      </c>
      <c r="Z106" s="14">
        <v>73338</v>
      </c>
      <c r="AA106" s="14">
        <v>73338</v>
      </c>
      <c r="AB106" s="14">
        <v>73338</v>
      </c>
      <c r="AC106" s="17"/>
      <c r="AD106" s="14">
        <v>880056</v>
      </c>
      <c r="AE106" s="14">
        <v>19856688</v>
      </c>
      <c r="AF106" s="14">
        <v>-18976632</v>
      </c>
      <c r="AG106" s="17"/>
      <c r="AH106" s="14">
        <v>0</v>
      </c>
      <c r="AI106" s="14">
        <v>0</v>
      </c>
      <c r="AJ106" s="14">
        <v>0</v>
      </c>
      <c r="AK106" s="17"/>
      <c r="AL106" s="14">
        <v>0</v>
      </c>
      <c r="AM106" s="14">
        <v>0</v>
      </c>
      <c r="AN106" s="14">
        <v>0</v>
      </c>
      <c r="AO106" s="17"/>
      <c r="AP106" s="14">
        <v>0</v>
      </c>
      <c r="AQ106" s="14">
        <v>0</v>
      </c>
      <c r="AR106" s="14">
        <v>0</v>
      </c>
    </row>
    <row r="107" spans="2:44">
      <c r="B107" s="15" t="s">
        <v>68</v>
      </c>
      <c r="C107" s="15" t="s">
        <v>64</v>
      </c>
      <c r="D107" s="15" t="s">
        <v>144</v>
      </c>
      <c r="E107" s="14">
        <v>12119</v>
      </c>
      <c r="F107" s="14">
        <v>0</v>
      </c>
      <c r="G107" s="14">
        <v>12119</v>
      </c>
      <c r="H107" s="17"/>
      <c r="I107" s="14">
        <v>204324</v>
      </c>
      <c r="J107" s="14">
        <v>204324</v>
      </c>
      <c r="K107" s="14">
        <v>0</v>
      </c>
      <c r="L107" s="17"/>
      <c r="M107" s="14">
        <v>0</v>
      </c>
      <c r="N107" s="14">
        <v>0</v>
      </c>
      <c r="O107" s="14">
        <v>0</v>
      </c>
      <c r="P107" s="17"/>
      <c r="Q107" s="14">
        <v>0</v>
      </c>
      <c r="R107" s="14">
        <v>0</v>
      </c>
      <c r="S107" s="14">
        <v>12119</v>
      </c>
      <c r="T107" s="14">
        <v>12119</v>
      </c>
      <c r="U107" s="14">
        <v>12119</v>
      </c>
      <c r="V107" s="14">
        <v>21276</v>
      </c>
      <c r="W107" s="14">
        <v>21276</v>
      </c>
      <c r="X107" s="14">
        <v>21276</v>
      </c>
      <c r="Y107" s="14">
        <v>21276</v>
      </c>
      <c r="Z107" s="14">
        <v>27621</v>
      </c>
      <c r="AA107" s="14">
        <v>27621</v>
      </c>
      <c r="AB107" s="14">
        <v>27621</v>
      </c>
      <c r="AC107" s="17"/>
      <c r="AD107" s="14">
        <v>331452</v>
      </c>
      <c r="AE107" s="14">
        <v>2571012</v>
      </c>
      <c r="AF107" s="14">
        <v>-2239560</v>
      </c>
      <c r="AG107" s="17"/>
      <c r="AH107" s="14">
        <v>0</v>
      </c>
      <c r="AI107" s="14">
        <v>0</v>
      </c>
      <c r="AJ107" s="14">
        <v>0</v>
      </c>
      <c r="AK107" s="17"/>
      <c r="AL107" s="14">
        <v>0</v>
      </c>
      <c r="AM107" s="14">
        <v>0</v>
      </c>
      <c r="AN107" s="14">
        <v>0</v>
      </c>
      <c r="AO107" s="17"/>
      <c r="AP107" s="14">
        <v>0</v>
      </c>
      <c r="AQ107" s="14">
        <v>0</v>
      </c>
      <c r="AR107" s="14">
        <v>0</v>
      </c>
    </row>
    <row r="108" spans="2:44">
      <c r="B108" s="15" t="s">
        <v>68</v>
      </c>
      <c r="C108" s="15" t="s">
        <v>64</v>
      </c>
      <c r="D108" s="15" t="s">
        <v>174</v>
      </c>
      <c r="E108" s="14">
        <v>3948600.99</v>
      </c>
      <c r="F108" s="14">
        <v>2632400.66666666</v>
      </c>
      <c r="G108" s="14">
        <v>1316200.3233333402</v>
      </c>
      <c r="H108" s="17"/>
      <c r="I108" s="14">
        <v>15794403.960000001</v>
      </c>
      <c r="J108" s="14">
        <v>15794403.999999961</v>
      </c>
      <c r="K108" s="14">
        <v>-3.9999959990382195E-2</v>
      </c>
      <c r="L108" s="17"/>
      <c r="M108" s="14">
        <v>0</v>
      </c>
      <c r="N108" s="14">
        <v>0</v>
      </c>
      <c r="O108" s="14">
        <v>0</v>
      </c>
      <c r="P108" s="17"/>
      <c r="Q108" s="14">
        <v>1316200.33333333</v>
      </c>
      <c r="R108" s="14">
        <v>1316200.33333333</v>
      </c>
      <c r="S108" s="14">
        <v>1316200.33333333</v>
      </c>
      <c r="T108" s="14">
        <v>1316200.33333333</v>
      </c>
      <c r="U108" s="14">
        <v>1316200.33333333</v>
      </c>
      <c r="V108" s="14">
        <v>1316200.33333333</v>
      </c>
      <c r="W108" s="14">
        <v>1316200.33333333</v>
      </c>
      <c r="X108" s="14">
        <v>1316200.33333333</v>
      </c>
      <c r="Y108" s="14">
        <v>1316200.33333333</v>
      </c>
      <c r="Z108" s="14">
        <v>1316200.33333333</v>
      </c>
      <c r="AA108" s="14">
        <v>1316200.33333333</v>
      </c>
      <c r="AB108" s="14">
        <v>1316200.33333333</v>
      </c>
      <c r="AC108" s="17"/>
      <c r="AD108" s="14">
        <v>15794403.999999961</v>
      </c>
      <c r="AE108" s="14">
        <v>15794404</v>
      </c>
      <c r="AF108" s="14">
        <v>-3.9115548133850098E-8</v>
      </c>
      <c r="AG108" s="17"/>
      <c r="AH108" s="14">
        <v>0</v>
      </c>
      <c r="AI108" s="14">
        <v>0</v>
      </c>
      <c r="AJ108" s="14">
        <v>0</v>
      </c>
      <c r="AK108" s="17"/>
      <c r="AL108" s="14">
        <v>0</v>
      </c>
      <c r="AM108" s="14">
        <v>0</v>
      </c>
      <c r="AN108" s="14">
        <v>0</v>
      </c>
      <c r="AO108" s="17"/>
      <c r="AP108" s="14">
        <v>0</v>
      </c>
      <c r="AQ108" s="14">
        <v>0</v>
      </c>
      <c r="AR108" s="14">
        <v>0</v>
      </c>
    </row>
    <row r="109" spans="2:44">
      <c r="B109" s="15" t="s">
        <v>68</v>
      </c>
      <c r="C109" s="15" t="s">
        <v>64</v>
      </c>
      <c r="D109" s="15" t="s">
        <v>197</v>
      </c>
      <c r="E109" s="14">
        <v>4744158</v>
      </c>
      <c r="F109" s="14">
        <v>3162772</v>
      </c>
      <c r="G109" s="14">
        <v>1581386</v>
      </c>
      <c r="H109" s="17"/>
      <c r="I109" s="14">
        <v>18976632</v>
      </c>
      <c r="J109" s="14">
        <v>18976632</v>
      </c>
      <c r="K109" s="14">
        <v>0</v>
      </c>
      <c r="L109" s="17"/>
      <c r="M109" s="14">
        <v>0</v>
      </c>
      <c r="N109" s="14">
        <v>0</v>
      </c>
      <c r="O109" s="14">
        <v>0</v>
      </c>
      <c r="P109" s="17"/>
      <c r="Q109" s="14">
        <v>1581386</v>
      </c>
      <c r="R109" s="14">
        <v>1581386</v>
      </c>
      <c r="S109" s="14">
        <v>1581386</v>
      </c>
      <c r="T109" s="14">
        <v>1581386</v>
      </c>
      <c r="U109" s="14">
        <v>1581386</v>
      </c>
      <c r="V109" s="14">
        <v>1581386</v>
      </c>
      <c r="W109" s="14">
        <v>1581386</v>
      </c>
      <c r="X109" s="14">
        <v>1581386</v>
      </c>
      <c r="Y109" s="14">
        <v>1581386</v>
      </c>
      <c r="Z109" s="14">
        <v>1581386</v>
      </c>
      <c r="AA109" s="14">
        <v>1581386</v>
      </c>
      <c r="AB109" s="14">
        <v>1581386</v>
      </c>
      <c r="AC109" s="17"/>
      <c r="AD109" s="14">
        <v>18976632</v>
      </c>
      <c r="AE109" s="14">
        <v>0</v>
      </c>
      <c r="AF109" s="14">
        <v>18976632</v>
      </c>
      <c r="AG109" s="17"/>
      <c r="AH109" s="14">
        <v>0</v>
      </c>
      <c r="AI109" s="14">
        <v>0</v>
      </c>
      <c r="AJ109" s="14">
        <v>0</v>
      </c>
      <c r="AK109" s="17"/>
      <c r="AL109" s="14">
        <v>0</v>
      </c>
      <c r="AM109" s="14">
        <v>0</v>
      </c>
      <c r="AN109" s="14">
        <v>0</v>
      </c>
      <c r="AO109" s="17"/>
      <c r="AP109" s="14">
        <v>0</v>
      </c>
      <c r="AQ109" s="14">
        <v>0</v>
      </c>
      <c r="AR109" s="14">
        <v>0</v>
      </c>
    </row>
    <row r="110" spans="2:44">
      <c r="B110" s="15" t="s">
        <v>68</v>
      </c>
      <c r="C110" s="15" t="s">
        <v>64</v>
      </c>
      <c r="D110" s="15" t="s">
        <v>169</v>
      </c>
      <c r="E110" s="14">
        <v>600000</v>
      </c>
      <c r="F110" s="14">
        <v>0</v>
      </c>
      <c r="G110" s="14">
        <v>600000</v>
      </c>
      <c r="H110" s="17"/>
      <c r="I110" s="14">
        <v>1200000</v>
      </c>
      <c r="J110" s="14">
        <v>1200000</v>
      </c>
      <c r="K110" s="14">
        <v>0</v>
      </c>
      <c r="L110" s="17"/>
      <c r="M110" s="14">
        <v>0</v>
      </c>
      <c r="N110" s="14">
        <v>0</v>
      </c>
      <c r="O110" s="14">
        <v>0</v>
      </c>
      <c r="P110" s="17"/>
      <c r="Q110" s="14">
        <v>0</v>
      </c>
      <c r="R110" s="14">
        <v>0</v>
      </c>
      <c r="S110" s="14">
        <v>600000</v>
      </c>
      <c r="T110" s="14">
        <v>0</v>
      </c>
      <c r="U110" s="14">
        <v>0</v>
      </c>
      <c r="V110" s="14">
        <v>0</v>
      </c>
      <c r="W110" s="14">
        <v>600000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7"/>
      <c r="AD110" s="14">
        <v>0</v>
      </c>
      <c r="AE110" s="14">
        <v>0</v>
      </c>
      <c r="AF110" s="14">
        <v>0</v>
      </c>
      <c r="AG110" s="17"/>
      <c r="AH110" s="14">
        <v>0</v>
      </c>
      <c r="AI110" s="14">
        <v>0</v>
      </c>
      <c r="AJ110" s="14">
        <v>0</v>
      </c>
      <c r="AK110" s="17"/>
      <c r="AL110" s="14">
        <v>0</v>
      </c>
      <c r="AM110" s="14">
        <v>0</v>
      </c>
      <c r="AN110" s="14">
        <v>0</v>
      </c>
      <c r="AO110" s="17"/>
      <c r="AP110" s="14">
        <v>0</v>
      </c>
      <c r="AQ110" s="14">
        <v>0</v>
      </c>
      <c r="AR110" s="14">
        <v>0</v>
      </c>
    </row>
    <row r="111" spans="2:44">
      <c r="B111" s="15" t="s">
        <v>68</v>
      </c>
      <c r="C111" s="15" t="s">
        <v>64</v>
      </c>
      <c r="D111" s="15" t="s">
        <v>123</v>
      </c>
      <c r="E111" s="14">
        <v>69838.740000000005</v>
      </c>
      <c r="F111" s="14">
        <v>46559.166666666002</v>
      </c>
      <c r="G111" s="14">
        <v>23279.573333334003</v>
      </c>
      <c r="H111" s="17"/>
      <c r="I111" s="14">
        <v>279354.96000000002</v>
      </c>
      <c r="J111" s="14">
        <v>279354.99999999598</v>
      </c>
      <c r="K111" s="14">
        <v>-3.9999995962716639E-2</v>
      </c>
      <c r="L111" s="17"/>
      <c r="M111" s="14">
        <v>0</v>
      </c>
      <c r="N111" s="14">
        <v>0</v>
      </c>
      <c r="O111" s="14">
        <v>0</v>
      </c>
      <c r="P111" s="17"/>
      <c r="Q111" s="14">
        <v>23279.583333333001</v>
      </c>
      <c r="R111" s="14">
        <v>23279.583333333001</v>
      </c>
      <c r="S111" s="14">
        <v>23279.583333333001</v>
      </c>
      <c r="T111" s="14">
        <v>23279.583333333001</v>
      </c>
      <c r="U111" s="14">
        <v>23279.583333333001</v>
      </c>
      <c r="V111" s="14">
        <v>23279.583333333001</v>
      </c>
      <c r="W111" s="14">
        <v>23279.583333333001</v>
      </c>
      <c r="X111" s="14">
        <v>23279.583333333001</v>
      </c>
      <c r="Y111" s="14">
        <v>23279.583333333001</v>
      </c>
      <c r="Z111" s="14">
        <v>23279.583333333001</v>
      </c>
      <c r="AA111" s="14">
        <v>23279.583333333001</v>
      </c>
      <c r="AB111" s="14">
        <v>23279.583333333001</v>
      </c>
      <c r="AC111" s="17"/>
      <c r="AD111" s="14">
        <v>279354.99999999598</v>
      </c>
      <c r="AE111" s="14">
        <v>279355</v>
      </c>
      <c r="AF111" s="14">
        <v>-4.0163286030292511E-9</v>
      </c>
      <c r="AG111" s="17"/>
      <c r="AH111" s="14">
        <v>0</v>
      </c>
      <c r="AI111" s="14">
        <v>0</v>
      </c>
      <c r="AJ111" s="14">
        <v>0</v>
      </c>
      <c r="AK111" s="17"/>
      <c r="AL111" s="14">
        <v>0</v>
      </c>
      <c r="AM111" s="14">
        <v>0</v>
      </c>
      <c r="AN111" s="14">
        <v>0</v>
      </c>
      <c r="AO111" s="17"/>
      <c r="AP111" s="14">
        <v>0</v>
      </c>
      <c r="AQ111" s="14">
        <v>0</v>
      </c>
      <c r="AR111" s="14">
        <v>0</v>
      </c>
    </row>
    <row r="112" spans="2:44">
      <c r="B112" s="15" t="s">
        <v>68</v>
      </c>
      <c r="C112" s="15" t="s">
        <v>64</v>
      </c>
      <c r="D112" s="15" t="s">
        <v>198</v>
      </c>
      <c r="E112" s="14">
        <v>483462</v>
      </c>
      <c r="F112" s="14">
        <v>322308</v>
      </c>
      <c r="G112" s="14">
        <v>161154</v>
      </c>
      <c r="H112" s="17"/>
      <c r="I112" s="14">
        <v>1933848</v>
      </c>
      <c r="J112" s="14">
        <v>1933848</v>
      </c>
      <c r="K112" s="14">
        <v>0</v>
      </c>
      <c r="L112" s="17"/>
      <c r="M112" s="14">
        <v>0</v>
      </c>
      <c r="N112" s="14">
        <v>0</v>
      </c>
      <c r="O112" s="14">
        <v>0</v>
      </c>
      <c r="P112" s="17"/>
      <c r="Q112" s="14">
        <v>161154</v>
      </c>
      <c r="R112" s="14">
        <v>161154</v>
      </c>
      <c r="S112" s="14">
        <v>161154</v>
      </c>
      <c r="T112" s="14">
        <v>161154</v>
      </c>
      <c r="U112" s="14">
        <v>161154</v>
      </c>
      <c r="V112" s="14">
        <v>161154</v>
      </c>
      <c r="W112" s="14">
        <v>161154</v>
      </c>
      <c r="X112" s="14">
        <v>161154</v>
      </c>
      <c r="Y112" s="14">
        <v>161154</v>
      </c>
      <c r="Z112" s="14">
        <v>161154</v>
      </c>
      <c r="AA112" s="14">
        <v>161154</v>
      </c>
      <c r="AB112" s="14">
        <v>161154</v>
      </c>
      <c r="AC112" s="17"/>
      <c r="AD112" s="14">
        <v>1933848</v>
      </c>
      <c r="AE112" s="14">
        <v>1933848</v>
      </c>
      <c r="AF112" s="14">
        <v>0</v>
      </c>
      <c r="AG112" s="17"/>
      <c r="AH112" s="14">
        <v>0</v>
      </c>
      <c r="AI112" s="14">
        <v>0</v>
      </c>
      <c r="AJ112" s="14">
        <v>0</v>
      </c>
      <c r="AK112" s="17"/>
      <c r="AL112" s="14">
        <v>0</v>
      </c>
      <c r="AM112" s="14">
        <v>0</v>
      </c>
      <c r="AN112" s="14">
        <v>0</v>
      </c>
      <c r="AO112" s="17"/>
      <c r="AP112" s="14">
        <v>0</v>
      </c>
      <c r="AQ112" s="14">
        <v>0</v>
      </c>
      <c r="AR112" s="14">
        <v>0</v>
      </c>
    </row>
    <row r="113" spans="2:44">
      <c r="B113" s="15" t="s">
        <v>68</v>
      </c>
      <c r="C113" s="15" t="s">
        <v>64</v>
      </c>
      <c r="D113" s="15" t="s">
        <v>190</v>
      </c>
      <c r="E113" s="14">
        <v>559890</v>
      </c>
      <c r="F113" s="14">
        <v>373260</v>
      </c>
      <c r="G113" s="14">
        <v>186630</v>
      </c>
      <c r="H113" s="17"/>
      <c r="I113" s="14">
        <v>2239560</v>
      </c>
      <c r="J113" s="14">
        <v>2239560</v>
      </c>
      <c r="K113" s="14">
        <v>0</v>
      </c>
      <c r="L113" s="17"/>
      <c r="M113" s="14">
        <v>0</v>
      </c>
      <c r="N113" s="14">
        <v>0</v>
      </c>
      <c r="O113" s="14">
        <v>0</v>
      </c>
      <c r="P113" s="17"/>
      <c r="Q113" s="14">
        <v>186630</v>
      </c>
      <c r="R113" s="14">
        <v>186630</v>
      </c>
      <c r="S113" s="14">
        <v>186630</v>
      </c>
      <c r="T113" s="14">
        <v>186630</v>
      </c>
      <c r="U113" s="14">
        <v>186630</v>
      </c>
      <c r="V113" s="14">
        <v>186630</v>
      </c>
      <c r="W113" s="14">
        <v>186630</v>
      </c>
      <c r="X113" s="14">
        <v>186630</v>
      </c>
      <c r="Y113" s="14">
        <v>186630</v>
      </c>
      <c r="Z113" s="14">
        <v>186630</v>
      </c>
      <c r="AA113" s="14">
        <v>186630</v>
      </c>
      <c r="AB113" s="14">
        <v>186630</v>
      </c>
      <c r="AC113" s="17"/>
      <c r="AD113" s="14">
        <v>2239560</v>
      </c>
      <c r="AE113" s="14">
        <v>0</v>
      </c>
      <c r="AF113" s="14">
        <v>2239560</v>
      </c>
      <c r="AG113" s="17"/>
      <c r="AH113" s="14">
        <v>0</v>
      </c>
      <c r="AI113" s="14">
        <v>0</v>
      </c>
      <c r="AJ113" s="14">
        <v>0</v>
      </c>
      <c r="AK113" s="17"/>
      <c r="AL113" s="14">
        <v>0</v>
      </c>
      <c r="AM113" s="14">
        <v>0</v>
      </c>
      <c r="AN113" s="14">
        <v>0</v>
      </c>
      <c r="AO113" s="17"/>
      <c r="AP113" s="14">
        <v>0</v>
      </c>
      <c r="AQ113" s="14">
        <v>0</v>
      </c>
      <c r="AR113" s="14">
        <v>0</v>
      </c>
    </row>
    <row r="114" spans="2:44">
      <c r="B114" s="15" t="s">
        <v>68</v>
      </c>
      <c r="C114" s="15" t="s">
        <v>64</v>
      </c>
      <c r="D114" s="15" t="s">
        <v>63</v>
      </c>
      <c r="E114" s="14">
        <v>175041.66</v>
      </c>
      <c r="F114" s="14">
        <v>142730.35</v>
      </c>
      <c r="G114" s="14">
        <v>32311.309999999998</v>
      </c>
      <c r="H114" s="17"/>
      <c r="I114" s="14">
        <v>465839.13</v>
      </c>
      <c r="J114" s="14">
        <v>465838.65</v>
      </c>
      <c r="K114" s="14">
        <v>0.47999999998137355</v>
      </c>
      <c r="L114" s="17"/>
      <c r="M114" s="14">
        <v>0</v>
      </c>
      <c r="N114" s="14">
        <v>0</v>
      </c>
      <c r="O114" s="14">
        <v>0</v>
      </c>
      <c r="P114" s="17"/>
      <c r="Q114" s="14">
        <v>110419.52</v>
      </c>
      <c r="R114" s="14">
        <v>32310.83</v>
      </c>
      <c r="S114" s="14">
        <v>32310.83</v>
      </c>
      <c r="T114" s="14">
        <v>32310.83</v>
      </c>
      <c r="U114" s="14">
        <v>32310.83</v>
      </c>
      <c r="V114" s="14">
        <v>32310.83</v>
      </c>
      <c r="W114" s="14">
        <v>32310.83</v>
      </c>
      <c r="X114" s="14">
        <v>32310.83</v>
      </c>
      <c r="Y114" s="14">
        <v>32310.83</v>
      </c>
      <c r="Z114" s="14">
        <v>32310.83</v>
      </c>
      <c r="AA114" s="14">
        <v>32310.83</v>
      </c>
      <c r="AB114" s="14">
        <v>32310.83</v>
      </c>
      <c r="AC114" s="17"/>
      <c r="AD114" s="14">
        <v>387729.96</v>
      </c>
      <c r="AE114" s="14">
        <v>387730</v>
      </c>
      <c r="AF114" s="14">
        <v>-3.9999999979045242E-2</v>
      </c>
      <c r="AG114" s="17"/>
      <c r="AH114" s="14">
        <v>0</v>
      </c>
      <c r="AI114" s="14">
        <v>0</v>
      </c>
      <c r="AJ114" s="14">
        <v>0</v>
      </c>
      <c r="AK114" s="17"/>
      <c r="AL114" s="14">
        <v>0</v>
      </c>
      <c r="AM114" s="14">
        <v>0</v>
      </c>
      <c r="AN114" s="14">
        <v>0</v>
      </c>
      <c r="AO114" s="17"/>
      <c r="AP114" s="14">
        <v>0</v>
      </c>
      <c r="AQ114" s="14">
        <v>0</v>
      </c>
      <c r="AR114" s="14">
        <v>0</v>
      </c>
    </row>
    <row r="115" spans="2:44">
      <c r="B115" s="15" t="s">
        <v>68</v>
      </c>
      <c r="C115" s="15" t="s">
        <v>64</v>
      </c>
      <c r="D115" s="15" t="s">
        <v>62</v>
      </c>
      <c r="E115" s="14">
        <v>4391158.4249999998</v>
      </c>
      <c r="F115" s="14">
        <v>2927438.95</v>
      </c>
      <c r="G115" s="14">
        <v>1463719.4749999996</v>
      </c>
      <c r="H115" s="17"/>
      <c r="I115" s="14">
        <v>17564633.699999999</v>
      </c>
      <c r="J115" s="14">
        <v>17564633.699999999</v>
      </c>
      <c r="K115" s="14">
        <v>0</v>
      </c>
      <c r="L115" s="17"/>
      <c r="M115" s="14">
        <v>0</v>
      </c>
      <c r="N115" s="14">
        <v>0</v>
      </c>
      <c r="O115" s="14">
        <v>0</v>
      </c>
      <c r="P115" s="17"/>
      <c r="Q115" s="14">
        <v>1463719.4750000001</v>
      </c>
      <c r="R115" s="14">
        <v>1463719.4750000001</v>
      </c>
      <c r="S115" s="14">
        <v>1463719.4750000001</v>
      </c>
      <c r="T115" s="14">
        <v>1463719.4750000001</v>
      </c>
      <c r="U115" s="14">
        <v>1463719.4750000001</v>
      </c>
      <c r="V115" s="14">
        <v>1463719.4750000001</v>
      </c>
      <c r="W115" s="14">
        <v>1463719.4750000001</v>
      </c>
      <c r="X115" s="14">
        <v>1463719.4750000001</v>
      </c>
      <c r="Y115" s="14">
        <v>1463719.4750000001</v>
      </c>
      <c r="Z115" s="14">
        <v>1463719.4750000001</v>
      </c>
      <c r="AA115" s="14">
        <v>1463719.4750000001</v>
      </c>
      <c r="AB115" s="14">
        <v>1463719.4750000001</v>
      </c>
      <c r="AC115" s="17"/>
      <c r="AD115" s="14">
        <v>18003749.5425</v>
      </c>
      <c r="AE115" s="14">
        <v>18003750</v>
      </c>
      <c r="AF115" s="14">
        <v>-0.45749999955296516</v>
      </c>
      <c r="AG115" s="17"/>
      <c r="AH115" s="14">
        <v>0</v>
      </c>
      <c r="AI115" s="14">
        <v>0</v>
      </c>
      <c r="AJ115" s="14">
        <v>0</v>
      </c>
      <c r="AK115" s="17"/>
      <c r="AL115" s="14">
        <v>0</v>
      </c>
      <c r="AM115" s="14">
        <v>0</v>
      </c>
      <c r="AN115" s="14">
        <v>0</v>
      </c>
      <c r="AO115" s="17"/>
      <c r="AP115" s="14">
        <v>0</v>
      </c>
      <c r="AQ115" s="14">
        <v>0</v>
      </c>
      <c r="AR115" s="14">
        <v>0</v>
      </c>
    </row>
    <row r="116" spans="2:44">
      <c r="B116" s="15" t="s">
        <v>68</v>
      </c>
      <c r="C116" s="15" t="s">
        <v>64</v>
      </c>
      <c r="D116" s="15" t="s">
        <v>184</v>
      </c>
      <c r="E116" s="14">
        <v>63046.98</v>
      </c>
      <c r="F116" s="14">
        <v>42031.33</v>
      </c>
      <c r="G116" s="14">
        <v>21015.65</v>
      </c>
      <c r="H116" s="17"/>
      <c r="I116" s="14">
        <v>252187.92</v>
      </c>
      <c r="J116" s="14">
        <v>252187.98</v>
      </c>
      <c r="K116" s="14">
        <v>-5.9999999997671694E-2</v>
      </c>
      <c r="L116" s="17"/>
      <c r="M116" s="14">
        <v>0</v>
      </c>
      <c r="N116" s="14">
        <v>0</v>
      </c>
      <c r="O116" s="14">
        <v>0</v>
      </c>
      <c r="P116" s="17"/>
      <c r="Q116" s="14">
        <v>21015.665000000001</v>
      </c>
      <c r="R116" s="14">
        <v>21015.665000000001</v>
      </c>
      <c r="S116" s="14">
        <v>21015.665000000001</v>
      </c>
      <c r="T116" s="14">
        <v>21015.665000000001</v>
      </c>
      <c r="U116" s="14">
        <v>21015.665000000001</v>
      </c>
      <c r="V116" s="14">
        <v>21015.665000000001</v>
      </c>
      <c r="W116" s="14">
        <v>21015.665000000001</v>
      </c>
      <c r="X116" s="14">
        <v>21015.665000000001</v>
      </c>
      <c r="Y116" s="14">
        <v>21015.665000000001</v>
      </c>
      <c r="Z116" s="14">
        <v>21015.665000000001</v>
      </c>
      <c r="AA116" s="14">
        <v>21015.665000000001</v>
      </c>
      <c r="AB116" s="14">
        <v>21015.665000000001</v>
      </c>
      <c r="AC116" s="17"/>
      <c r="AD116" s="14">
        <v>258492.6795</v>
      </c>
      <c r="AE116" s="14">
        <v>258493</v>
      </c>
      <c r="AF116" s="14">
        <v>-0.32050000000162981</v>
      </c>
      <c r="AG116" s="17"/>
      <c r="AH116" s="14">
        <v>0</v>
      </c>
      <c r="AI116" s="14">
        <v>0</v>
      </c>
      <c r="AJ116" s="14">
        <v>0</v>
      </c>
      <c r="AK116" s="17"/>
      <c r="AL116" s="14">
        <v>0</v>
      </c>
      <c r="AM116" s="14">
        <v>0</v>
      </c>
      <c r="AN116" s="14">
        <v>0</v>
      </c>
      <c r="AO116" s="17"/>
      <c r="AP116" s="14">
        <v>0</v>
      </c>
      <c r="AQ116" s="14">
        <v>0</v>
      </c>
      <c r="AR116" s="14">
        <v>0</v>
      </c>
    </row>
    <row r="117" spans="2:44">
      <c r="B117" s="15" t="s">
        <v>68</v>
      </c>
      <c r="C117" s="15" t="s">
        <v>64</v>
      </c>
      <c r="D117" s="15" t="s">
        <v>71</v>
      </c>
      <c r="E117" s="14">
        <v>0</v>
      </c>
      <c r="F117" s="14">
        <v>7016917.9299999997</v>
      </c>
      <c r="G117" s="14">
        <v>-7016917.9299999997</v>
      </c>
      <c r="H117" s="17"/>
      <c r="I117" s="14">
        <v>0</v>
      </c>
      <c r="J117" s="14">
        <v>0</v>
      </c>
      <c r="K117" s="14">
        <v>0</v>
      </c>
      <c r="L117" s="17"/>
      <c r="M117" s="14">
        <v>7016917.9299999997</v>
      </c>
      <c r="N117" s="14">
        <v>0</v>
      </c>
      <c r="O117" s="14">
        <v>7016917.9299999997</v>
      </c>
      <c r="P117" s="17"/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7"/>
      <c r="AD117" s="14">
        <v>0</v>
      </c>
      <c r="AE117" s="14">
        <v>0</v>
      </c>
      <c r="AF117" s="14">
        <v>0</v>
      </c>
      <c r="AG117" s="17"/>
      <c r="AH117" s="14">
        <v>0</v>
      </c>
      <c r="AI117" s="14">
        <v>0</v>
      </c>
      <c r="AJ117" s="14">
        <v>0</v>
      </c>
      <c r="AK117" s="17"/>
      <c r="AL117" s="14">
        <v>0</v>
      </c>
      <c r="AM117" s="14">
        <v>0</v>
      </c>
      <c r="AN117" s="14">
        <v>0</v>
      </c>
      <c r="AO117" s="17"/>
      <c r="AP117" s="14">
        <v>0</v>
      </c>
      <c r="AQ117" s="14">
        <v>0</v>
      </c>
      <c r="AR117" s="14">
        <v>0</v>
      </c>
    </row>
    <row r="118" spans="2:44">
      <c r="B118" s="15" t="s">
        <v>113</v>
      </c>
      <c r="C118" s="15" t="s">
        <v>82</v>
      </c>
      <c r="D118" s="15" t="s">
        <v>122</v>
      </c>
      <c r="E118" s="14">
        <v>0</v>
      </c>
      <c r="F118" s="14">
        <v>0</v>
      </c>
      <c r="G118" s="14">
        <v>0</v>
      </c>
      <c r="H118" s="17"/>
      <c r="I118" s="14">
        <v>0</v>
      </c>
      <c r="J118" s="14">
        <v>0</v>
      </c>
      <c r="K118" s="14">
        <v>0</v>
      </c>
      <c r="L118" s="17"/>
      <c r="M118" s="14">
        <v>0</v>
      </c>
      <c r="N118" s="14">
        <v>0</v>
      </c>
      <c r="O118" s="14">
        <v>0</v>
      </c>
      <c r="P118" s="17"/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7"/>
      <c r="AD118" s="14">
        <v>0</v>
      </c>
      <c r="AE118" s="14">
        <v>0</v>
      </c>
      <c r="AF118" s="14">
        <v>0</v>
      </c>
      <c r="AG118" s="17"/>
      <c r="AH118" s="14">
        <v>174455000.00000039</v>
      </c>
      <c r="AI118" s="14">
        <v>174455000</v>
      </c>
      <c r="AJ118" s="14">
        <v>3.8743019104003906E-7</v>
      </c>
      <c r="AK118" s="17"/>
      <c r="AL118" s="14">
        <v>163952000.00000039</v>
      </c>
      <c r="AM118" s="14">
        <v>163952000</v>
      </c>
      <c r="AN118" s="14">
        <v>3.8743019104003906E-7</v>
      </c>
      <c r="AO118" s="17"/>
      <c r="AP118" s="14">
        <v>122850000</v>
      </c>
      <c r="AQ118" s="14">
        <v>125848000</v>
      </c>
      <c r="AR118" s="14">
        <v>-2998000</v>
      </c>
    </row>
    <row r="119" spans="2:44">
      <c r="B119" s="15" t="s">
        <v>65</v>
      </c>
      <c r="C119" s="15" t="s">
        <v>111</v>
      </c>
      <c r="D119" s="15" t="s">
        <v>109</v>
      </c>
      <c r="E119" s="14">
        <v>896750.00000000105</v>
      </c>
      <c r="F119" s="14">
        <v>931298.75000000105</v>
      </c>
      <c r="G119" s="14">
        <v>-34548.75</v>
      </c>
      <c r="H119" s="17"/>
      <c r="I119" s="14">
        <v>2366856.2500000019</v>
      </c>
      <c r="J119" s="14">
        <v>2365548.75</v>
      </c>
      <c r="K119" s="14">
        <v>1307.5000000018626</v>
      </c>
      <c r="L119" s="17"/>
      <c r="M119" s="14">
        <v>310432.91666666698</v>
      </c>
      <c r="N119" s="14">
        <v>0</v>
      </c>
      <c r="O119" s="14">
        <v>310432.91666666698</v>
      </c>
      <c r="P119" s="17"/>
      <c r="Q119" s="14">
        <v>310432.91666666698</v>
      </c>
      <c r="R119" s="14">
        <v>310432.91666666698</v>
      </c>
      <c r="S119" s="14">
        <v>310432.91666666698</v>
      </c>
      <c r="T119" s="14">
        <v>478083.33333333302</v>
      </c>
      <c r="U119" s="14">
        <v>478083.33333333302</v>
      </c>
      <c r="V119" s="14">
        <v>478083.33333333302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7"/>
      <c r="AD119" s="14">
        <v>0</v>
      </c>
      <c r="AE119" s="14">
        <v>0</v>
      </c>
      <c r="AF119" s="14">
        <v>0</v>
      </c>
      <c r="AG119" s="17"/>
      <c r="AH119" s="14">
        <v>0</v>
      </c>
      <c r="AI119" s="14">
        <v>0</v>
      </c>
      <c r="AJ119" s="14">
        <v>0</v>
      </c>
      <c r="AK119" s="17"/>
      <c r="AL119" s="14">
        <v>0</v>
      </c>
      <c r="AM119" s="14">
        <v>0</v>
      </c>
      <c r="AN119" s="14">
        <v>0</v>
      </c>
      <c r="AO119" s="17"/>
      <c r="AP119" s="14">
        <v>0</v>
      </c>
      <c r="AQ119" s="14">
        <v>0</v>
      </c>
      <c r="AR119" s="14">
        <v>0</v>
      </c>
    </row>
    <row r="120" spans="2:44">
      <c r="B120" s="15" t="s">
        <v>65</v>
      </c>
      <c r="C120" s="15" t="s">
        <v>111</v>
      </c>
      <c r="D120" s="15" t="s">
        <v>75</v>
      </c>
      <c r="E120" s="14">
        <v>250017.2415</v>
      </c>
      <c r="F120" s="14">
        <v>247992.71164200001</v>
      </c>
      <c r="G120" s="14">
        <v>2024.5298579999944</v>
      </c>
      <c r="H120" s="17"/>
      <c r="I120" s="14">
        <v>750051.72450000001</v>
      </c>
      <c r="J120" s="14">
        <v>743978.13492600003</v>
      </c>
      <c r="K120" s="14">
        <v>6073.5895739999833</v>
      </c>
      <c r="L120" s="17"/>
      <c r="M120" s="14">
        <v>82664.237213999993</v>
      </c>
      <c r="N120" s="14">
        <v>0</v>
      </c>
      <c r="O120" s="14">
        <v>82664.237213999993</v>
      </c>
      <c r="P120" s="17"/>
      <c r="Q120" s="14">
        <v>82664.237213999993</v>
      </c>
      <c r="R120" s="14">
        <v>82664.237213999993</v>
      </c>
      <c r="S120" s="14">
        <v>82664.237213999993</v>
      </c>
      <c r="T120" s="14">
        <v>82664.237213999993</v>
      </c>
      <c r="U120" s="14">
        <v>82664.237213999993</v>
      </c>
      <c r="V120" s="14">
        <v>82664.237213999993</v>
      </c>
      <c r="W120" s="14">
        <v>82664.237213999993</v>
      </c>
      <c r="X120" s="14">
        <v>82664.237213999993</v>
      </c>
      <c r="Y120" s="14">
        <v>82664.237213999993</v>
      </c>
      <c r="Z120" s="14">
        <v>0</v>
      </c>
      <c r="AA120" s="14">
        <v>0</v>
      </c>
      <c r="AB120" s="14">
        <v>0</v>
      </c>
      <c r="AC120" s="17"/>
      <c r="AD120" s="14">
        <v>0</v>
      </c>
      <c r="AE120" s="14">
        <v>0</v>
      </c>
      <c r="AF120" s="14">
        <v>0</v>
      </c>
      <c r="AG120" s="17"/>
      <c r="AH120" s="14">
        <v>0</v>
      </c>
      <c r="AI120" s="14">
        <v>0</v>
      </c>
      <c r="AJ120" s="14">
        <v>0</v>
      </c>
      <c r="AK120" s="17"/>
      <c r="AL120" s="14">
        <v>0</v>
      </c>
      <c r="AM120" s="14">
        <v>0</v>
      </c>
      <c r="AN120" s="14">
        <v>0</v>
      </c>
      <c r="AO120" s="17"/>
      <c r="AP120" s="14">
        <v>0</v>
      </c>
      <c r="AQ120" s="14">
        <v>0</v>
      </c>
      <c r="AR120" s="14">
        <v>0</v>
      </c>
    </row>
    <row r="121" spans="2:44">
      <c r="B121" s="15" t="s">
        <v>65</v>
      </c>
      <c r="C121" s="15" t="s">
        <v>111</v>
      </c>
      <c r="D121" s="15" t="s">
        <v>126</v>
      </c>
      <c r="E121" s="14">
        <v>12694996.354712719</v>
      </c>
      <c r="F121" s="14">
        <v>13073927.64662</v>
      </c>
      <c r="G121" s="14">
        <v>-378931.29190728068</v>
      </c>
      <c r="H121" s="17"/>
      <c r="I121" s="14">
        <v>37424941.645231299</v>
      </c>
      <c r="J121" s="14">
        <v>37826512.339641355</v>
      </c>
      <c r="K121" s="14">
        <v>-401570.69441005588</v>
      </c>
      <c r="L121" s="17"/>
      <c r="M121" s="14">
        <v>4612382.2496207096</v>
      </c>
      <c r="N121" s="14">
        <v>0</v>
      </c>
      <c r="O121" s="14">
        <v>4612382.2496207096</v>
      </c>
      <c r="P121" s="17"/>
      <c r="Q121" s="14">
        <v>4030135.3816322298</v>
      </c>
      <c r="R121" s="14">
        <v>4431410.01536706</v>
      </c>
      <c r="S121" s="14">
        <v>4612382.2496207096</v>
      </c>
      <c r="T121" s="14">
        <v>9772908.7943232805</v>
      </c>
      <c r="U121" s="14">
        <v>3624628.0253903801</v>
      </c>
      <c r="V121" s="14">
        <v>3494493.08404228</v>
      </c>
      <c r="W121" s="14">
        <v>3861258.93606403</v>
      </c>
      <c r="X121" s="14">
        <v>3611525.0009826198</v>
      </c>
      <c r="Y121" s="14">
        <v>387770.85221876</v>
      </c>
      <c r="Z121" s="14">
        <v>0</v>
      </c>
      <c r="AA121" s="14">
        <v>0</v>
      </c>
      <c r="AB121" s="14">
        <v>0</v>
      </c>
      <c r="AC121" s="17"/>
      <c r="AD121" s="14">
        <v>0</v>
      </c>
      <c r="AE121" s="14">
        <v>0</v>
      </c>
      <c r="AF121" s="14">
        <v>0</v>
      </c>
      <c r="AG121" s="17"/>
      <c r="AH121" s="14">
        <v>0</v>
      </c>
      <c r="AI121" s="14">
        <v>0</v>
      </c>
      <c r="AJ121" s="14">
        <v>0</v>
      </c>
      <c r="AK121" s="17"/>
      <c r="AL121" s="14">
        <v>0</v>
      </c>
      <c r="AM121" s="14">
        <v>0</v>
      </c>
      <c r="AN121" s="14">
        <v>0</v>
      </c>
      <c r="AO121" s="17"/>
      <c r="AP121" s="14">
        <v>0</v>
      </c>
      <c r="AQ121" s="14">
        <v>0</v>
      </c>
      <c r="AR121" s="14">
        <v>0</v>
      </c>
    </row>
    <row r="122" spans="2:44">
      <c r="B122" s="15" t="s">
        <v>65</v>
      </c>
      <c r="C122" s="15" t="s">
        <v>111</v>
      </c>
      <c r="D122" s="15" t="s">
        <v>181</v>
      </c>
      <c r="E122" s="14">
        <v>-6384396.9561573602</v>
      </c>
      <c r="F122" s="14">
        <v>-6516912.3300000001</v>
      </c>
      <c r="G122" s="14">
        <v>132515.37384263985</v>
      </c>
      <c r="H122" s="17"/>
      <c r="I122" s="14">
        <v>-30962174.998472061</v>
      </c>
      <c r="J122" s="14">
        <v>-31359721.121527899</v>
      </c>
      <c r="K122" s="14">
        <v>397546.12305583805</v>
      </c>
      <c r="L122" s="17"/>
      <c r="M122" s="14">
        <v>-2172304.11</v>
      </c>
      <c r="N122" s="14">
        <v>0</v>
      </c>
      <c r="O122" s="14">
        <v>-2172304.11</v>
      </c>
      <c r="P122" s="17"/>
      <c r="Q122" s="14">
        <v>-2172304.11</v>
      </c>
      <c r="R122" s="14">
        <v>-2172304.11</v>
      </c>
      <c r="S122" s="14">
        <v>-2172304.11</v>
      </c>
      <c r="T122" s="14">
        <v>-2172304.11</v>
      </c>
      <c r="U122" s="14">
        <v>-2172304.11</v>
      </c>
      <c r="V122" s="14">
        <v>-2172304.11</v>
      </c>
      <c r="W122" s="14">
        <v>-2172304.11</v>
      </c>
      <c r="X122" s="14">
        <v>-2172304.11</v>
      </c>
      <c r="Y122" s="14">
        <v>-13981288.2415279</v>
      </c>
      <c r="Z122" s="14">
        <v>0</v>
      </c>
      <c r="AA122" s="14">
        <v>0</v>
      </c>
      <c r="AB122" s="14">
        <v>0</v>
      </c>
      <c r="AC122" s="17"/>
      <c r="AD122" s="14">
        <v>0</v>
      </c>
      <c r="AE122" s="14">
        <v>0</v>
      </c>
      <c r="AF122" s="14">
        <v>0</v>
      </c>
      <c r="AG122" s="17"/>
      <c r="AH122" s="14">
        <v>0</v>
      </c>
      <c r="AI122" s="14">
        <v>0</v>
      </c>
      <c r="AJ122" s="14">
        <v>0</v>
      </c>
      <c r="AK122" s="17"/>
      <c r="AL122" s="14">
        <v>0</v>
      </c>
      <c r="AM122" s="14">
        <v>0</v>
      </c>
      <c r="AN122" s="14">
        <v>0</v>
      </c>
      <c r="AO122" s="17"/>
      <c r="AP122" s="14">
        <v>0</v>
      </c>
      <c r="AQ122" s="14">
        <v>0</v>
      </c>
      <c r="AR122" s="14">
        <v>0</v>
      </c>
    </row>
    <row r="123" spans="2:44">
      <c r="B123" s="15" t="s">
        <v>65</v>
      </c>
      <c r="C123" s="15" t="s">
        <v>111</v>
      </c>
      <c r="D123" s="15" t="s">
        <v>138</v>
      </c>
      <c r="E123" s="14">
        <v>203251.35</v>
      </c>
      <c r="F123" s="14">
        <v>201605.5098</v>
      </c>
      <c r="G123" s="14">
        <v>1645.840200000006</v>
      </c>
      <c r="H123" s="17"/>
      <c r="I123" s="14">
        <v>203251.35</v>
      </c>
      <c r="J123" s="14">
        <v>201605.5098</v>
      </c>
      <c r="K123" s="14">
        <v>1645.840200000006</v>
      </c>
      <c r="L123" s="17"/>
      <c r="M123" s="14">
        <v>0</v>
      </c>
      <c r="N123" s="14">
        <v>0</v>
      </c>
      <c r="O123" s="14">
        <v>0</v>
      </c>
      <c r="P123" s="17"/>
      <c r="Q123" s="14">
        <v>201605.5098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7"/>
      <c r="AD123" s="14">
        <v>0</v>
      </c>
      <c r="AE123" s="14">
        <v>0</v>
      </c>
      <c r="AF123" s="14">
        <v>0</v>
      </c>
      <c r="AG123" s="17"/>
      <c r="AH123" s="14">
        <v>0</v>
      </c>
      <c r="AI123" s="14">
        <v>0</v>
      </c>
      <c r="AJ123" s="14">
        <v>0</v>
      </c>
      <c r="AK123" s="17"/>
      <c r="AL123" s="14">
        <v>0</v>
      </c>
      <c r="AM123" s="14">
        <v>0</v>
      </c>
      <c r="AN123" s="14">
        <v>0</v>
      </c>
      <c r="AO123" s="17"/>
      <c r="AP123" s="14">
        <v>0</v>
      </c>
      <c r="AQ123" s="14">
        <v>0</v>
      </c>
      <c r="AR123" s="14">
        <v>0</v>
      </c>
    </row>
    <row r="124" spans="2:44">
      <c r="B124" s="15" t="s">
        <v>65</v>
      </c>
      <c r="C124" s="15" t="s">
        <v>111</v>
      </c>
      <c r="D124" s="15" t="s">
        <v>194</v>
      </c>
      <c r="E124" s="14">
        <v>-327706.59999999998</v>
      </c>
      <c r="F124" s="14">
        <v>-145272.38666666599</v>
      </c>
      <c r="G124" s="14">
        <v>-182434.21333333399</v>
      </c>
      <c r="H124" s="17"/>
      <c r="I124" s="14">
        <v>-983119.8</v>
      </c>
      <c r="J124" s="14">
        <v>-669805.71999999695</v>
      </c>
      <c r="K124" s="14">
        <v>-313314.0800000031</v>
      </c>
      <c r="L124" s="17"/>
      <c r="M124" s="14">
        <v>0</v>
      </c>
      <c r="N124" s="14">
        <v>0</v>
      </c>
      <c r="O124" s="14">
        <v>0</v>
      </c>
      <c r="P124" s="17"/>
      <c r="Q124" s="14">
        <v>-73039.053333332995</v>
      </c>
      <c r="R124" s="14">
        <v>-72233.333333332994</v>
      </c>
      <c r="S124" s="14">
        <v>-78533.333333332994</v>
      </c>
      <c r="T124" s="14">
        <v>-72233.333333332994</v>
      </c>
      <c r="U124" s="14">
        <v>-72233.333333332994</v>
      </c>
      <c r="V124" s="14">
        <v>-78533.333333332994</v>
      </c>
      <c r="W124" s="14">
        <v>-72233.333333332994</v>
      </c>
      <c r="X124" s="14">
        <v>-72233.333333332994</v>
      </c>
      <c r="Y124" s="14">
        <v>-78533.333333332994</v>
      </c>
      <c r="Z124" s="14">
        <v>0</v>
      </c>
      <c r="AA124" s="14">
        <v>0</v>
      </c>
      <c r="AB124" s="14">
        <v>0</v>
      </c>
      <c r="AC124" s="17"/>
      <c r="AD124" s="14">
        <v>0</v>
      </c>
      <c r="AE124" s="14">
        <v>0</v>
      </c>
      <c r="AF124" s="14">
        <v>0</v>
      </c>
      <c r="AG124" s="17"/>
      <c r="AH124" s="14">
        <v>0</v>
      </c>
      <c r="AI124" s="14">
        <v>0</v>
      </c>
      <c r="AJ124" s="14">
        <v>0</v>
      </c>
      <c r="AK124" s="17"/>
      <c r="AL124" s="14">
        <v>0</v>
      </c>
      <c r="AM124" s="14">
        <v>0</v>
      </c>
      <c r="AN124" s="14">
        <v>0</v>
      </c>
      <c r="AO124" s="17"/>
      <c r="AP124" s="14">
        <v>0</v>
      </c>
      <c r="AQ124" s="14">
        <v>0</v>
      </c>
      <c r="AR124" s="14">
        <v>0</v>
      </c>
    </row>
    <row r="125" spans="2:44">
      <c r="B125" s="15" t="s">
        <v>65</v>
      </c>
      <c r="C125" s="15" t="s">
        <v>111</v>
      </c>
      <c r="D125" s="15" t="s">
        <v>71</v>
      </c>
      <c r="E125" s="14">
        <v>0</v>
      </c>
      <c r="F125" s="14">
        <v>2338249.17</v>
      </c>
      <c r="G125" s="14">
        <v>-2338249.17</v>
      </c>
      <c r="H125" s="17"/>
      <c r="I125" s="14">
        <v>0</v>
      </c>
      <c r="J125" s="14">
        <v>0</v>
      </c>
      <c r="K125" s="14">
        <v>0</v>
      </c>
      <c r="L125" s="17"/>
      <c r="M125" s="14">
        <v>2338249.17</v>
      </c>
      <c r="N125" s="14">
        <v>0</v>
      </c>
      <c r="O125" s="14">
        <v>2338249.17</v>
      </c>
      <c r="P125" s="17"/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7"/>
      <c r="AD125" s="14">
        <v>0</v>
      </c>
      <c r="AE125" s="14">
        <v>0</v>
      </c>
      <c r="AF125" s="14">
        <v>0</v>
      </c>
      <c r="AG125" s="17"/>
      <c r="AH125" s="14">
        <v>0</v>
      </c>
      <c r="AI125" s="14">
        <v>0</v>
      </c>
      <c r="AJ125" s="14">
        <v>0</v>
      </c>
      <c r="AK125" s="17"/>
      <c r="AL125" s="14">
        <v>0</v>
      </c>
      <c r="AM125" s="14">
        <v>0</v>
      </c>
      <c r="AN125" s="14">
        <v>0</v>
      </c>
      <c r="AO125" s="17"/>
      <c r="AP125" s="14">
        <v>0</v>
      </c>
      <c r="AQ125" s="14">
        <v>0</v>
      </c>
      <c r="AR125" s="14">
        <v>0</v>
      </c>
    </row>
    <row r="126" spans="2:44">
      <c r="B126" s="15" t="s">
        <v>79</v>
      </c>
      <c r="C126" s="15" t="s">
        <v>60</v>
      </c>
      <c r="D126" s="15" t="s">
        <v>90</v>
      </c>
      <c r="E126" s="14">
        <v>0</v>
      </c>
      <c r="F126" s="14">
        <v>0</v>
      </c>
      <c r="G126" s="14">
        <v>0</v>
      </c>
      <c r="H126" s="17"/>
      <c r="I126" s="14">
        <v>0</v>
      </c>
      <c r="J126" s="14">
        <v>0</v>
      </c>
      <c r="K126" s="14">
        <v>0</v>
      </c>
      <c r="L126" s="17"/>
      <c r="M126" s="14">
        <v>0</v>
      </c>
      <c r="N126" s="14">
        <v>0</v>
      </c>
      <c r="O126" s="14">
        <v>0</v>
      </c>
      <c r="P126" s="17"/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7"/>
      <c r="AD126" s="14">
        <v>11277947.912816999</v>
      </c>
      <c r="AE126" s="14">
        <v>11277947.912816999</v>
      </c>
      <c r="AF126" s="14">
        <v>0</v>
      </c>
      <c r="AG126" s="17"/>
      <c r="AH126" s="14">
        <v>13524894.506941799</v>
      </c>
      <c r="AI126" s="14">
        <v>13524894.506941799</v>
      </c>
      <c r="AJ126" s="14">
        <v>0</v>
      </c>
      <c r="AK126" s="17"/>
      <c r="AL126" s="14">
        <v>14514337.56500976</v>
      </c>
      <c r="AM126" s="14">
        <v>14514337.5650097</v>
      </c>
      <c r="AN126" s="14">
        <v>5.9604644775390625E-8</v>
      </c>
      <c r="AO126" s="17"/>
      <c r="AP126" s="14">
        <v>0</v>
      </c>
      <c r="AQ126" s="14">
        <v>0</v>
      </c>
      <c r="AR126" s="14">
        <v>0</v>
      </c>
    </row>
    <row r="127" spans="2:44">
      <c r="B127" s="15" t="s">
        <v>79</v>
      </c>
      <c r="C127" s="15" t="s">
        <v>60</v>
      </c>
      <c r="D127" s="15" t="s">
        <v>75</v>
      </c>
      <c r="E127" s="14">
        <v>0</v>
      </c>
      <c r="F127" s="14">
        <v>0</v>
      </c>
      <c r="G127" s="14">
        <v>0</v>
      </c>
      <c r="H127" s="17"/>
      <c r="I127" s="14">
        <v>258767.99663499999</v>
      </c>
      <c r="J127" s="14">
        <v>258767.84495249999</v>
      </c>
      <c r="K127" s="14">
        <v>0.15168249999987893</v>
      </c>
      <c r="L127" s="17"/>
      <c r="M127" s="14">
        <v>0</v>
      </c>
      <c r="N127" s="14">
        <v>0</v>
      </c>
      <c r="O127" s="14">
        <v>0</v>
      </c>
      <c r="P127" s="17"/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86255.948317500006</v>
      </c>
      <c r="AA127" s="14">
        <v>86255.948317500006</v>
      </c>
      <c r="AB127" s="14">
        <v>86255.948317500006</v>
      </c>
      <c r="AC127" s="17"/>
      <c r="AD127" s="14">
        <v>1035071.37981</v>
      </c>
      <c r="AE127" s="14">
        <v>1035071.37981</v>
      </c>
      <c r="AF127" s="14">
        <v>0</v>
      </c>
      <c r="AG127" s="17"/>
      <c r="AH127" s="14">
        <v>530474.08215262799</v>
      </c>
      <c r="AI127" s="14">
        <v>530474.08215262496</v>
      </c>
      <c r="AJ127" s="14">
        <v>3.0267983675003052E-9</v>
      </c>
      <c r="AK127" s="17"/>
      <c r="AL127" s="14">
        <v>0</v>
      </c>
      <c r="AM127" s="14">
        <v>0</v>
      </c>
      <c r="AN127" s="14">
        <v>0</v>
      </c>
      <c r="AO127" s="17"/>
      <c r="AP127" s="14">
        <v>0</v>
      </c>
      <c r="AQ127" s="14">
        <v>0</v>
      </c>
      <c r="AR127" s="14">
        <v>0</v>
      </c>
    </row>
    <row r="128" spans="2:44">
      <c r="B128" s="15" t="s">
        <v>79</v>
      </c>
      <c r="C128" s="15" t="s">
        <v>60</v>
      </c>
      <c r="D128" s="15" t="s">
        <v>91</v>
      </c>
      <c r="E128" s="14">
        <v>1543180.574407272</v>
      </c>
      <c r="F128" s="14">
        <v>807839.91952</v>
      </c>
      <c r="G128" s="14">
        <v>735340.65488727205</v>
      </c>
      <c r="H128" s="17"/>
      <c r="I128" s="14">
        <v>12089718.58501403</v>
      </c>
      <c r="J128" s="14">
        <v>12683295.392839989</v>
      </c>
      <c r="K128" s="14">
        <v>-593576.80782595836</v>
      </c>
      <c r="L128" s="17"/>
      <c r="M128" s="14">
        <v>0</v>
      </c>
      <c r="N128" s="14">
        <v>0</v>
      </c>
      <c r="O128" s="14">
        <v>0</v>
      </c>
      <c r="P128" s="17"/>
      <c r="Q128" s="14">
        <v>419472.19475999998</v>
      </c>
      <c r="R128" s="14">
        <v>388367.72476000001</v>
      </c>
      <c r="S128" s="14">
        <v>500456.88981999998</v>
      </c>
      <c r="T128" s="14">
        <v>1867914.4872733301</v>
      </c>
      <c r="U128" s="14">
        <v>3688232.2381533301</v>
      </c>
      <c r="V128" s="14">
        <v>442694.37415333302</v>
      </c>
      <c r="W128" s="14">
        <v>593832.67815333302</v>
      </c>
      <c r="X128" s="14">
        <v>2235721.1681533302</v>
      </c>
      <c r="Y128" s="14">
        <v>943832.67815333302</v>
      </c>
      <c r="Z128" s="14">
        <v>1332700.3198200001</v>
      </c>
      <c r="AA128" s="14">
        <v>137370.31982</v>
      </c>
      <c r="AB128" s="14">
        <v>132700.31982</v>
      </c>
      <c r="AC128" s="17"/>
      <c r="AD128" s="14">
        <v>0</v>
      </c>
      <c r="AE128" s="14">
        <v>0</v>
      </c>
      <c r="AF128" s="14">
        <v>0</v>
      </c>
      <c r="AG128" s="17"/>
      <c r="AH128" s="14">
        <v>0</v>
      </c>
      <c r="AI128" s="14">
        <v>0</v>
      </c>
      <c r="AJ128" s="14">
        <v>0</v>
      </c>
      <c r="AK128" s="17"/>
      <c r="AL128" s="14">
        <v>0</v>
      </c>
      <c r="AM128" s="14">
        <v>0</v>
      </c>
      <c r="AN128" s="14">
        <v>0</v>
      </c>
      <c r="AO128" s="17"/>
      <c r="AP128" s="14">
        <v>0</v>
      </c>
      <c r="AQ128" s="14">
        <v>0</v>
      </c>
      <c r="AR128" s="14">
        <v>0</v>
      </c>
    </row>
    <row r="129" spans="2:44">
      <c r="B129" s="15" t="s">
        <v>79</v>
      </c>
      <c r="C129" s="15" t="s">
        <v>60</v>
      </c>
      <c r="D129" s="15" t="s">
        <v>128</v>
      </c>
      <c r="E129" s="14">
        <v>2364414.5952400002</v>
      </c>
      <c r="F129" s="14">
        <v>20000</v>
      </c>
      <c r="G129" s="14">
        <v>2344414.5952400002</v>
      </c>
      <c r="H129" s="17"/>
      <c r="I129" s="14">
        <v>4996842.5809599999</v>
      </c>
      <c r="J129" s="14">
        <v>4900471.2319999998</v>
      </c>
      <c r="K129" s="14">
        <v>96371.34896000009</v>
      </c>
      <c r="L129" s="17"/>
      <c r="M129" s="14">
        <v>0</v>
      </c>
      <c r="N129" s="14">
        <v>0</v>
      </c>
      <c r="O129" s="14">
        <v>0</v>
      </c>
      <c r="P129" s="17"/>
      <c r="Q129" s="14">
        <v>10000</v>
      </c>
      <c r="R129" s="14">
        <v>10000</v>
      </c>
      <c r="S129" s="14">
        <v>1917917.0560000001</v>
      </c>
      <c r="T129" s="14">
        <v>146153.40400000001</v>
      </c>
      <c r="U129" s="14">
        <v>493949.65600000002</v>
      </c>
      <c r="V129" s="14">
        <v>493949.65600000002</v>
      </c>
      <c r="W129" s="14">
        <v>442833.82</v>
      </c>
      <c r="X129" s="14">
        <v>442833.82</v>
      </c>
      <c r="Y129" s="14">
        <v>642833.81999999995</v>
      </c>
      <c r="Z129" s="14">
        <v>46000</v>
      </c>
      <c r="AA129" s="14">
        <v>46000</v>
      </c>
      <c r="AB129" s="14">
        <v>208000</v>
      </c>
      <c r="AC129" s="17"/>
      <c r="AD129" s="14">
        <v>0</v>
      </c>
      <c r="AE129" s="14">
        <v>0</v>
      </c>
      <c r="AF129" s="14">
        <v>0</v>
      </c>
      <c r="AG129" s="17"/>
      <c r="AH129" s="14">
        <v>0</v>
      </c>
      <c r="AI129" s="14">
        <v>0</v>
      </c>
      <c r="AJ129" s="14">
        <v>0</v>
      </c>
      <c r="AK129" s="17"/>
      <c r="AL129" s="14">
        <v>0</v>
      </c>
      <c r="AM129" s="14">
        <v>0</v>
      </c>
      <c r="AN129" s="14">
        <v>0</v>
      </c>
      <c r="AO129" s="17"/>
      <c r="AP129" s="14">
        <v>0</v>
      </c>
      <c r="AQ129" s="14">
        <v>0</v>
      </c>
      <c r="AR129" s="14">
        <v>0</v>
      </c>
    </row>
    <row r="130" spans="2:44">
      <c r="B130" s="15" t="s">
        <v>79</v>
      </c>
      <c r="C130" s="15" t="s">
        <v>60</v>
      </c>
      <c r="D130" s="15" t="s">
        <v>139</v>
      </c>
      <c r="E130" s="14">
        <v>232670.7432</v>
      </c>
      <c r="F130" s="14">
        <v>164860.4</v>
      </c>
      <c r="G130" s="14">
        <v>67810.343200000003</v>
      </c>
      <c r="H130" s="17"/>
      <c r="I130" s="14">
        <v>906006.99959999998</v>
      </c>
      <c r="J130" s="14">
        <v>1002396.14</v>
      </c>
      <c r="K130" s="14">
        <v>-96389.140400000033</v>
      </c>
      <c r="L130" s="17"/>
      <c r="M130" s="14">
        <v>0</v>
      </c>
      <c r="N130" s="14">
        <v>0</v>
      </c>
      <c r="O130" s="14">
        <v>0</v>
      </c>
      <c r="P130" s="17"/>
      <c r="Q130" s="14">
        <v>85868.4</v>
      </c>
      <c r="R130" s="14">
        <v>78992</v>
      </c>
      <c r="S130" s="14">
        <v>77408</v>
      </c>
      <c r="T130" s="14">
        <v>102047.78</v>
      </c>
      <c r="U130" s="14">
        <v>77408</v>
      </c>
      <c r="V130" s="14">
        <v>69056.399999999994</v>
      </c>
      <c r="W130" s="14">
        <v>93695.78</v>
      </c>
      <c r="X130" s="14">
        <v>69056</v>
      </c>
      <c r="Y130" s="14">
        <v>69056</v>
      </c>
      <c r="Z130" s="14">
        <v>69056</v>
      </c>
      <c r="AA130" s="14">
        <v>141695.78</v>
      </c>
      <c r="AB130" s="14">
        <v>69056</v>
      </c>
      <c r="AC130" s="17"/>
      <c r="AD130" s="14">
        <v>0</v>
      </c>
      <c r="AE130" s="14">
        <v>0</v>
      </c>
      <c r="AF130" s="14">
        <v>0</v>
      </c>
      <c r="AG130" s="17"/>
      <c r="AH130" s="14">
        <v>0</v>
      </c>
      <c r="AI130" s="14">
        <v>0</v>
      </c>
      <c r="AJ130" s="14">
        <v>0</v>
      </c>
      <c r="AK130" s="17"/>
      <c r="AL130" s="14">
        <v>0</v>
      </c>
      <c r="AM130" s="14">
        <v>0</v>
      </c>
      <c r="AN130" s="14">
        <v>0</v>
      </c>
      <c r="AO130" s="17"/>
      <c r="AP130" s="14">
        <v>0</v>
      </c>
      <c r="AQ130" s="14">
        <v>0</v>
      </c>
      <c r="AR130" s="14">
        <v>0</v>
      </c>
    </row>
    <row r="131" spans="2:44">
      <c r="B131" s="15" t="s">
        <v>79</v>
      </c>
      <c r="C131" s="15" t="s">
        <v>60</v>
      </c>
      <c r="D131" s="15" t="s">
        <v>100</v>
      </c>
      <c r="E131" s="14">
        <v>0</v>
      </c>
      <c r="F131" s="14">
        <v>0</v>
      </c>
      <c r="G131" s="14">
        <v>0</v>
      </c>
      <c r="H131" s="17"/>
      <c r="I131" s="14">
        <v>9130724</v>
      </c>
      <c r="J131" s="14">
        <v>8594132</v>
      </c>
      <c r="K131" s="14">
        <v>536592</v>
      </c>
      <c r="L131" s="17"/>
      <c r="M131" s="14">
        <v>0</v>
      </c>
      <c r="N131" s="14">
        <v>0</v>
      </c>
      <c r="O131" s="14">
        <v>0</v>
      </c>
      <c r="P131" s="17"/>
      <c r="Q131" s="14">
        <v>0</v>
      </c>
      <c r="R131" s="14">
        <v>0</v>
      </c>
      <c r="S131" s="14">
        <v>0</v>
      </c>
      <c r="T131" s="14">
        <v>0</v>
      </c>
      <c r="U131" s="14">
        <v>120000</v>
      </c>
      <c r="V131" s="14">
        <v>0</v>
      </c>
      <c r="W131" s="14">
        <v>0</v>
      </c>
      <c r="X131" s="14">
        <v>0</v>
      </c>
      <c r="Y131" s="14">
        <v>120000</v>
      </c>
      <c r="Z131" s="14">
        <v>8354132</v>
      </c>
      <c r="AA131" s="14">
        <v>0</v>
      </c>
      <c r="AB131" s="14">
        <v>0</v>
      </c>
      <c r="AC131" s="17"/>
      <c r="AD131" s="14">
        <v>0</v>
      </c>
      <c r="AE131" s="14">
        <v>0</v>
      </c>
      <c r="AF131" s="14">
        <v>0</v>
      </c>
      <c r="AG131" s="17"/>
      <c r="AH131" s="14">
        <v>0</v>
      </c>
      <c r="AI131" s="14">
        <v>0</v>
      </c>
      <c r="AJ131" s="14">
        <v>0</v>
      </c>
      <c r="AK131" s="17"/>
      <c r="AL131" s="14">
        <v>0</v>
      </c>
      <c r="AM131" s="14">
        <v>0</v>
      </c>
      <c r="AN131" s="14">
        <v>0</v>
      </c>
      <c r="AO131" s="17"/>
      <c r="AP131" s="14">
        <v>0</v>
      </c>
      <c r="AQ131" s="14">
        <v>0</v>
      </c>
      <c r="AR131" s="14">
        <v>0</v>
      </c>
    </row>
    <row r="132" spans="2:44">
      <c r="B132" s="15" t="s">
        <v>79</v>
      </c>
      <c r="C132" s="15" t="s">
        <v>60</v>
      </c>
      <c r="D132" s="15" t="s">
        <v>186</v>
      </c>
      <c r="E132" s="14">
        <v>203529.55919520001</v>
      </c>
      <c r="F132" s="14">
        <v>63968.790480000003</v>
      </c>
      <c r="G132" s="14">
        <v>139560.76871520001</v>
      </c>
      <c r="H132" s="17"/>
      <c r="I132" s="14">
        <v>373393.6415952</v>
      </c>
      <c r="J132" s="14">
        <v>316391.05488000001</v>
      </c>
      <c r="K132" s="14">
        <v>57002.586715199985</v>
      </c>
      <c r="L132" s="17"/>
      <c r="M132" s="14">
        <v>0</v>
      </c>
      <c r="N132" s="14">
        <v>0</v>
      </c>
      <c r="O132" s="14">
        <v>0</v>
      </c>
      <c r="P132" s="17"/>
      <c r="Q132" s="14">
        <v>23641.395240000002</v>
      </c>
      <c r="R132" s="14">
        <v>40327.395239999998</v>
      </c>
      <c r="S132" s="14">
        <v>60418.107239999998</v>
      </c>
      <c r="T132" s="14">
        <v>55777.395239999998</v>
      </c>
      <c r="U132" s="14">
        <v>55777.395239999998</v>
      </c>
      <c r="V132" s="14">
        <v>12517.39524</v>
      </c>
      <c r="W132" s="14">
        <v>12517.39524</v>
      </c>
      <c r="X132" s="14">
        <v>12517.39524</v>
      </c>
      <c r="Y132" s="14">
        <v>12517.39524</v>
      </c>
      <c r="Z132" s="14">
        <v>12517.39524</v>
      </c>
      <c r="AA132" s="14">
        <v>12517.39524</v>
      </c>
      <c r="AB132" s="14">
        <v>5344.9952400000002</v>
      </c>
      <c r="AC132" s="17"/>
      <c r="AD132" s="14">
        <v>0</v>
      </c>
      <c r="AE132" s="14">
        <v>0</v>
      </c>
      <c r="AF132" s="14">
        <v>0</v>
      </c>
      <c r="AG132" s="17"/>
      <c r="AH132" s="14">
        <v>0</v>
      </c>
      <c r="AI132" s="14">
        <v>0</v>
      </c>
      <c r="AJ132" s="14">
        <v>0</v>
      </c>
      <c r="AK132" s="17"/>
      <c r="AL132" s="14">
        <v>0</v>
      </c>
      <c r="AM132" s="14">
        <v>0</v>
      </c>
      <c r="AN132" s="14">
        <v>0</v>
      </c>
      <c r="AO132" s="17"/>
      <c r="AP132" s="14">
        <v>0</v>
      </c>
      <c r="AQ132" s="14">
        <v>0</v>
      </c>
      <c r="AR132" s="14">
        <v>0</v>
      </c>
    </row>
    <row r="133" spans="2:44">
      <c r="B133" s="15" t="s">
        <v>79</v>
      </c>
      <c r="C133" s="15" t="s">
        <v>60</v>
      </c>
      <c r="D133" s="15" t="s">
        <v>71</v>
      </c>
      <c r="E133" s="14">
        <v>0</v>
      </c>
      <c r="F133" s="14">
        <v>819206.35</v>
      </c>
      <c r="G133" s="14">
        <v>-819206.35</v>
      </c>
      <c r="H133" s="17"/>
      <c r="I133" s="14">
        <v>0</v>
      </c>
      <c r="J133" s="14">
        <v>0</v>
      </c>
      <c r="K133" s="14">
        <v>0</v>
      </c>
      <c r="L133" s="17"/>
      <c r="M133" s="14">
        <v>819206.35</v>
      </c>
      <c r="N133" s="14">
        <v>0</v>
      </c>
      <c r="O133" s="14">
        <v>819206.35</v>
      </c>
      <c r="P133" s="17"/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7"/>
      <c r="AD133" s="14">
        <v>0</v>
      </c>
      <c r="AE133" s="14">
        <v>0</v>
      </c>
      <c r="AF133" s="14">
        <v>0</v>
      </c>
      <c r="AG133" s="17"/>
      <c r="AH133" s="14">
        <v>0</v>
      </c>
      <c r="AI133" s="14">
        <v>0</v>
      </c>
      <c r="AJ133" s="14">
        <v>0</v>
      </c>
      <c r="AK133" s="17"/>
      <c r="AL133" s="14">
        <v>0</v>
      </c>
      <c r="AM133" s="14">
        <v>0</v>
      </c>
      <c r="AN133" s="14">
        <v>0</v>
      </c>
      <c r="AO133" s="17"/>
      <c r="AP133" s="14">
        <v>0</v>
      </c>
      <c r="AQ133" s="14">
        <v>0</v>
      </c>
      <c r="AR133" s="14">
        <v>0</v>
      </c>
    </row>
    <row r="134" spans="2:44">
      <c r="B134" s="15" t="s">
        <v>107</v>
      </c>
      <c r="C134" s="15" t="s">
        <v>101</v>
      </c>
      <c r="D134" s="15" t="s">
        <v>121</v>
      </c>
      <c r="E134" s="14">
        <v>33000</v>
      </c>
      <c r="F134" s="14">
        <v>0</v>
      </c>
      <c r="G134" s="14">
        <v>33000</v>
      </c>
      <c r="H134" s="17"/>
      <c r="I134" s="14">
        <v>89870</v>
      </c>
      <c r="J134" s="14">
        <v>0</v>
      </c>
      <c r="K134" s="14">
        <v>89870</v>
      </c>
      <c r="L134" s="17"/>
      <c r="M134" s="14">
        <v>0</v>
      </c>
      <c r="N134" s="14">
        <v>0</v>
      </c>
      <c r="O134" s="14">
        <v>0</v>
      </c>
      <c r="P134" s="17"/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7"/>
      <c r="AD134" s="14">
        <v>0</v>
      </c>
      <c r="AE134" s="14">
        <v>0</v>
      </c>
      <c r="AF134" s="14">
        <v>0</v>
      </c>
      <c r="AG134" s="17"/>
      <c r="AH134" s="14">
        <v>0</v>
      </c>
      <c r="AI134" s="14">
        <v>0</v>
      </c>
      <c r="AJ134" s="14">
        <v>0</v>
      </c>
      <c r="AK134" s="17"/>
      <c r="AL134" s="14">
        <v>0</v>
      </c>
      <c r="AM134" s="14">
        <v>0</v>
      </c>
      <c r="AN134" s="14">
        <v>0</v>
      </c>
      <c r="AO134" s="17"/>
      <c r="AP134" s="14">
        <v>0</v>
      </c>
      <c r="AQ134" s="14">
        <v>0</v>
      </c>
      <c r="AR134" s="14">
        <v>0</v>
      </c>
    </row>
    <row r="135" spans="2:44">
      <c r="B135" s="15" t="s">
        <v>107</v>
      </c>
      <c r="C135" s="15" t="s">
        <v>101</v>
      </c>
      <c r="D135" s="15" t="s">
        <v>160</v>
      </c>
      <c r="E135" s="14">
        <v>0</v>
      </c>
      <c r="F135" s="14">
        <v>0</v>
      </c>
      <c r="G135" s="14">
        <v>0</v>
      </c>
      <c r="H135" s="17"/>
      <c r="I135" s="14">
        <v>4399134.9999999963</v>
      </c>
      <c r="J135" s="14">
        <v>4399134.96</v>
      </c>
      <c r="K135" s="14">
        <v>3.9999996311962605E-2</v>
      </c>
      <c r="L135" s="17"/>
      <c r="M135" s="14">
        <v>0</v>
      </c>
      <c r="N135" s="14">
        <v>0</v>
      </c>
      <c r="O135" s="14">
        <v>0</v>
      </c>
      <c r="P135" s="17"/>
      <c r="Q135" s="14">
        <v>0</v>
      </c>
      <c r="R135" s="14">
        <v>0</v>
      </c>
      <c r="S135" s="14">
        <v>0</v>
      </c>
      <c r="T135" s="14">
        <v>489659.44</v>
      </c>
      <c r="U135" s="14">
        <v>489659.44</v>
      </c>
      <c r="V135" s="14">
        <v>489659.44</v>
      </c>
      <c r="W135" s="14">
        <v>489659.44</v>
      </c>
      <c r="X135" s="14">
        <v>489659.44</v>
      </c>
      <c r="Y135" s="14">
        <v>481859.44</v>
      </c>
      <c r="Z135" s="14">
        <v>489659.44</v>
      </c>
      <c r="AA135" s="14">
        <v>489659.44</v>
      </c>
      <c r="AB135" s="14">
        <v>489659.44</v>
      </c>
      <c r="AC135" s="17"/>
      <c r="AD135" s="14">
        <v>10164999.999999996</v>
      </c>
      <c r="AE135" s="14">
        <v>10165000</v>
      </c>
      <c r="AF135" s="14">
        <v>0</v>
      </c>
      <c r="AG135" s="17"/>
      <c r="AH135" s="14">
        <v>2300000.0000000042</v>
      </c>
      <c r="AI135" s="14">
        <v>2300000</v>
      </c>
      <c r="AJ135" s="14">
        <v>4.1909515857696533E-9</v>
      </c>
      <c r="AK135" s="17"/>
      <c r="AL135" s="14">
        <v>0</v>
      </c>
      <c r="AM135" s="14">
        <v>0</v>
      </c>
      <c r="AN135" s="14">
        <v>0</v>
      </c>
      <c r="AO135" s="17"/>
      <c r="AP135" s="14">
        <v>0</v>
      </c>
      <c r="AQ135" s="14">
        <v>0</v>
      </c>
      <c r="AR135" s="14">
        <v>0</v>
      </c>
    </row>
    <row r="136" spans="2:44">
      <c r="B136" s="15" t="s">
        <v>107</v>
      </c>
      <c r="C136" s="15" t="s">
        <v>101</v>
      </c>
      <c r="D136" s="15" t="s">
        <v>152</v>
      </c>
      <c r="E136" s="14">
        <v>0</v>
      </c>
      <c r="F136" s="14">
        <v>0</v>
      </c>
      <c r="G136" s="14">
        <v>0</v>
      </c>
      <c r="H136" s="17"/>
      <c r="I136" s="14">
        <v>4832003</v>
      </c>
      <c r="J136" s="14">
        <v>4832003</v>
      </c>
      <c r="K136" s="14">
        <v>0</v>
      </c>
      <c r="L136" s="17"/>
      <c r="M136" s="14">
        <v>0</v>
      </c>
      <c r="N136" s="14">
        <v>0</v>
      </c>
      <c r="O136" s="14">
        <v>0</v>
      </c>
      <c r="P136" s="17"/>
      <c r="Q136" s="14">
        <v>0</v>
      </c>
      <c r="R136" s="14">
        <v>0</v>
      </c>
      <c r="S136" s="14">
        <v>0</v>
      </c>
      <c r="T136" s="14">
        <v>1000000</v>
      </c>
      <c r="U136" s="14">
        <v>1000000</v>
      </c>
      <c r="V136" s="14">
        <v>1000000</v>
      </c>
      <c r="W136" s="14">
        <v>1832003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7"/>
      <c r="AD136" s="14">
        <v>0</v>
      </c>
      <c r="AE136" s="14">
        <v>0</v>
      </c>
      <c r="AF136" s="14">
        <v>0</v>
      </c>
      <c r="AG136" s="17"/>
      <c r="AH136" s="14">
        <v>0</v>
      </c>
      <c r="AI136" s="14">
        <v>0</v>
      </c>
      <c r="AJ136" s="14">
        <v>0</v>
      </c>
      <c r="AK136" s="17"/>
      <c r="AL136" s="14">
        <v>0</v>
      </c>
      <c r="AM136" s="14">
        <v>0</v>
      </c>
      <c r="AN136" s="14">
        <v>0</v>
      </c>
      <c r="AO136" s="17"/>
      <c r="AP136" s="14">
        <v>0</v>
      </c>
      <c r="AQ136" s="14">
        <v>0</v>
      </c>
      <c r="AR136" s="14">
        <v>0</v>
      </c>
    </row>
    <row r="137" spans="2:44">
      <c r="B137" s="15" t="s">
        <v>107</v>
      </c>
      <c r="C137" s="15" t="s">
        <v>101</v>
      </c>
      <c r="D137" s="15" t="s">
        <v>180</v>
      </c>
      <c r="E137" s="14">
        <v>4397468</v>
      </c>
      <c r="F137" s="14">
        <v>1196191.07</v>
      </c>
      <c r="G137" s="14">
        <v>3201276.9299999997</v>
      </c>
      <c r="H137" s="17"/>
      <c r="I137" s="14">
        <v>4397468</v>
      </c>
      <c r="J137" s="14">
        <v>4486379.07</v>
      </c>
      <c r="K137" s="14">
        <v>-88911.070000000298</v>
      </c>
      <c r="L137" s="17"/>
      <c r="M137" s="14">
        <v>0</v>
      </c>
      <c r="N137" s="14">
        <v>0</v>
      </c>
      <c r="O137" s="14">
        <v>0</v>
      </c>
      <c r="P137" s="17"/>
      <c r="Q137" s="14">
        <v>0</v>
      </c>
      <c r="R137" s="14">
        <v>1196191.07</v>
      </c>
      <c r="S137" s="14">
        <v>1408468</v>
      </c>
      <c r="T137" s="14">
        <v>11000</v>
      </c>
      <c r="U137" s="14">
        <v>1835850</v>
      </c>
      <c r="V137" s="14">
        <v>11000</v>
      </c>
      <c r="W137" s="14">
        <v>11000</v>
      </c>
      <c r="X137" s="14">
        <v>11000</v>
      </c>
      <c r="Y137" s="14">
        <v>1870</v>
      </c>
      <c r="Z137" s="14">
        <v>0</v>
      </c>
      <c r="AA137" s="14">
        <v>0</v>
      </c>
      <c r="AB137" s="14">
        <v>0</v>
      </c>
      <c r="AC137" s="17"/>
      <c r="AD137" s="14">
        <v>0</v>
      </c>
      <c r="AE137" s="14">
        <v>0</v>
      </c>
      <c r="AF137" s="14">
        <v>0</v>
      </c>
      <c r="AG137" s="17"/>
      <c r="AH137" s="14">
        <v>0</v>
      </c>
      <c r="AI137" s="14">
        <v>0</v>
      </c>
      <c r="AJ137" s="14">
        <v>0</v>
      </c>
      <c r="AK137" s="17"/>
      <c r="AL137" s="14">
        <v>0</v>
      </c>
      <c r="AM137" s="14">
        <v>0</v>
      </c>
      <c r="AN137" s="14">
        <v>0</v>
      </c>
      <c r="AO137" s="17"/>
      <c r="AP137" s="14">
        <v>0</v>
      </c>
      <c r="AQ137" s="14">
        <v>0</v>
      </c>
      <c r="AR137" s="14">
        <v>0</v>
      </c>
    </row>
    <row r="138" spans="2:44">
      <c r="B138" s="15" t="s">
        <v>107</v>
      </c>
      <c r="C138" s="15" t="s">
        <v>101</v>
      </c>
      <c r="D138" s="15" t="s">
        <v>147</v>
      </c>
      <c r="E138" s="14">
        <v>0</v>
      </c>
      <c r="F138" s="14">
        <v>0</v>
      </c>
      <c r="G138" s="14">
        <v>0</v>
      </c>
      <c r="H138" s="17"/>
      <c r="I138" s="14">
        <v>1298000</v>
      </c>
      <c r="J138" s="14">
        <v>1298000</v>
      </c>
      <c r="K138" s="14">
        <v>0</v>
      </c>
      <c r="L138" s="17"/>
      <c r="M138" s="14">
        <v>0</v>
      </c>
      <c r="N138" s="14">
        <v>0</v>
      </c>
      <c r="O138" s="14">
        <v>0</v>
      </c>
      <c r="P138" s="17"/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1298000</v>
      </c>
      <c r="Z138" s="14">
        <v>0</v>
      </c>
      <c r="AA138" s="14">
        <v>0</v>
      </c>
      <c r="AB138" s="14">
        <v>0</v>
      </c>
      <c r="AC138" s="17"/>
      <c r="AD138" s="14">
        <v>0</v>
      </c>
      <c r="AE138" s="14">
        <v>0</v>
      </c>
      <c r="AF138" s="14">
        <v>0</v>
      </c>
      <c r="AG138" s="17"/>
      <c r="AH138" s="14">
        <v>0</v>
      </c>
      <c r="AI138" s="14">
        <v>0</v>
      </c>
      <c r="AJ138" s="14">
        <v>0</v>
      </c>
      <c r="AK138" s="17"/>
      <c r="AL138" s="14">
        <v>0</v>
      </c>
      <c r="AM138" s="14">
        <v>0</v>
      </c>
      <c r="AN138" s="14">
        <v>0</v>
      </c>
      <c r="AO138" s="17"/>
      <c r="AP138" s="14">
        <v>0</v>
      </c>
      <c r="AQ138" s="14">
        <v>0</v>
      </c>
      <c r="AR138" s="14">
        <v>0</v>
      </c>
    </row>
    <row r="139" spans="2:44">
      <c r="B139" s="15" t="s">
        <v>107</v>
      </c>
      <c r="C139" s="15" t="s">
        <v>101</v>
      </c>
      <c r="D139" s="15" t="s">
        <v>71</v>
      </c>
      <c r="E139" s="14">
        <v>0</v>
      </c>
      <c r="F139" s="14">
        <v>146971.66</v>
      </c>
      <c r="G139" s="14">
        <v>-146971.66</v>
      </c>
      <c r="H139" s="17"/>
      <c r="I139" s="14">
        <v>0</v>
      </c>
      <c r="J139" s="14">
        <v>0</v>
      </c>
      <c r="K139" s="14">
        <v>0</v>
      </c>
      <c r="L139" s="17"/>
      <c r="M139" s="14">
        <v>146971.66</v>
      </c>
      <c r="N139" s="14">
        <v>0</v>
      </c>
      <c r="O139" s="14">
        <v>146971.66</v>
      </c>
      <c r="P139" s="17"/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7"/>
      <c r="AD139" s="14">
        <v>0</v>
      </c>
      <c r="AE139" s="14">
        <v>0</v>
      </c>
      <c r="AF139" s="14">
        <v>0</v>
      </c>
      <c r="AG139" s="17"/>
      <c r="AH139" s="14">
        <v>0</v>
      </c>
      <c r="AI139" s="14">
        <v>0</v>
      </c>
      <c r="AJ139" s="14">
        <v>0</v>
      </c>
      <c r="AK139" s="17"/>
      <c r="AL139" s="14">
        <v>0</v>
      </c>
      <c r="AM139" s="14">
        <v>0</v>
      </c>
      <c r="AN139" s="14">
        <v>0</v>
      </c>
      <c r="AO139" s="17"/>
      <c r="AP139" s="14">
        <v>0</v>
      </c>
      <c r="AQ139" s="14">
        <v>0</v>
      </c>
      <c r="AR139" s="14">
        <v>0</v>
      </c>
    </row>
    <row r="140" spans="2:44">
      <c r="B140" s="15" t="s">
        <v>89</v>
      </c>
      <c r="C140" s="15" t="s">
        <v>76</v>
      </c>
      <c r="D140" s="15" t="s">
        <v>142</v>
      </c>
      <c r="E140" s="14">
        <v>0</v>
      </c>
      <c r="F140" s="14">
        <v>0</v>
      </c>
      <c r="G140" s="14">
        <v>0</v>
      </c>
      <c r="H140" s="17"/>
      <c r="I140" s="14">
        <v>0</v>
      </c>
      <c r="J140" s="14">
        <v>0</v>
      </c>
      <c r="K140" s="14">
        <v>0</v>
      </c>
      <c r="L140" s="17"/>
      <c r="M140" s="14">
        <v>0</v>
      </c>
      <c r="N140" s="14">
        <v>0</v>
      </c>
      <c r="O140" s="14">
        <v>0</v>
      </c>
      <c r="P140" s="17"/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7"/>
      <c r="AD140" s="14">
        <v>300000</v>
      </c>
      <c r="AE140" s="14">
        <v>300000</v>
      </c>
      <c r="AF140" s="14">
        <v>0</v>
      </c>
      <c r="AG140" s="17"/>
      <c r="AH140" s="14">
        <v>0</v>
      </c>
      <c r="AI140" s="14">
        <v>0</v>
      </c>
      <c r="AJ140" s="14">
        <v>0</v>
      </c>
      <c r="AK140" s="17"/>
      <c r="AL140" s="14">
        <v>0</v>
      </c>
      <c r="AM140" s="14">
        <v>0</v>
      </c>
      <c r="AN140" s="14">
        <v>0</v>
      </c>
      <c r="AO140" s="17"/>
      <c r="AP140" s="14">
        <v>0</v>
      </c>
      <c r="AQ140" s="14">
        <v>0</v>
      </c>
      <c r="AR140" s="14">
        <v>0</v>
      </c>
    </row>
    <row r="141" spans="2:44">
      <c r="B141" s="15" t="s">
        <v>89</v>
      </c>
      <c r="C141" s="15" t="s">
        <v>76</v>
      </c>
      <c r="D141" s="15" t="s">
        <v>141</v>
      </c>
      <c r="E141" s="14">
        <v>25287</v>
      </c>
      <c r="F141" s="14">
        <v>0</v>
      </c>
      <c r="G141" s="14">
        <v>25287</v>
      </c>
      <c r="H141" s="17"/>
      <c r="I141" s="14">
        <v>145773.99999999601</v>
      </c>
      <c r="J141" s="14">
        <v>0</v>
      </c>
      <c r="K141" s="14">
        <v>145773.99999999601</v>
      </c>
      <c r="L141" s="17"/>
      <c r="M141" s="14">
        <v>0</v>
      </c>
      <c r="N141" s="14">
        <v>0</v>
      </c>
      <c r="O141" s="14">
        <v>0</v>
      </c>
      <c r="P141" s="17"/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7"/>
      <c r="AD141" s="14">
        <v>40161.999999995998</v>
      </c>
      <c r="AE141" s="14">
        <v>40162</v>
      </c>
      <c r="AF141" s="14">
        <v>-4.0017766878008842E-9</v>
      </c>
      <c r="AG141" s="17"/>
      <c r="AH141" s="14">
        <v>0</v>
      </c>
      <c r="AI141" s="14">
        <v>0</v>
      </c>
      <c r="AJ141" s="14">
        <v>0</v>
      </c>
      <c r="AK141" s="17"/>
      <c r="AL141" s="14">
        <v>0</v>
      </c>
      <c r="AM141" s="14">
        <v>0</v>
      </c>
      <c r="AN141" s="14">
        <v>0</v>
      </c>
      <c r="AO141" s="17"/>
      <c r="AP141" s="14">
        <v>0</v>
      </c>
      <c r="AQ141" s="14">
        <v>0</v>
      </c>
      <c r="AR141" s="14">
        <v>0</v>
      </c>
    </row>
    <row r="142" spans="2:44">
      <c r="B142" s="15" t="s">
        <v>89</v>
      </c>
      <c r="C142" s="15" t="s">
        <v>76</v>
      </c>
      <c r="D142" s="15" t="s">
        <v>192</v>
      </c>
      <c r="E142" s="14">
        <v>1466499.9999999991</v>
      </c>
      <c r="F142" s="14">
        <v>1011382.05</v>
      </c>
      <c r="G142" s="14">
        <v>455117.94999999902</v>
      </c>
      <c r="H142" s="17"/>
      <c r="I142" s="14">
        <v>5865999.9999999963</v>
      </c>
      <c r="J142" s="14">
        <v>6157547.6900000004</v>
      </c>
      <c r="K142" s="14">
        <v>-291547.69000000414</v>
      </c>
      <c r="L142" s="17"/>
      <c r="M142" s="14">
        <v>0</v>
      </c>
      <c r="N142" s="14">
        <v>0</v>
      </c>
      <c r="O142" s="14">
        <v>0</v>
      </c>
      <c r="P142" s="17"/>
      <c r="Q142" s="14">
        <v>505691.66</v>
      </c>
      <c r="R142" s="14">
        <v>505690.39</v>
      </c>
      <c r="S142" s="14">
        <v>505691.66</v>
      </c>
      <c r="T142" s="14">
        <v>515608.22</v>
      </c>
      <c r="U142" s="14">
        <v>515608.22</v>
      </c>
      <c r="V142" s="14">
        <v>515608.22</v>
      </c>
      <c r="W142" s="14">
        <v>515608.22</v>
      </c>
      <c r="X142" s="14">
        <v>515608.22</v>
      </c>
      <c r="Y142" s="14">
        <v>515608.22</v>
      </c>
      <c r="Z142" s="14">
        <v>515608.22</v>
      </c>
      <c r="AA142" s="14">
        <v>515608.22</v>
      </c>
      <c r="AB142" s="14">
        <v>515608.22</v>
      </c>
      <c r="AC142" s="17"/>
      <c r="AD142" s="14">
        <v>2004999.999999996</v>
      </c>
      <c r="AE142" s="14">
        <v>2005000</v>
      </c>
      <c r="AF142" s="14">
        <v>-3.9581209421157837E-9</v>
      </c>
      <c r="AG142" s="17"/>
      <c r="AH142" s="14">
        <v>0</v>
      </c>
      <c r="AI142" s="14">
        <v>0</v>
      </c>
      <c r="AJ142" s="14">
        <v>0</v>
      </c>
      <c r="AK142" s="17"/>
      <c r="AL142" s="14">
        <v>0</v>
      </c>
      <c r="AM142" s="14">
        <v>0</v>
      </c>
      <c r="AN142" s="14">
        <v>0</v>
      </c>
      <c r="AO142" s="17"/>
      <c r="AP142" s="14">
        <v>0</v>
      </c>
      <c r="AQ142" s="14">
        <v>0</v>
      </c>
      <c r="AR142" s="14">
        <v>0</v>
      </c>
    </row>
    <row r="143" spans="2:44">
      <c r="B143" s="15" t="s">
        <v>89</v>
      </c>
      <c r="C143" s="15" t="s">
        <v>76</v>
      </c>
      <c r="D143" s="15" t="s">
        <v>154</v>
      </c>
      <c r="E143" s="14">
        <v>0</v>
      </c>
      <c r="F143" s="14">
        <v>0</v>
      </c>
      <c r="G143" s="14">
        <v>0</v>
      </c>
      <c r="H143" s="17"/>
      <c r="I143" s="14">
        <v>250000</v>
      </c>
      <c r="J143" s="14">
        <v>250000</v>
      </c>
      <c r="K143" s="14">
        <v>0</v>
      </c>
      <c r="L143" s="17"/>
      <c r="M143" s="14">
        <v>0</v>
      </c>
      <c r="N143" s="14">
        <v>0</v>
      </c>
      <c r="O143" s="14">
        <v>0</v>
      </c>
      <c r="P143" s="17"/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250000</v>
      </c>
      <c r="AC143" s="17"/>
      <c r="AD143" s="14">
        <v>0</v>
      </c>
      <c r="AE143" s="14">
        <v>0</v>
      </c>
      <c r="AF143" s="14">
        <v>0</v>
      </c>
      <c r="AG143" s="17"/>
      <c r="AH143" s="14">
        <v>0</v>
      </c>
      <c r="AI143" s="14">
        <v>0</v>
      </c>
      <c r="AJ143" s="14">
        <v>0</v>
      </c>
      <c r="AK143" s="17"/>
      <c r="AL143" s="14">
        <v>0</v>
      </c>
      <c r="AM143" s="14">
        <v>0</v>
      </c>
      <c r="AN143" s="14">
        <v>0</v>
      </c>
      <c r="AO143" s="17"/>
      <c r="AP143" s="14">
        <v>0</v>
      </c>
      <c r="AQ143" s="14">
        <v>0</v>
      </c>
      <c r="AR143" s="14">
        <v>0</v>
      </c>
    </row>
    <row r="144" spans="2:44">
      <c r="B144" s="15" t="s">
        <v>89</v>
      </c>
      <c r="C144" s="15" t="s">
        <v>76</v>
      </c>
      <c r="D144" s="15" t="s">
        <v>151</v>
      </c>
      <c r="E144" s="14">
        <v>0</v>
      </c>
      <c r="F144" s="14">
        <v>0</v>
      </c>
      <c r="G144" s="14">
        <v>0</v>
      </c>
      <c r="H144" s="17"/>
      <c r="I144" s="14">
        <v>0</v>
      </c>
      <c r="J144" s="14">
        <v>0</v>
      </c>
      <c r="K144" s="14">
        <v>0</v>
      </c>
      <c r="L144" s="17"/>
      <c r="M144" s="14">
        <v>0</v>
      </c>
      <c r="N144" s="14">
        <v>0</v>
      </c>
      <c r="O144" s="14">
        <v>0</v>
      </c>
      <c r="P144" s="17"/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7"/>
      <c r="AD144" s="14">
        <v>600000</v>
      </c>
      <c r="AE144" s="14">
        <v>600000</v>
      </c>
      <c r="AF144" s="14">
        <v>0</v>
      </c>
      <c r="AG144" s="17"/>
      <c r="AH144" s="14">
        <v>0</v>
      </c>
      <c r="AI144" s="14">
        <v>0</v>
      </c>
      <c r="AJ144" s="14">
        <v>0</v>
      </c>
      <c r="AK144" s="17"/>
      <c r="AL144" s="14">
        <v>0</v>
      </c>
      <c r="AM144" s="14">
        <v>0</v>
      </c>
      <c r="AN144" s="14">
        <v>0</v>
      </c>
      <c r="AO144" s="17"/>
      <c r="AP144" s="14">
        <v>0</v>
      </c>
      <c r="AQ144" s="14">
        <v>0</v>
      </c>
      <c r="AR144" s="14">
        <v>0</v>
      </c>
    </row>
    <row r="145" spans="2:44">
      <c r="B145" s="15" t="s">
        <v>89</v>
      </c>
      <c r="C145" s="15" t="s">
        <v>76</v>
      </c>
      <c r="D145" s="15" t="s">
        <v>118</v>
      </c>
      <c r="E145" s="14">
        <v>0</v>
      </c>
      <c r="F145" s="14">
        <v>0</v>
      </c>
      <c r="G145" s="14">
        <v>0</v>
      </c>
      <c r="H145" s="17"/>
      <c r="I145" s="14">
        <v>0</v>
      </c>
      <c r="J145" s="14">
        <v>0</v>
      </c>
      <c r="K145" s="14">
        <v>0</v>
      </c>
      <c r="L145" s="17"/>
      <c r="M145" s="14">
        <v>0</v>
      </c>
      <c r="N145" s="14">
        <v>0</v>
      </c>
      <c r="O145" s="14">
        <v>0</v>
      </c>
      <c r="P145" s="17"/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7"/>
      <c r="AD145" s="14">
        <v>300000</v>
      </c>
      <c r="AE145" s="14">
        <v>300000</v>
      </c>
      <c r="AF145" s="14">
        <v>0</v>
      </c>
      <c r="AG145" s="17"/>
      <c r="AH145" s="14">
        <v>0</v>
      </c>
      <c r="AI145" s="14">
        <v>0</v>
      </c>
      <c r="AJ145" s="14">
        <v>0</v>
      </c>
      <c r="AK145" s="17"/>
      <c r="AL145" s="14">
        <v>0</v>
      </c>
      <c r="AM145" s="14">
        <v>0</v>
      </c>
      <c r="AN145" s="14">
        <v>0</v>
      </c>
      <c r="AO145" s="17"/>
      <c r="AP145" s="14">
        <v>0</v>
      </c>
      <c r="AQ145" s="14">
        <v>0</v>
      </c>
      <c r="AR145" s="14">
        <v>0</v>
      </c>
    </row>
    <row r="146" spans="2:44">
      <c r="B146" s="15" t="s">
        <v>89</v>
      </c>
      <c r="C146" s="15" t="s">
        <v>76</v>
      </c>
      <c r="D146" s="15" t="s">
        <v>74</v>
      </c>
      <c r="E146" s="14">
        <v>25287</v>
      </c>
      <c r="F146" s="14">
        <v>0</v>
      </c>
      <c r="G146" s="14">
        <v>25287</v>
      </c>
      <c r="H146" s="17"/>
      <c r="I146" s="14">
        <v>145773.99999999601</v>
      </c>
      <c r="J146" s="14">
        <v>0</v>
      </c>
      <c r="K146" s="14">
        <v>145773.99999999601</v>
      </c>
      <c r="L146" s="17"/>
      <c r="M146" s="14">
        <v>0</v>
      </c>
      <c r="N146" s="14">
        <v>0</v>
      </c>
      <c r="O146" s="14">
        <v>0</v>
      </c>
      <c r="P146" s="17"/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7"/>
      <c r="AD146" s="14">
        <v>40161.999999995998</v>
      </c>
      <c r="AE146" s="14">
        <v>40162</v>
      </c>
      <c r="AF146" s="14">
        <v>-4.0017766878008842E-9</v>
      </c>
      <c r="AG146" s="17"/>
      <c r="AH146" s="14">
        <v>0</v>
      </c>
      <c r="AI146" s="14">
        <v>0</v>
      </c>
      <c r="AJ146" s="14">
        <v>0</v>
      </c>
      <c r="AK146" s="17"/>
      <c r="AL146" s="14">
        <v>0</v>
      </c>
      <c r="AM146" s="14">
        <v>0</v>
      </c>
      <c r="AN146" s="14">
        <v>0</v>
      </c>
      <c r="AO146" s="17"/>
      <c r="AP146" s="14">
        <v>0</v>
      </c>
      <c r="AQ146" s="14">
        <v>0</v>
      </c>
      <c r="AR146" s="14">
        <v>0</v>
      </c>
    </row>
    <row r="147" spans="2:44">
      <c r="B147" s="15" t="s">
        <v>89</v>
      </c>
      <c r="C147" s="15" t="s">
        <v>76</v>
      </c>
      <c r="D147" s="15" t="s">
        <v>71</v>
      </c>
      <c r="E147" s="14">
        <v>0</v>
      </c>
      <c r="F147" s="14">
        <v>505691.66</v>
      </c>
      <c r="G147" s="14">
        <v>-505691.66</v>
      </c>
      <c r="H147" s="17"/>
      <c r="I147" s="14">
        <v>0</v>
      </c>
      <c r="J147" s="14">
        <v>0</v>
      </c>
      <c r="K147" s="14">
        <v>0</v>
      </c>
      <c r="L147" s="17"/>
      <c r="M147" s="14">
        <v>505691.66</v>
      </c>
      <c r="N147" s="14">
        <v>0</v>
      </c>
      <c r="O147" s="14">
        <v>505691.66</v>
      </c>
      <c r="P147" s="17"/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7"/>
      <c r="AD147" s="14">
        <v>0</v>
      </c>
      <c r="AE147" s="14">
        <v>0</v>
      </c>
      <c r="AF147" s="14">
        <v>0</v>
      </c>
      <c r="AG147" s="17"/>
      <c r="AH147" s="14">
        <v>0</v>
      </c>
      <c r="AI147" s="14">
        <v>0</v>
      </c>
      <c r="AJ147" s="14">
        <v>0</v>
      </c>
      <c r="AK147" s="17"/>
      <c r="AL147" s="14">
        <v>0</v>
      </c>
      <c r="AM147" s="14">
        <v>0</v>
      </c>
      <c r="AN147" s="14">
        <v>0</v>
      </c>
      <c r="AO147" s="17"/>
      <c r="AP147" s="14">
        <v>0</v>
      </c>
      <c r="AQ147" s="14">
        <v>0</v>
      </c>
      <c r="AR147" s="14">
        <v>0</v>
      </c>
    </row>
    <row r="148" spans="2:44">
      <c r="B148" s="15" t="s">
        <v>55</v>
      </c>
      <c r="C148" s="15" t="s">
        <v>58</v>
      </c>
      <c r="D148" s="15" t="s">
        <v>121</v>
      </c>
      <c r="E148" s="14">
        <v>22272</v>
      </c>
      <c r="F148" s="14">
        <v>14848</v>
      </c>
      <c r="G148" s="14">
        <v>7424</v>
      </c>
      <c r="H148" s="17"/>
      <c r="I148" s="14">
        <v>66802</v>
      </c>
      <c r="J148" s="14">
        <v>66816</v>
      </c>
      <c r="K148" s="14">
        <v>-14</v>
      </c>
      <c r="L148" s="17"/>
      <c r="M148" s="14">
        <v>0</v>
      </c>
      <c r="N148" s="14">
        <v>0</v>
      </c>
      <c r="O148" s="14">
        <v>0</v>
      </c>
      <c r="P148" s="17"/>
      <c r="Q148" s="14">
        <v>7424</v>
      </c>
      <c r="R148" s="14">
        <v>7424</v>
      </c>
      <c r="S148" s="14">
        <v>7424</v>
      </c>
      <c r="T148" s="14">
        <v>7424</v>
      </c>
      <c r="U148" s="14">
        <v>7424</v>
      </c>
      <c r="V148" s="14">
        <v>7424</v>
      </c>
      <c r="W148" s="14">
        <v>7424</v>
      </c>
      <c r="X148" s="14">
        <v>7424</v>
      </c>
      <c r="Y148" s="14">
        <v>7424</v>
      </c>
      <c r="Z148" s="14">
        <v>0</v>
      </c>
      <c r="AA148" s="14">
        <v>0</v>
      </c>
      <c r="AB148" s="14">
        <v>0</v>
      </c>
      <c r="AC148" s="17"/>
      <c r="AD148" s="14">
        <v>0</v>
      </c>
      <c r="AE148" s="14">
        <v>0</v>
      </c>
      <c r="AF148" s="14">
        <v>0</v>
      </c>
      <c r="AG148" s="17"/>
      <c r="AH148" s="14">
        <v>0</v>
      </c>
      <c r="AI148" s="14">
        <v>0</v>
      </c>
      <c r="AJ148" s="14">
        <v>0</v>
      </c>
      <c r="AK148" s="17"/>
      <c r="AL148" s="14">
        <v>0</v>
      </c>
      <c r="AM148" s="14">
        <v>0</v>
      </c>
      <c r="AN148" s="14">
        <v>0</v>
      </c>
      <c r="AO148" s="17"/>
      <c r="AP148" s="14">
        <v>0</v>
      </c>
      <c r="AQ148" s="14">
        <v>0</v>
      </c>
      <c r="AR148" s="14">
        <v>0</v>
      </c>
    </row>
    <row r="149" spans="2:44">
      <c r="B149" s="15" t="s">
        <v>55</v>
      </c>
      <c r="C149" s="15" t="s">
        <v>58</v>
      </c>
      <c r="D149" s="15" t="s">
        <v>71</v>
      </c>
      <c r="E149" s="14">
        <v>0</v>
      </c>
      <c r="F149" s="14">
        <v>7424</v>
      </c>
      <c r="G149" s="14">
        <v>-7424</v>
      </c>
      <c r="H149" s="17"/>
      <c r="I149" s="14">
        <v>0</v>
      </c>
      <c r="J149" s="14">
        <v>0</v>
      </c>
      <c r="K149" s="14">
        <v>0</v>
      </c>
      <c r="L149" s="17"/>
      <c r="M149" s="14">
        <v>7424</v>
      </c>
      <c r="N149" s="14">
        <v>0</v>
      </c>
      <c r="O149" s="14">
        <v>7424</v>
      </c>
      <c r="P149" s="17"/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7"/>
      <c r="AD149" s="14">
        <v>0</v>
      </c>
      <c r="AE149" s="14">
        <v>0</v>
      </c>
      <c r="AF149" s="14">
        <v>0</v>
      </c>
      <c r="AG149" s="17"/>
      <c r="AH149" s="14">
        <v>0</v>
      </c>
      <c r="AI149" s="14">
        <v>0</v>
      </c>
      <c r="AJ149" s="14">
        <v>0</v>
      </c>
      <c r="AK149" s="17"/>
      <c r="AL149" s="14">
        <v>0</v>
      </c>
      <c r="AM149" s="14">
        <v>0</v>
      </c>
      <c r="AN149" s="14">
        <v>0</v>
      </c>
      <c r="AO149" s="17"/>
      <c r="AP149" s="14">
        <v>0</v>
      </c>
      <c r="AQ149" s="14">
        <v>0</v>
      </c>
      <c r="AR149" s="14">
        <v>0</v>
      </c>
    </row>
    <row r="150" spans="2:44">
      <c r="B150" s="15" t="s">
        <v>168</v>
      </c>
      <c r="C150" s="15" t="s">
        <v>177</v>
      </c>
      <c r="D150" s="15" t="s">
        <v>121</v>
      </c>
      <c r="E150" s="14">
        <v>8500</v>
      </c>
      <c r="F150" s="14">
        <v>0</v>
      </c>
      <c r="G150" s="14">
        <v>8500</v>
      </c>
      <c r="H150" s="17"/>
      <c r="I150" s="14">
        <v>180500.00000000201</v>
      </c>
      <c r="J150" s="14">
        <v>180500.00000000201</v>
      </c>
      <c r="K150" s="14">
        <v>0</v>
      </c>
      <c r="L150" s="17"/>
      <c r="M150" s="14">
        <v>0</v>
      </c>
      <c r="N150" s="14">
        <v>0</v>
      </c>
      <c r="O150" s="14">
        <v>0</v>
      </c>
      <c r="P150" s="17"/>
      <c r="Q150" s="14">
        <v>0</v>
      </c>
      <c r="R150" s="14">
        <v>0</v>
      </c>
      <c r="S150" s="14">
        <v>0</v>
      </c>
      <c r="T150" s="14">
        <v>8500</v>
      </c>
      <c r="U150" s="14">
        <v>0</v>
      </c>
      <c r="V150" s="14">
        <v>0</v>
      </c>
      <c r="W150" s="14">
        <v>28666.666666666999</v>
      </c>
      <c r="X150" s="14">
        <v>28666.666666666999</v>
      </c>
      <c r="Y150" s="14">
        <v>28666.666666666999</v>
      </c>
      <c r="Z150" s="14">
        <v>28666.666666666999</v>
      </c>
      <c r="AA150" s="14">
        <v>28666.666666666999</v>
      </c>
      <c r="AB150" s="14">
        <v>28666.666666666999</v>
      </c>
      <c r="AC150" s="17"/>
      <c r="AD150" s="14">
        <v>314152.29873749998</v>
      </c>
      <c r="AE150" s="14">
        <v>314152.29873749998</v>
      </c>
      <c r="AF150" s="14">
        <v>0</v>
      </c>
      <c r="AG150" s="17"/>
      <c r="AH150" s="14">
        <v>213539.89692532801</v>
      </c>
      <c r="AI150" s="14">
        <v>213539.89692532201</v>
      </c>
      <c r="AJ150" s="14">
        <v>5.9953890740871429E-9</v>
      </c>
      <c r="AK150" s="17"/>
      <c r="AL150" s="14">
        <v>0</v>
      </c>
      <c r="AM150" s="14">
        <v>0</v>
      </c>
      <c r="AN150" s="14">
        <v>0</v>
      </c>
      <c r="AO150" s="17"/>
      <c r="AP150" s="14">
        <v>0</v>
      </c>
      <c r="AQ150" s="14">
        <v>0</v>
      </c>
      <c r="AR150" s="14">
        <v>0</v>
      </c>
    </row>
    <row r="151" spans="2:44">
      <c r="B151" s="15" t="s">
        <v>87</v>
      </c>
      <c r="C151" s="15" t="s">
        <v>95</v>
      </c>
      <c r="D151" s="15" t="s">
        <v>112</v>
      </c>
      <c r="E151" s="14">
        <v>167520.57084</v>
      </c>
      <c r="F151" s="14">
        <v>84741.56</v>
      </c>
      <c r="G151" s="14">
        <v>82779.010840000003</v>
      </c>
      <c r="H151" s="17"/>
      <c r="I151" s="14">
        <v>670082.28336</v>
      </c>
      <c r="J151" s="14">
        <v>864000</v>
      </c>
      <c r="K151" s="14">
        <v>-193917.71664</v>
      </c>
      <c r="L151" s="17"/>
      <c r="M151" s="14">
        <v>0</v>
      </c>
      <c r="N151" s="14">
        <v>0</v>
      </c>
      <c r="O151" s="14">
        <v>0</v>
      </c>
      <c r="P151" s="17"/>
      <c r="Q151" s="14">
        <v>69750.98</v>
      </c>
      <c r="R151" s="14">
        <v>14990.58</v>
      </c>
      <c r="S151" s="14">
        <v>77925.843999999997</v>
      </c>
      <c r="T151" s="14">
        <v>77925.843999999997</v>
      </c>
      <c r="U151" s="14">
        <v>77925.843999999997</v>
      </c>
      <c r="V151" s="14">
        <v>77925.843999999997</v>
      </c>
      <c r="W151" s="14">
        <v>77925.843999999997</v>
      </c>
      <c r="X151" s="14">
        <v>77925.843999999997</v>
      </c>
      <c r="Y151" s="14">
        <v>77925.843999999997</v>
      </c>
      <c r="Z151" s="14">
        <v>77925.843999999997</v>
      </c>
      <c r="AA151" s="14">
        <v>77925.843999999997</v>
      </c>
      <c r="AB151" s="14">
        <v>77925.843999999997</v>
      </c>
      <c r="AC151" s="17"/>
      <c r="AD151" s="14">
        <v>725000.00000000396</v>
      </c>
      <c r="AE151" s="14">
        <v>490936.56101</v>
      </c>
      <c r="AF151" s="14">
        <v>234063.43899000395</v>
      </c>
      <c r="AG151" s="17"/>
      <c r="AH151" s="14">
        <v>0</v>
      </c>
      <c r="AI151" s="14">
        <v>0</v>
      </c>
      <c r="AJ151" s="14">
        <v>0</v>
      </c>
      <c r="AK151" s="17"/>
      <c r="AL151" s="14">
        <v>0</v>
      </c>
      <c r="AM151" s="14">
        <v>0</v>
      </c>
      <c r="AN151" s="14">
        <v>0</v>
      </c>
      <c r="AO151" s="17"/>
      <c r="AP151" s="14">
        <v>0</v>
      </c>
      <c r="AQ151" s="14">
        <v>0</v>
      </c>
      <c r="AR151" s="14">
        <v>0</v>
      </c>
    </row>
    <row r="152" spans="2:44">
      <c r="B152" s="15" t="s">
        <v>87</v>
      </c>
      <c r="C152" s="15" t="s">
        <v>95</v>
      </c>
      <c r="D152" s="15" t="s">
        <v>188</v>
      </c>
      <c r="E152" s="14">
        <v>48511.749999999003</v>
      </c>
      <c r="F152" s="14">
        <v>0</v>
      </c>
      <c r="G152" s="14">
        <v>48511.749999999003</v>
      </c>
      <c r="H152" s="17"/>
      <c r="I152" s="14">
        <v>194046.99999999601</v>
      </c>
      <c r="J152" s="14">
        <v>0</v>
      </c>
      <c r="K152" s="14">
        <v>194046.99999999601</v>
      </c>
      <c r="L152" s="17"/>
      <c r="M152" s="14">
        <v>0</v>
      </c>
      <c r="N152" s="14">
        <v>0</v>
      </c>
      <c r="O152" s="14">
        <v>0</v>
      </c>
      <c r="P152" s="17"/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7"/>
      <c r="AD152" s="14">
        <v>0</v>
      </c>
      <c r="AE152" s="14">
        <v>234847.935</v>
      </c>
      <c r="AF152" s="14">
        <v>-234847.935</v>
      </c>
      <c r="AG152" s="17"/>
      <c r="AH152" s="14">
        <v>0</v>
      </c>
      <c r="AI152" s="14">
        <v>0</v>
      </c>
      <c r="AJ152" s="14">
        <v>0</v>
      </c>
      <c r="AK152" s="17"/>
      <c r="AL152" s="14">
        <v>0</v>
      </c>
      <c r="AM152" s="14">
        <v>0</v>
      </c>
      <c r="AN152" s="14">
        <v>0</v>
      </c>
      <c r="AO152" s="17"/>
      <c r="AP152" s="14">
        <v>0</v>
      </c>
      <c r="AQ152" s="14">
        <v>0</v>
      </c>
      <c r="AR152" s="14">
        <v>0</v>
      </c>
    </row>
    <row r="153" spans="2:44">
      <c r="B153" s="15" t="s">
        <v>87</v>
      </c>
      <c r="C153" s="15" t="s">
        <v>95</v>
      </c>
      <c r="D153" s="15" t="s">
        <v>71</v>
      </c>
      <c r="E153" s="14">
        <v>0</v>
      </c>
      <c r="F153" s="14">
        <v>24826.62</v>
      </c>
      <c r="G153" s="14">
        <v>-24826.62</v>
      </c>
      <c r="H153" s="17"/>
      <c r="I153" s="14">
        <v>0</v>
      </c>
      <c r="J153" s="14">
        <v>0</v>
      </c>
      <c r="K153" s="14">
        <v>0</v>
      </c>
      <c r="L153" s="17"/>
      <c r="M153" s="14">
        <v>24826.62</v>
      </c>
      <c r="N153" s="14">
        <v>0</v>
      </c>
      <c r="O153" s="14">
        <v>24826.62</v>
      </c>
      <c r="P153" s="17"/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7"/>
      <c r="AD153" s="14">
        <v>0</v>
      </c>
      <c r="AE153" s="14">
        <v>0</v>
      </c>
      <c r="AF153" s="14">
        <v>0</v>
      </c>
      <c r="AG153" s="17"/>
      <c r="AH153" s="14">
        <v>0</v>
      </c>
      <c r="AI153" s="14">
        <v>0</v>
      </c>
      <c r="AJ153" s="14">
        <v>0</v>
      </c>
      <c r="AK153" s="17"/>
      <c r="AL153" s="14">
        <v>0</v>
      </c>
      <c r="AM153" s="14">
        <v>0</v>
      </c>
      <c r="AN153" s="14">
        <v>0</v>
      </c>
      <c r="AO153" s="17"/>
      <c r="AP153" s="14">
        <v>0</v>
      </c>
      <c r="AQ153" s="14">
        <v>0</v>
      </c>
      <c r="AR153" s="14">
        <v>0</v>
      </c>
    </row>
    <row r="154" spans="2:44">
      <c r="B154" s="17"/>
      <c r="C154" s="17"/>
      <c r="D154" s="17"/>
      <c r="E154" s="17"/>
      <c r="F154" s="17"/>
      <c r="G154" s="17">
        <v>0</v>
      </c>
      <c r="H154" s="17"/>
      <c r="I154" s="17"/>
      <c r="J154" s="17"/>
      <c r="K154" s="17">
        <v>0</v>
      </c>
      <c r="L154" s="17"/>
      <c r="M154" s="17"/>
      <c r="N154" s="17"/>
      <c r="O154" s="17">
        <v>0</v>
      </c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>
        <v>0</v>
      </c>
      <c r="AG154" s="17"/>
      <c r="AH154" s="17"/>
      <c r="AI154" s="17"/>
      <c r="AJ154" s="17">
        <v>0</v>
      </c>
      <c r="AK154" s="17"/>
      <c r="AL154" s="17"/>
      <c r="AM154" s="17"/>
      <c r="AN154" s="17">
        <v>0</v>
      </c>
      <c r="AO154" s="17"/>
      <c r="AP154" s="17"/>
      <c r="AQ154" s="17"/>
      <c r="AR154" s="17">
        <v>0</v>
      </c>
    </row>
    <row r="155" spans="2:44" ht="13" thickBot="1">
      <c r="B155" s="16" t="s">
        <v>178</v>
      </c>
      <c r="C155" s="16" t="s">
        <v>178</v>
      </c>
      <c r="D155" s="16" t="s">
        <v>178</v>
      </c>
      <c r="E155" s="19">
        <v>108933954.17049234</v>
      </c>
      <c r="F155" s="19">
        <v>102390814.92139532</v>
      </c>
      <c r="G155" s="19">
        <v>6543139.2490970194</v>
      </c>
      <c r="H155" s="17"/>
      <c r="I155" s="19">
        <v>415312689.25106031</v>
      </c>
      <c r="J155" s="19">
        <v>413137363.74674833</v>
      </c>
      <c r="K155" s="19">
        <v>2175325.5043119788</v>
      </c>
      <c r="L155" s="17"/>
      <c r="M155" s="19">
        <v>38292387.193501368</v>
      </c>
      <c r="N155" s="19">
        <v>0</v>
      </c>
      <c r="O155" s="19">
        <v>38292387.193501368</v>
      </c>
      <c r="P155" s="17"/>
      <c r="Q155" s="19">
        <v>29144517.701979563</v>
      </c>
      <c r="R155" s="19">
        <v>34953910.025914378</v>
      </c>
      <c r="S155" s="19">
        <v>38358000.738025941</v>
      </c>
      <c r="T155" s="19">
        <v>47158158.46856872</v>
      </c>
      <c r="U155" s="19">
        <v>43412835.862338081</v>
      </c>
      <c r="V155" s="19">
        <v>38800261.688151591</v>
      </c>
      <c r="W155" s="19">
        <v>40758069.588616215</v>
      </c>
      <c r="X155" s="19">
        <v>37746210.388072863</v>
      </c>
      <c r="Y155" s="19">
        <v>22836679.425815247</v>
      </c>
      <c r="Z155" s="19">
        <v>43173272.182276823</v>
      </c>
      <c r="AA155" s="19">
        <v>33913798.755871199</v>
      </c>
      <c r="AB155" s="19">
        <v>2881648.9211175698</v>
      </c>
      <c r="AC155" s="17"/>
      <c r="AD155" s="19">
        <v>377993926.49188405</v>
      </c>
      <c r="AE155" s="19">
        <v>397751383.60347795</v>
      </c>
      <c r="AF155" s="19">
        <v>-19757457.111593902</v>
      </c>
      <c r="AG155" s="17"/>
      <c r="AH155" s="19">
        <v>297703468.36544561</v>
      </c>
      <c r="AI155" s="19">
        <v>322249245.36636853</v>
      </c>
      <c r="AJ155" s="19">
        <v>-24545777.000922918</v>
      </c>
      <c r="AK155" s="17"/>
      <c r="AL155" s="19">
        <v>225517737.05492952</v>
      </c>
      <c r="AM155" s="19">
        <v>299876332.79763937</v>
      </c>
      <c r="AN155" s="19">
        <v>-74358595.742709845</v>
      </c>
      <c r="AO155" s="17"/>
      <c r="AP155" s="19">
        <v>166319558.64897946</v>
      </c>
      <c r="AQ155" s="19">
        <v>245893133.70060545</v>
      </c>
      <c r="AR155" s="19">
        <v>-79573575.051625997</v>
      </c>
    </row>
    <row r="157" spans="2:44">
      <c r="B157" s="6"/>
      <c r="C157" s="6"/>
      <c r="D157" s="6"/>
      <c r="E157" s="27" t="s">
        <v>44</v>
      </c>
      <c r="F157" s="27"/>
      <c r="G157" s="27"/>
      <c r="H157" s="6"/>
      <c r="I157" s="27" t="s">
        <v>253</v>
      </c>
      <c r="J157" s="27"/>
      <c r="K157" s="27"/>
      <c r="L157" s="6"/>
      <c r="M157" s="26" t="s">
        <v>51</v>
      </c>
      <c r="N157" s="26"/>
      <c r="O157" s="2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26">
        <v>2015</v>
      </c>
      <c r="AE157" s="26"/>
      <c r="AF157" s="26"/>
      <c r="AG157" s="6"/>
      <c r="AH157" s="26">
        <v>2016</v>
      </c>
      <c r="AI157" s="26"/>
      <c r="AJ157" s="26"/>
      <c r="AK157" s="6"/>
      <c r="AL157" s="26">
        <v>2017</v>
      </c>
      <c r="AM157" s="26"/>
      <c r="AN157" s="26"/>
      <c r="AO157" s="6"/>
      <c r="AP157" s="26">
        <v>2018</v>
      </c>
      <c r="AQ157" s="26"/>
      <c r="AR157" s="26"/>
    </row>
    <row r="158" spans="2:44">
      <c r="B158" s="29" t="s">
        <v>53</v>
      </c>
      <c r="C158" s="8"/>
      <c r="D158" s="8"/>
      <c r="E158" s="27"/>
      <c r="F158" s="27"/>
      <c r="G158" s="27"/>
      <c r="H158" s="6"/>
      <c r="I158" s="27"/>
      <c r="J158" s="27"/>
      <c r="K158" s="27"/>
      <c r="L158" s="6"/>
      <c r="M158" s="27" t="s">
        <v>27</v>
      </c>
      <c r="N158" s="27" t="s">
        <v>28</v>
      </c>
      <c r="O158" s="7"/>
      <c r="P158" s="6"/>
      <c r="Q158" s="20" t="s">
        <v>32</v>
      </c>
      <c r="R158" s="20" t="s">
        <v>15</v>
      </c>
      <c r="S158" s="20" t="s">
        <v>33</v>
      </c>
      <c r="T158" s="20" t="s">
        <v>34</v>
      </c>
      <c r="U158" s="20" t="s">
        <v>35</v>
      </c>
      <c r="V158" s="20" t="s">
        <v>36</v>
      </c>
      <c r="W158" s="20" t="s">
        <v>37</v>
      </c>
      <c r="X158" s="20" t="s">
        <v>38</v>
      </c>
      <c r="Y158" s="20" t="s">
        <v>39</v>
      </c>
      <c r="Z158" s="20" t="s">
        <v>40</v>
      </c>
      <c r="AA158" s="20" t="s">
        <v>41</v>
      </c>
      <c r="AB158" s="20" t="s">
        <v>42</v>
      </c>
      <c r="AC158" s="6"/>
      <c r="AD158" s="28" t="s">
        <v>45</v>
      </c>
      <c r="AE158" s="28" t="s">
        <v>46</v>
      </c>
      <c r="AF158" s="7"/>
      <c r="AG158" s="6"/>
      <c r="AH158" s="28" t="s">
        <v>45</v>
      </c>
      <c r="AI158" s="28" t="s">
        <v>46</v>
      </c>
      <c r="AJ158" s="7"/>
      <c r="AK158" s="6"/>
      <c r="AL158" s="28" t="s">
        <v>45</v>
      </c>
      <c r="AM158" s="28" t="s">
        <v>46</v>
      </c>
      <c r="AN158" s="7"/>
      <c r="AO158" s="6"/>
      <c r="AP158" s="28" t="s">
        <v>45</v>
      </c>
      <c r="AQ158" s="28" t="s">
        <v>46</v>
      </c>
      <c r="AR158" s="7"/>
    </row>
    <row r="159" spans="2:44">
      <c r="B159" s="29"/>
      <c r="C159" s="8"/>
      <c r="D159" s="8"/>
      <c r="E159" s="7" t="s">
        <v>29</v>
      </c>
      <c r="F159" s="7" t="s">
        <v>43</v>
      </c>
      <c r="G159" s="7" t="s">
        <v>47</v>
      </c>
      <c r="H159" s="6"/>
      <c r="I159" s="7" t="s">
        <v>29</v>
      </c>
      <c r="J159" s="7" t="s">
        <v>30</v>
      </c>
      <c r="K159" s="7" t="s">
        <v>47</v>
      </c>
      <c r="L159" s="6"/>
      <c r="M159" s="27"/>
      <c r="N159" s="27"/>
      <c r="O159" s="7" t="s">
        <v>47</v>
      </c>
      <c r="P159" s="6"/>
      <c r="Q159" s="7" t="s">
        <v>43</v>
      </c>
      <c r="R159" s="7" t="s">
        <v>43</v>
      </c>
      <c r="S159" s="7" t="s">
        <v>43</v>
      </c>
      <c r="T159" s="7" t="s">
        <v>30</v>
      </c>
      <c r="U159" s="7" t="s">
        <v>30</v>
      </c>
      <c r="V159" s="7" t="s">
        <v>30</v>
      </c>
      <c r="W159" s="7" t="s">
        <v>30</v>
      </c>
      <c r="X159" s="7" t="s">
        <v>30</v>
      </c>
      <c r="Y159" s="7" t="s">
        <v>30</v>
      </c>
      <c r="Z159" s="7" t="s">
        <v>30</v>
      </c>
      <c r="AA159" s="7" t="s">
        <v>30</v>
      </c>
      <c r="AB159" s="7" t="s">
        <v>30</v>
      </c>
      <c r="AC159" s="6"/>
      <c r="AD159" s="28"/>
      <c r="AE159" s="28"/>
      <c r="AF159" s="7" t="s">
        <v>47</v>
      </c>
      <c r="AG159" s="6"/>
      <c r="AH159" s="28"/>
      <c r="AI159" s="28"/>
      <c r="AJ159" s="7" t="s">
        <v>47</v>
      </c>
      <c r="AK159" s="6"/>
      <c r="AL159" s="28"/>
      <c r="AM159" s="28"/>
      <c r="AN159" s="7" t="s">
        <v>47</v>
      </c>
      <c r="AO159" s="6"/>
      <c r="AP159" s="28"/>
      <c r="AQ159" s="28"/>
      <c r="AR159" s="7" t="s">
        <v>47</v>
      </c>
    </row>
    <row r="160" spans="2:44">
      <c r="B160" s="17"/>
      <c r="C160" s="17"/>
      <c r="D160" s="17"/>
      <c r="E160" s="18"/>
      <c r="F160" s="18"/>
      <c r="G160" s="17">
        <v>0</v>
      </c>
      <c r="H160" s="17"/>
      <c r="I160" s="18"/>
      <c r="J160" s="18"/>
      <c r="K160" s="17">
        <v>0</v>
      </c>
      <c r="L160" s="17"/>
      <c r="M160" s="18"/>
      <c r="N160" s="18"/>
      <c r="O160" s="17">
        <v>0</v>
      </c>
      <c r="P160" s="17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7"/>
      <c r="AD160" s="18"/>
      <c r="AE160" s="18"/>
      <c r="AF160" s="17">
        <v>0</v>
      </c>
      <c r="AG160" s="17"/>
      <c r="AH160" s="18"/>
      <c r="AI160" s="18"/>
      <c r="AJ160" s="17">
        <v>0</v>
      </c>
      <c r="AK160" s="17"/>
      <c r="AL160" s="18"/>
      <c r="AM160" s="18"/>
      <c r="AN160" s="17">
        <v>0</v>
      </c>
      <c r="AO160" s="17"/>
      <c r="AP160" s="18"/>
      <c r="AQ160" s="18"/>
      <c r="AR160" s="17">
        <v>0</v>
      </c>
    </row>
    <row r="161" spans="2:44">
      <c r="B161" s="15" t="s">
        <v>127</v>
      </c>
      <c r="C161" s="15" t="s">
        <v>215</v>
      </c>
      <c r="D161" s="15" t="s">
        <v>134</v>
      </c>
      <c r="E161" s="22">
        <v>0</v>
      </c>
      <c r="F161" s="22">
        <v>0</v>
      </c>
      <c r="G161" s="14">
        <v>0</v>
      </c>
      <c r="H161" s="17"/>
      <c r="I161" s="22">
        <v>18186260.194472801</v>
      </c>
      <c r="J161" s="22">
        <v>17327774.890000001</v>
      </c>
      <c r="K161" s="14">
        <v>858485.30447280034</v>
      </c>
      <c r="L161" s="17"/>
      <c r="M161" s="22">
        <v>0</v>
      </c>
      <c r="N161" s="22">
        <v>0</v>
      </c>
      <c r="O161" s="14">
        <v>0</v>
      </c>
      <c r="P161" s="17"/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22">
        <v>0</v>
      </c>
      <c r="X161" s="22">
        <v>0</v>
      </c>
      <c r="Y161" s="22">
        <v>0</v>
      </c>
      <c r="Z161" s="22">
        <v>0</v>
      </c>
      <c r="AA161" s="22">
        <v>0</v>
      </c>
      <c r="AB161" s="22">
        <v>17327774.890000001</v>
      </c>
      <c r="AC161" s="17"/>
      <c r="AD161" s="22">
        <v>13768931.15</v>
      </c>
      <c r="AE161" s="22">
        <v>13900854.585731501</v>
      </c>
      <c r="AF161" s="14">
        <v>-131923.43573150039</v>
      </c>
      <c r="AG161" s="17"/>
      <c r="AH161" s="22">
        <v>13768931.15</v>
      </c>
      <c r="AI161" s="22">
        <v>13900854.585731501</v>
      </c>
      <c r="AJ161" s="14">
        <v>-131923.43573150039</v>
      </c>
      <c r="AK161" s="17"/>
      <c r="AL161" s="22">
        <v>0</v>
      </c>
      <c r="AM161" s="22">
        <v>0</v>
      </c>
      <c r="AN161" s="14">
        <v>0</v>
      </c>
      <c r="AO161" s="17"/>
      <c r="AP161" s="22">
        <v>0</v>
      </c>
      <c r="AQ161" s="22">
        <v>0</v>
      </c>
      <c r="AR161" s="14">
        <v>0</v>
      </c>
    </row>
    <row r="162" spans="2:44">
      <c r="B162" s="15" t="s">
        <v>127</v>
      </c>
      <c r="C162" s="15" t="s">
        <v>215</v>
      </c>
      <c r="D162" s="15" t="s">
        <v>206</v>
      </c>
      <c r="E162" s="14">
        <v>108784.5</v>
      </c>
      <c r="F162" s="14">
        <v>0</v>
      </c>
      <c r="G162" s="14">
        <v>108784.5</v>
      </c>
      <c r="H162" s="17"/>
      <c r="I162" s="14">
        <v>435138</v>
      </c>
      <c r="J162" s="14">
        <v>435138</v>
      </c>
      <c r="K162" s="14">
        <v>0</v>
      </c>
      <c r="L162" s="17"/>
      <c r="M162" s="14">
        <v>0</v>
      </c>
      <c r="N162" s="14">
        <v>0</v>
      </c>
      <c r="O162" s="14">
        <v>0</v>
      </c>
      <c r="P162" s="17"/>
      <c r="Q162" s="14">
        <v>0</v>
      </c>
      <c r="R162" s="14">
        <v>0</v>
      </c>
      <c r="S162" s="14">
        <v>108784.5</v>
      </c>
      <c r="T162" s="14">
        <v>36261.5</v>
      </c>
      <c r="U162" s="14">
        <v>36261.5</v>
      </c>
      <c r="V162" s="14">
        <v>36261.5</v>
      </c>
      <c r="W162" s="14">
        <v>36261.5</v>
      </c>
      <c r="X162" s="14">
        <v>36261.5</v>
      </c>
      <c r="Y162" s="14">
        <v>36261.5</v>
      </c>
      <c r="Z162" s="14">
        <v>36261.5</v>
      </c>
      <c r="AA162" s="14">
        <v>36261.5</v>
      </c>
      <c r="AB162" s="14">
        <v>36261.5</v>
      </c>
      <c r="AC162" s="17"/>
      <c r="AD162" s="14">
        <v>0</v>
      </c>
      <c r="AE162" s="14">
        <v>0</v>
      </c>
      <c r="AF162" s="14">
        <v>0</v>
      </c>
      <c r="AG162" s="17"/>
      <c r="AH162" s="14">
        <v>0</v>
      </c>
      <c r="AI162" s="14">
        <v>0</v>
      </c>
      <c r="AJ162" s="14">
        <v>0</v>
      </c>
      <c r="AK162" s="17"/>
      <c r="AL162" s="14">
        <v>0</v>
      </c>
      <c r="AM162" s="14">
        <v>0</v>
      </c>
      <c r="AN162" s="14">
        <v>0</v>
      </c>
      <c r="AO162" s="17"/>
      <c r="AP162" s="14">
        <v>0</v>
      </c>
      <c r="AQ162" s="14">
        <v>0</v>
      </c>
      <c r="AR162" s="14">
        <v>0</v>
      </c>
    </row>
    <row r="163" spans="2:44">
      <c r="B163" s="15" t="s">
        <v>127</v>
      </c>
      <c r="C163" s="15" t="s">
        <v>215</v>
      </c>
      <c r="D163" s="15" t="s">
        <v>121</v>
      </c>
      <c r="E163" s="14">
        <v>0</v>
      </c>
      <c r="F163" s="14">
        <v>0</v>
      </c>
      <c r="G163" s="14">
        <v>0</v>
      </c>
      <c r="H163" s="17"/>
      <c r="I163" s="14">
        <v>6878755.3070965102</v>
      </c>
      <c r="J163" s="14">
        <v>6878755.3070965102</v>
      </c>
      <c r="K163" s="14">
        <v>0</v>
      </c>
      <c r="L163" s="17"/>
      <c r="M163" s="14">
        <v>0</v>
      </c>
      <c r="N163" s="14">
        <v>0</v>
      </c>
      <c r="O163" s="14">
        <v>0</v>
      </c>
      <c r="P163" s="17"/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1185500.09561462</v>
      </c>
      <c r="X163" s="14">
        <v>0</v>
      </c>
      <c r="Y163" s="14">
        <v>5693255.2114818897</v>
      </c>
      <c r="Z163" s="14">
        <v>0</v>
      </c>
      <c r="AA163" s="14">
        <v>0</v>
      </c>
      <c r="AB163" s="14">
        <v>0</v>
      </c>
      <c r="AC163" s="17"/>
      <c r="AD163" s="14">
        <v>0</v>
      </c>
      <c r="AE163" s="14">
        <v>0</v>
      </c>
      <c r="AF163" s="14">
        <v>0</v>
      </c>
      <c r="AG163" s="17"/>
      <c r="AH163" s="14">
        <v>0</v>
      </c>
      <c r="AI163" s="14">
        <v>0</v>
      </c>
      <c r="AJ163" s="14">
        <v>0</v>
      </c>
      <c r="AK163" s="17"/>
      <c r="AL163" s="14">
        <v>0</v>
      </c>
      <c r="AM163" s="14">
        <v>0</v>
      </c>
      <c r="AN163" s="14">
        <v>0</v>
      </c>
      <c r="AO163" s="17"/>
      <c r="AP163" s="14">
        <v>0</v>
      </c>
      <c r="AQ163" s="14">
        <v>0</v>
      </c>
      <c r="AR163" s="14">
        <v>0</v>
      </c>
    </row>
    <row r="164" spans="2:44">
      <c r="B164" s="15" t="s">
        <v>127</v>
      </c>
      <c r="C164" s="15" t="s">
        <v>215</v>
      </c>
      <c r="D164" s="15" t="s">
        <v>213</v>
      </c>
      <c r="E164" s="14">
        <v>0</v>
      </c>
      <c r="F164" s="14">
        <v>0</v>
      </c>
      <c r="G164" s="14">
        <v>0</v>
      </c>
      <c r="H164" s="17"/>
      <c r="I164" s="14">
        <v>1875716.7</v>
      </c>
      <c r="J164" s="14">
        <v>1875716.7</v>
      </c>
      <c r="K164" s="14">
        <v>0</v>
      </c>
      <c r="L164" s="17"/>
      <c r="M164" s="14">
        <v>0</v>
      </c>
      <c r="N164" s="14">
        <v>0</v>
      </c>
      <c r="O164" s="14">
        <v>0</v>
      </c>
      <c r="P164" s="17"/>
      <c r="Q164" s="14">
        <v>0</v>
      </c>
      <c r="R164" s="14">
        <v>0</v>
      </c>
      <c r="S164" s="14">
        <v>0</v>
      </c>
      <c r="T164" s="14">
        <v>0</v>
      </c>
      <c r="U164" s="14">
        <v>468929.17499999999</v>
      </c>
      <c r="V164" s="14">
        <v>468929.17499999999</v>
      </c>
      <c r="W164" s="14">
        <v>468929.17499999999</v>
      </c>
      <c r="X164" s="14">
        <v>468929.17499999999</v>
      </c>
      <c r="Y164" s="14">
        <v>0</v>
      </c>
      <c r="Z164" s="14">
        <v>0</v>
      </c>
      <c r="AA164" s="14">
        <v>0</v>
      </c>
      <c r="AB164" s="14">
        <v>0</v>
      </c>
      <c r="AC164" s="17"/>
      <c r="AD164" s="14">
        <v>0</v>
      </c>
      <c r="AE164" s="14">
        <v>0</v>
      </c>
      <c r="AF164" s="14">
        <v>0</v>
      </c>
      <c r="AG164" s="17"/>
      <c r="AH164" s="14">
        <v>0</v>
      </c>
      <c r="AI164" s="14">
        <v>0</v>
      </c>
      <c r="AJ164" s="14">
        <v>0</v>
      </c>
      <c r="AK164" s="17"/>
      <c r="AL164" s="14">
        <v>0</v>
      </c>
      <c r="AM164" s="14">
        <v>0</v>
      </c>
      <c r="AN164" s="14">
        <v>0</v>
      </c>
      <c r="AO164" s="17"/>
      <c r="AP164" s="14">
        <v>0</v>
      </c>
      <c r="AQ164" s="14">
        <v>0</v>
      </c>
      <c r="AR164" s="14">
        <v>0</v>
      </c>
    </row>
    <row r="165" spans="2:44">
      <c r="B165" s="15" t="s">
        <v>127</v>
      </c>
      <c r="C165" s="15" t="s">
        <v>215</v>
      </c>
      <c r="D165" s="15" t="s">
        <v>218</v>
      </c>
      <c r="E165" s="14">
        <v>0</v>
      </c>
      <c r="F165" s="14">
        <v>0</v>
      </c>
      <c r="G165" s="14">
        <v>0</v>
      </c>
      <c r="H165" s="17"/>
      <c r="I165" s="14">
        <v>6000000</v>
      </c>
      <c r="J165" s="14">
        <v>6000000</v>
      </c>
      <c r="K165" s="14">
        <v>0</v>
      </c>
      <c r="L165" s="17"/>
      <c r="M165" s="14">
        <v>0</v>
      </c>
      <c r="N165" s="14">
        <v>0</v>
      </c>
      <c r="O165" s="14">
        <v>0</v>
      </c>
      <c r="P165" s="17"/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3000000</v>
      </c>
      <c r="AA165" s="14">
        <v>3000000</v>
      </c>
      <c r="AB165" s="14">
        <v>0</v>
      </c>
      <c r="AC165" s="17"/>
      <c r="AD165" s="14">
        <v>6000000</v>
      </c>
      <c r="AE165" s="14">
        <v>6000000</v>
      </c>
      <c r="AF165" s="14">
        <v>0</v>
      </c>
      <c r="AG165" s="17"/>
      <c r="AH165" s="14">
        <v>6859000</v>
      </c>
      <c r="AI165" s="14">
        <v>6859000</v>
      </c>
      <c r="AJ165" s="14">
        <v>0</v>
      </c>
      <c r="AK165" s="17"/>
      <c r="AL165" s="14">
        <v>0</v>
      </c>
      <c r="AM165" s="14">
        <v>0</v>
      </c>
      <c r="AN165" s="14">
        <v>0</v>
      </c>
      <c r="AO165" s="17"/>
      <c r="AP165" s="14">
        <v>0</v>
      </c>
      <c r="AQ165" s="14">
        <v>0</v>
      </c>
      <c r="AR165" s="14">
        <v>0</v>
      </c>
    </row>
    <row r="166" spans="2:44">
      <c r="B166" s="15" t="s">
        <v>127</v>
      </c>
      <c r="C166" s="15" t="s">
        <v>215</v>
      </c>
      <c r="D166" s="15" t="s">
        <v>236</v>
      </c>
      <c r="E166" s="14">
        <v>807571.04608469398</v>
      </c>
      <c r="F166" s="14">
        <v>0</v>
      </c>
      <c r="G166" s="14">
        <v>807571.04608469398</v>
      </c>
      <c r="H166" s="17"/>
      <c r="I166" s="14">
        <v>6967613.4556613797</v>
      </c>
      <c r="J166" s="14">
        <v>7134981.6626190478</v>
      </c>
      <c r="K166" s="14">
        <v>-167368.20695766807</v>
      </c>
      <c r="L166" s="17"/>
      <c r="M166" s="14">
        <v>-412226.730000004</v>
      </c>
      <c r="N166" s="14">
        <v>0</v>
      </c>
      <c r="O166" s="14">
        <v>-412226.730000004</v>
      </c>
      <c r="P166" s="17"/>
      <c r="Q166" s="14">
        <v>110792.82999999799</v>
      </c>
      <c r="R166" s="14">
        <v>301433.90000000602</v>
      </c>
      <c r="S166" s="14">
        <v>403785.52304234699</v>
      </c>
      <c r="T166" s="14">
        <v>403785.52304234699</v>
      </c>
      <c r="U166" s="14">
        <v>1474279.7957407499</v>
      </c>
      <c r="V166" s="14">
        <v>1070494.2726984001</v>
      </c>
      <c r="W166" s="14">
        <v>1070494.2726984001</v>
      </c>
      <c r="X166" s="14">
        <v>1070494.2726984001</v>
      </c>
      <c r="Y166" s="14">
        <v>1070494.2726984001</v>
      </c>
      <c r="Z166" s="14">
        <v>158927</v>
      </c>
      <c r="AA166" s="14">
        <v>0</v>
      </c>
      <c r="AB166" s="14">
        <v>0</v>
      </c>
      <c r="AC166" s="17"/>
      <c r="AD166" s="14">
        <v>0</v>
      </c>
      <c r="AE166" s="14">
        <v>0</v>
      </c>
      <c r="AF166" s="14">
        <v>0</v>
      </c>
      <c r="AG166" s="17"/>
      <c r="AH166" s="14">
        <v>0</v>
      </c>
      <c r="AI166" s="14">
        <v>0</v>
      </c>
      <c r="AJ166" s="14">
        <v>0</v>
      </c>
      <c r="AK166" s="17"/>
      <c r="AL166" s="14">
        <v>0</v>
      </c>
      <c r="AM166" s="14">
        <v>0</v>
      </c>
      <c r="AN166" s="14">
        <v>0</v>
      </c>
      <c r="AO166" s="17"/>
      <c r="AP166" s="14">
        <v>0</v>
      </c>
      <c r="AQ166" s="14">
        <v>0</v>
      </c>
      <c r="AR166" s="14">
        <v>0</v>
      </c>
    </row>
    <row r="167" spans="2:44">
      <c r="B167" s="15" t="s">
        <v>127</v>
      </c>
      <c r="C167" s="15" t="s">
        <v>215</v>
      </c>
      <c r="D167" s="15" t="s">
        <v>71</v>
      </c>
      <c r="E167" s="14">
        <v>0</v>
      </c>
      <c r="F167" s="14">
        <v>675353.48000000406</v>
      </c>
      <c r="G167" s="14">
        <v>-675353.48000000406</v>
      </c>
      <c r="H167" s="17"/>
      <c r="I167" s="14">
        <v>0</v>
      </c>
      <c r="J167" s="14">
        <v>0</v>
      </c>
      <c r="K167" s="14">
        <v>0</v>
      </c>
      <c r="L167" s="17"/>
      <c r="M167" s="14">
        <v>675353.48000000406</v>
      </c>
      <c r="N167" s="14">
        <v>0</v>
      </c>
      <c r="O167" s="14">
        <v>675353.48000000406</v>
      </c>
      <c r="P167" s="17"/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7"/>
      <c r="AD167" s="14">
        <v>0</v>
      </c>
      <c r="AE167" s="14">
        <v>0</v>
      </c>
      <c r="AF167" s="14">
        <v>0</v>
      </c>
      <c r="AG167" s="17"/>
      <c r="AH167" s="14">
        <v>0</v>
      </c>
      <c r="AI167" s="14">
        <v>0</v>
      </c>
      <c r="AJ167" s="14">
        <v>0</v>
      </c>
      <c r="AK167" s="17"/>
      <c r="AL167" s="14">
        <v>0</v>
      </c>
      <c r="AM167" s="14">
        <v>0</v>
      </c>
      <c r="AN167" s="14">
        <v>0</v>
      </c>
      <c r="AO167" s="17"/>
      <c r="AP167" s="14">
        <v>0</v>
      </c>
      <c r="AQ167" s="14">
        <v>0</v>
      </c>
      <c r="AR167" s="14">
        <v>0</v>
      </c>
    </row>
    <row r="168" spans="2:44">
      <c r="B168" s="15" t="s">
        <v>119</v>
      </c>
      <c r="C168" s="15" t="s">
        <v>205</v>
      </c>
      <c r="D168" s="15" t="s">
        <v>105</v>
      </c>
      <c r="E168" s="14">
        <v>0</v>
      </c>
      <c r="F168" s="14">
        <v>0</v>
      </c>
      <c r="G168" s="14">
        <v>0</v>
      </c>
      <c r="H168" s="17"/>
      <c r="I168" s="14">
        <v>16992571</v>
      </c>
      <c r="J168" s="14">
        <v>17365571</v>
      </c>
      <c r="K168" s="14">
        <v>-373000</v>
      </c>
      <c r="L168" s="17"/>
      <c r="M168" s="14">
        <v>0</v>
      </c>
      <c r="N168" s="14">
        <v>0</v>
      </c>
      <c r="O168" s="14">
        <v>0</v>
      </c>
      <c r="P168" s="17"/>
      <c r="Q168" s="14">
        <v>0</v>
      </c>
      <c r="R168" s="14">
        <v>0</v>
      </c>
      <c r="S168" s="14">
        <v>0</v>
      </c>
      <c r="T168" s="14">
        <v>3766000</v>
      </c>
      <c r="U168" s="14">
        <v>0</v>
      </c>
      <c r="V168" s="14">
        <v>0</v>
      </c>
      <c r="W168" s="14">
        <v>0</v>
      </c>
      <c r="X168" s="14">
        <v>6808000</v>
      </c>
      <c r="Y168" s="14">
        <v>0</v>
      </c>
      <c r="Z168" s="14">
        <v>0</v>
      </c>
      <c r="AA168" s="14">
        <v>1368571</v>
      </c>
      <c r="AB168" s="14">
        <v>5423000</v>
      </c>
      <c r="AC168" s="17"/>
      <c r="AD168" s="14">
        <v>30415152.856313299</v>
      </c>
      <c r="AE168" s="14">
        <v>31300720.956359401</v>
      </c>
      <c r="AF168" s="14">
        <v>-885568.10004610196</v>
      </c>
      <c r="AG168" s="17"/>
      <c r="AH168" s="14">
        <v>10631949.939712999</v>
      </c>
      <c r="AI168" s="14">
        <v>10836451.966426499</v>
      </c>
      <c r="AJ168" s="14">
        <v>-204502.0267134998</v>
      </c>
      <c r="AK168" s="17"/>
      <c r="AL168" s="14">
        <v>0</v>
      </c>
      <c r="AM168" s="14">
        <v>0</v>
      </c>
      <c r="AN168" s="14">
        <v>0</v>
      </c>
      <c r="AO168" s="17"/>
      <c r="AP168" s="14">
        <v>0</v>
      </c>
      <c r="AQ168" s="14">
        <v>0</v>
      </c>
      <c r="AR168" s="14">
        <v>0</v>
      </c>
    </row>
    <row r="169" spans="2:44">
      <c r="B169" s="15" t="s">
        <v>119</v>
      </c>
      <c r="C169" s="15" t="s">
        <v>205</v>
      </c>
      <c r="D169" s="15" t="s">
        <v>246</v>
      </c>
      <c r="E169" s="14">
        <v>0</v>
      </c>
      <c r="F169" s="14">
        <v>0</v>
      </c>
      <c r="G169" s="14">
        <v>0</v>
      </c>
      <c r="H169" s="17"/>
      <c r="I169" s="14">
        <v>4999575.4075058904</v>
      </c>
      <c r="J169" s="14">
        <v>4836575.4075058941</v>
      </c>
      <c r="K169" s="14">
        <v>162999.99999999627</v>
      </c>
      <c r="L169" s="17"/>
      <c r="M169" s="14">
        <v>0</v>
      </c>
      <c r="N169" s="14">
        <v>0</v>
      </c>
      <c r="O169" s="14">
        <v>0</v>
      </c>
      <c r="P169" s="17"/>
      <c r="Q169" s="14">
        <v>0</v>
      </c>
      <c r="R169" s="14">
        <v>0</v>
      </c>
      <c r="S169" s="14">
        <v>0</v>
      </c>
      <c r="T169" s="14">
        <v>555508.37861176603</v>
      </c>
      <c r="U169" s="14">
        <v>555508.37861176603</v>
      </c>
      <c r="V169" s="14">
        <v>555508.37861176603</v>
      </c>
      <c r="W169" s="14">
        <v>555508.37861176603</v>
      </c>
      <c r="X169" s="14">
        <v>555508.37861176603</v>
      </c>
      <c r="Y169" s="14">
        <v>555508.37861176603</v>
      </c>
      <c r="Z169" s="14">
        <v>555508.37861176603</v>
      </c>
      <c r="AA169" s="14">
        <v>555508.37861176603</v>
      </c>
      <c r="AB169" s="14">
        <v>392508.37861176598</v>
      </c>
      <c r="AC169" s="17"/>
      <c r="AD169" s="14">
        <v>4882025.1838976797</v>
      </c>
      <c r="AE169" s="14">
        <v>4882025.1838976797</v>
      </c>
      <c r="AF169" s="14">
        <v>0</v>
      </c>
      <c r="AG169" s="17"/>
      <c r="AH169" s="14">
        <v>0</v>
      </c>
      <c r="AI169" s="14">
        <v>0</v>
      </c>
      <c r="AJ169" s="14">
        <v>0</v>
      </c>
      <c r="AK169" s="17"/>
      <c r="AL169" s="14">
        <v>0</v>
      </c>
      <c r="AM169" s="14">
        <v>0</v>
      </c>
      <c r="AN169" s="14">
        <v>0</v>
      </c>
      <c r="AO169" s="17"/>
      <c r="AP169" s="14">
        <v>0</v>
      </c>
      <c r="AQ169" s="14">
        <v>0</v>
      </c>
      <c r="AR169" s="14">
        <v>0</v>
      </c>
    </row>
    <row r="170" spans="2:44">
      <c r="B170" s="15" t="s">
        <v>119</v>
      </c>
      <c r="C170" s="15" t="s">
        <v>205</v>
      </c>
      <c r="D170" s="15" t="s">
        <v>242</v>
      </c>
      <c r="E170" s="14">
        <v>0</v>
      </c>
      <c r="F170" s="14">
        <v>0</v>
      </c>
      <c r="G170" s="14">
        <v>0</v>
      </c>
      <c r="H170" s="17"/>
      <c r="I170" s="14">
        <v>0</v>
      </c>
      <c r="J170" s="14">
        <v>0</v>
      </c>
      <c r="K170" s="14">
        <v>0</v>
      </c>
      <c r="L170" s="17"/>
      <c r="M170" s="14">
        <v>0</v>
      </c>
      <c r="N170" s="14">
        <v>0</v>
      </c>
      <c r="O170" s="14">
        <v>0</v>
      </c>
      <c r="P170" s="17"/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7"/>
      <c r="AD170" s="14">
        <v>0</v>
      </c>
      <c r="AE170" s="14">
        <v>0</v>
      </c>
      <c r="AF170" s="14">
        <v>0</v>
      </c>
      <c r="AG170" s="17"/>
      <c r="AH170" s="14">
        <v>20000000</v>
      </c>
      <c r="AI170" s="14">
        <v>20000000</v>
      </c>
      <c r="AJ170" s="14">
        <v>0</v>
      </c>
      <c r="AK170" s="17"/>
      <c r="AL170" s="14">
        <v>0</v>
      </c>
      <c r="AM170" s="14">
        <v>0</v>
      </c>
      <c r="AN170" s="14">
        <v>0</v>
      </c>
      <c r="AO170" s="17"/>
      <c r="AP170" s="14">
        <v>0</v>
      </c>
      <c r="AQ170" s="14">
        <v>0</v>
      </c>
      <c r="AR170" s="14">
        <v>0</v>
      </c>
    </row>
    <row r="171" spans="2:44">
      <c r="B171" s="15" t="s">
        <v>119</v>
      </c>
      <c r="C171" s="15" t="s">
        <v>205</v>
      </c>
      <c r="D171" s="15" t="s">
        <v>229</v>
      </c>
      <c r="E171" s="14">
        <v>0</v>
      </c>
      <c r="F171" s="14">
        <v>0</v>
      </c>
      <c r="G171" s="14">
        <v>0</v>
      </c>
      <c r="H171" s="17"/>
      <c r="I171" s="14">
        <v>0</v>
      </c>
      <c r="J171" s="14">
        <v>357280.80787715502</v>
      </c>
      <c r="K171" s="14">
        <v>-357280.80787715502</v>
      </c>
      <c r="L171" s="17"/>
      <c r="M171" s="14">
        <v>0</v>
      </c>
      <c r="N171" s="14">
        <v>0</v>
      </c>
      <c r="O171" s="14">
        <v>0</v>
      </c>
      <c r="P171" s="17"/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357280.80787715502</v>
      </c>
      <c r="AA171" s="14">
        <v>0</v>
      </c>
      <c r="AB171" s="14">
        <v>0</v>
      </c>
      <c r="AC171" s="17"/>
      <c r="AD171" s="14">
        <v>1893140.88</v>
      </c>
      <c r="AE171" s="14">
        <v>1893140.87686699</v>
      </c>
      <c r="AF171" s="14">
        <v>3.1330098863691092E-3</v>
      </c>
      <c r="AG171" s="17"/>
      <c r="AH171" s="14">
        <v>3493907.31</v>
      </c>
      <c r="AI171" s="14">
        <v>3493907.3103342899</v>
      </c>
      <c r="AJ171" s="14">
        <v>-3.3428985625505447E-4</v>
      </c>
      <c r="AK171" s="17"/>
      <c r="AL171" s="14">
        <v>0</v>
      </c>
      <c r="AM171" s="14">
        <v>0</v>
      </c>
      <c r="AN171" s="14">
        <v>0</v>
      </c>
      <c r="AO171" s="17"/>
      <c r="AP171" s="14">
        <v>0</v>
      </c>
      <c r="AQ171" s="14">
        <v>0</v>
      </c>
      <c r="AR171" s="14">
        <v>0</v>
      </c>
    </row>
    <row r="172" spans="2:44">
      <c r="B172" s="15" t="s">
        <v>119</v>
      </c>
      <c r="C172" s="15" t="s">
        <v>205</v>
      </c>
      <c r="D172" s="15" t="s">
        <v>235</v>
      </c>
      <c r="E172" s="14">
        <v>0</v>
      </c>
      <c r="F172" s="14">
        <v>0</v>
      </c>
      <c r="G172" s="14">
        <v>0</v>
      </c>
      <c r="H172" s="17"/>
      <c r="I172" s="14">
        <v>369280.80787715502</v>
      </c>
      <c r="J172" s="14">
        <v>0</v>
      </c>
      <c r="K172" s="14">
        <v>369280.80787715502</v>
      </c>
      <c r="L172" s="17"/>
      <c r="M172" s="14">
        <v>0</v>
      </c>
      <c r="N172" s="14">
        <v>0</v>
      </c>
      <c r="O172" s="14">
        <v>0</v>
      </c>
      <c r="P172" s="17"/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7"/>
      <c r="AD172" s="14">
        <v>0</v>
      </c>
      <c r="AE172" s="14">
        <v>0</v>
      </c>
      <c r="AF172" s="14">
        <v>0</v>
      </c>
      <c r="AG172" s="17"/>
      <c r="AH172" s="14">
        <v>0</v>
      </c>
      <c r="AI172" s="14">
        <v>0</v>
      </c>
      <c r="AJ172" s="14">
        <v>0</v>
      </c>
      <c r="AK172" s="17"/>
      <c r="AL172" s="14">
        <v>0</v>
      </c>
      <c r="AM172" s="14">
        <v>0</v>
      </c>
      <c r="AN172" s="14">
        <v>0</v>
      </c>
      <c r="AO172" s="17"/>
      <c r="AP172" s="14">
        <v>0</v>
      </c>
      <c r="AQ172" s="14">
        <v>0</v>
      </c>
      <c r="AR172" s="14">
        <v>0</v>
      </c>
    </row>
    <row r="173" spans="2:44">
      <c r="B173" s="15" t="s">
        <v>119</v>
      </c>
      <c r="C173" s="15" t="s">
        <v>205</v>
      </c>
      <c r="D173" s="15" t="s">
        <v>71</v>
      </c>
      <c r="E173" s="14">
        <v>0</v>
      </c>
      <c r="F173" s="14">
        <v>869451.11000000301</v>
      </c>
      <c r="G173" s="14">
        <v>-869451.11000000301</v>
      </c>
      <c r="H173" s="17"/>
      <c r="I173" s="14">
        <v>0</v>
      </c>
      <c r="J173" s="14">
        <v>0</v>
      </c>
      <c r="K173" s="14">
        <v>0</v>
      </c>
      <c r="L173" s="17"/>
      <c r="M173" s="14">
        <v>869451.11000000301</v>
      </c>
      <c r="N173" s="14">
        <v>0</v>
      </c>
      <c r="O173" s="14">
        <v>869451.11000000301</v>
      </c>
      <c r="P173" s="17"/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7"/>
      <c r="AD173" s="14">
        <v>0</v>
      </c>
      <c r="AE173" s="14">
        <v>0</v>
      </c>
      <c r="AF173" s="14">
        <v>0</v>
      </c>
      <c r="AG173" s="17"/>
      <c r="AH173" s="14">
        <v>0</v>
      </c>
      <c r="AI173" s="14">
        <v>0</v>
      </c>
      <c r="AJ173" s="14">
        <v>0</v>
      </c>
      <c r="AK173" s="17"/>
      <c r="AL173" s="14">
        <v>0</v>
      </c>
      <c r="AM173" s="14">
        <v>0</v>
      </c>
      <c r="AN173" s="14">
        <v>0</v>
      </c>
      <c r="AO173" s="17"/>
      <c r="AP173" s="14">
        <v>0</v>
      </c>
      <c r="AQ173" s="14">
        <v>0</v>
      </c>
      <c r="AR173" s="14">
        <v>0</v>
      </c>
    </row>
    <row r="174" spans="2:44">
      <c r="B174" s="15" t="s">
        <v>57</v>
      </c>
      <c r="C174" s="15" t="s">
        <v>204</v>
      </c>
      <c r="D174" s="15" t="s">
        <v>134</v>
      </c>
      <c r="E174" s="14">
        <v>0</v>
      </c>
      <c r="F174" s="14">
        <v>0</v>
      </c>
      <c r="G174" s="14">
        <v>0</v>
      </c>
      <c r="H174" s="17"/>
      <c r="I174" s="14">
        <v>-417233.10590261198</v>
      </c>
      <c r="J174" s="14">
        <v>-560320.69956953102</v>
      </c>
      <c r="K174" s="14">
        <v>143087.59366691904</v>
      </c>
      <c r="L174" s="17"/>
      <c r="M174" s="14">
        <v>0</v>
      </c>
      <c r="N174" s="14">
        <v>0</v>
      </c>
      <c r="O174" s="14">
        <v>0</v>
      </c>
      <c r="P174" s="17"/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-560320.69956953102</v>
      </c>
      <c r="AC174" s="17"/>
      <c r="AD174" s="14">
        <v>-179756.40383220799</v>
      </c>
      <c r="AE174" s="14">
        <v>-168492.40121300501</v>
      </c>
      <c r="AF174" s="14">
        <v>-11264.002619202976</v>
      </c>
      <c r="AG174" s="17"/>
      <c r="AH174" s="14">
        <v>0</v>
      </c>
      <c r="AI174" s="14">
        <v>0</v>
      </c>
      <c r="AJ174" s="14">
        <v>0</v>
      </c>
      <c r="AK174" s="17"/>
      <c r="AL174" s="14">
        <v>0</v>
      </c>
      <c r="AM174" s="14">
        <v>0</v>
      </c>
      <c r="AN174" s="14">
        <v>0</v>
      </c>
      <c r="AO174" s="17"/>
      <c r="AP174" s="14">
        <v>0</v>
      </c>
      <c r="AQ174" s="14">
        <v>0</v>
      </c>
      <c r="AR174" s="14">
        <v>0</v>
      </c>
    </row>
    <row r="175" spans="2:44">
      <c r="B175" s="15" t="s">
        <v>57</v>
      </c>
      <c r="C175" s="15" t="s">
        <v>204</v>
      </c>
      <c r="D175" s="15" t="s">
        <v>206</v>
      </c>
      <c r="E175" s="14">
        <v>21581.096099999999</v>
      </c>
      <c r="F175" s="14">
        <v>0</v>
      </c>
      <c r="G175" s="14">
        <v>21581.096099999999</v>
      </c>
      <c r="H175" s="17"/>
      <c r="I175" s="14">
        <v>86324.384399999995</v>
      </c>
      <c r="J175" s="14">
        <v>86324.384399999995</v>
      </c>
      <c r="K175" s="14">
        <v>0</v>
      </c>
      <c r="L175" s="17"/>
      <c r="M175" s="14">
        <v>-14387.3974</v>
      </c>
      <c r="N175" s="14">
        <v>0</v>
      </c>
      <c r="O175" s="14">
        <v>-14387.3974</v>
      </c>
      <c r="P175" s="17"/>
      <c r="Q175" s="14">
        <v>7193.6986999999999</v>
      </c>
      <c r="R175" s="14">
        <v>7193.6986999999999</v>
      </c>
      <c r="S175" s="14">
        <v>7193.6986999999999</v>
      </c>
      <c r="T175" s="14">
        <v>7193.6986999999999</v>
      </c>
      <c r="U175" s="14">
        <v>7193.6986999999999</v>
      </c>
      <c r="V175" s="14">
        <v>7193.6986999999999</v>
      </c>
      <c r="W175" s="14">
        <v>7193.6986999999999</v>
      </c>
      <c r="X175" s="14">
        <v>7193.6986999999999</v>
      </c>
      <c r="Y175" s="14">
        <v>7193.6986999999999</v>
      </c>
      <c r="Z175" s="14">
        <v>7193.6986999999999</v>
      </c>
      <c r="AA175" s="14">
        <v>7193.6986999999999</v>
      </c>
      <c r="AB175" s="14">
        <v>7193.6986999999999</v>
      </c>
      <c r="AC175" s="17"/>
      <c r="AD175" s="14">
        <v>86324.384399999995</v>
      </c>
      <c r="AE175" s="14">
        <v>86324.384399999995</v>
      </c>
      <c r="AF175" s="14">
        <v>0</v>
      </c>
      <c r="AG175" s="17"/>
      <c r="AH175" s="14">
        <v>0</v>
      </c>
      <c r="AI175" s="14">
        <v>0</v>
      </c>
      <c r="AJ175" s="14">
        <v>0</v>
      </c>
      <c r="AK175" s="17"/>
      <c r="AL175" s="14">
        <v>0</v>
      </c>
      <c r="AM175" s="14">
        <v>0</v>
      </c>
      <c r="AN175" s="14">
        <v>0</v>
      </c>
      <c r="AO175" s="17"/>
      <c r="AP175" s="14">
        <v>0</v>
      </c>
      <c r="AQ175" s="14">
        <v>0</v>
      </c>
      <c r="AR175" s="14">
        <v>0</v>
      </c>
    </row>
    <row r="176" spans="2:44">
      <c r="B176" s="15" t="s">
        <v>57</v>
      </c>
      <c r="C176" s="15" t="s">
        <v>204</v>
      </c>
      <c r="D176" s="15" t="s">
        <v>110</v>
      </c>
      <c r="E176" s="14">
        <v>0</v>
      </c>
      <c r="F176" s="14">
        <v>0</v>
      </c>
      <c r="G176" s="14">
        <v>0</v>
      </c>
      <c r="H176" s="17"/>
      <c r="I176" s="14">
        <v>0</v>
      </c>
      <c r="J176" s="14">
        <v>0</v>
      </c>
      <c r="K176" s="14">
        <v>0</v>
      </c>
      <c r="L176" s="17"/>
      <c r="M176" s="14">
        <v>0</v>
      </c>
      <c r="N176" s="14">
        <v>0</v>
      </c>
      <c r="O176" s="14">
        <v>0</v>
      </c>
      <c r="P176" s="17"/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7"/>
      <c r="AD176" s="14">
        <v>27693059.5646284</v>
      </c>
      <c r="AE176" s="14">
        <v>27951830.1081875</v>
      </c>
      <c r="AF176" s="14">
        <v>-258770.54355910048</v>
      </c>
      <c r="AG176" s="17"/>
      <c r="AH176" s="14">
        <v>0</v>
      </c>
      <c r="AI176" s="14">
        <v>0</v>
      </c>
      <c r="AJ176" s="14">
        <v>0</v>
      </c>
      <c r="AK176" s="17"/>
      <c r="AL176" s="14">
        <v>0</v>
      </c>
      <c r="AM176" s="14">
        <v>0</v>
      </c>
      <c r="AN176" s="14">
        <v>0</v>
      </c>
      <c r="AO176" s="17"/>
      <c r="AP176" s="14">
        <v>0</v>
      </c>
      <c r="AQ176" s="14">
        <v>0</v>
      </c>
      <c r="AR176" s="14">
        <v>0</v>
      </c>
    </row>
    <row r="177" spans="2:44">
      <c r="B177" s="15" t="s">
        <v>57</v>
      </c>
      <c r="C177" s="15" t="s">
        <v>204</v>
      </c>
      <c r="D177" s="15" t="s">
        <v>135</v>
      </c>
      <c r="E177" s="14">
        <v>3672698.8506648401</v>
      </c>
      <c r="F177" s="14">
        <v>0</v>
      </c>
      <c r="G177" s="14">
        <v>3672698.8506648401</v>
      </c>
      <c r="H177" s="17"/>
      <c r="I177" s="14">
        <v>31302154.895743299</v>
      </c>
      <c r="J177" s="14">
        <v>32107749.972219262</v>
      </c>
      <c r="K177" s="14">
        <v>-805595.076475963</v>
      </c>
      <c r="L177" s="17"/>
      <c r="M177" s="14">
        <v>-430338.95247406501</v>
      </c>
      <c r="N177" s="14">
        <v>0</v>
      </c>
      <c r="O177" s="14">
        <v>-430338.95247406501</v>
      </c>
      <c r="P177" s="17"/>
      <c r="Q177" s="14">
        <v>181832.78304208899</v>
      </c>
      <c r="R177" s="14">
        <v>248506.16943197601</v>
      </c>
      <c r="S177" s="14">
        <v>1586615.28504476</v>
      </c>
      <c r="T177" s="14">
        <v>2694616.9535115701</v>
      </c>
      <c r="U177" s="14">
        <v>227712.22806113199</v>
      </c>
      <c r="V177" s="14">
        <v>888139.75730441802</v>
      </c>
      <c r="W177" s="14">
        <v>0</v>
      </c>
      <c r="X177" s="14">
        <v>3206928.9875351801</v>
      </c>
      <c r="Y177" s="14">
        <v>0</v>
      </c>
      <c r="Z177" s="14">
        <v>282425.23232456</v>
      </c>
      <c r="AA177" s="14">
        <v>2558625.3751507802</v>
      </c>
      <c r="AB177" s="14">
        <v>20232347.200812802</v>
      </c>
      <c r="AC177" s="17"/>
      <c r="AD177" s="14">
        <v>0</v>
      </c>
      <c r="AE177" s="14">
        <v>0</v>
      </c>
      <c r="AF177" s="14">
        <v>0</v>
      </c>
      <c r="AG177" s="17"/>
      <c r="AH177" s="14">
        <v>0</v>
      </c>
      <c r="AI177" s="14">
        <v>0</v>
      </c>
      <c r="AJ177" s="14">
        <v>0</v>
      </c>
      <c r="AK177" s="17"/>
      <c r="AL177" s="14">
        <v>0</v>
      </c>
      <c r="AM177" s="14">
        <v>0</v>
      </c>
      <c r="AN177" s="14">
        <v>0</v>
      </c>
      <c r="AO177" s="17"/>
      <c r="AP177" s="14">
        <v>0</v>
      </c>
      <c r="AQ177" s="14">
        <v>0</v>
      </c>
      <c r="AR177" s="14">
        <v>0</v>
      </c>
    </row>
    <row r="178" spans="2:44">
      <c r="B178" s="15" t="s">
        <v>57</v>
      </c>
      <c r="C178" s="15" t="s">
        <v>204</v>
      </c>
      <c r="D178" s="15" t="s">
        <v>227</v>
      </c>
      <c r="E178" s="14">
        <v>0</v>
      </c>
      <c r="F178" s="14">
        <v>0</v>
      </c>
      <c r="G178" s="14">
        <v>0</v>
      </c>
      <c r="H178" s="17"/>
      <c r="I178" s="14">
        <v>3083841.95556805</v>
      </c>
      <c r="J178" s="14">
        <v>2404066.20512929</v>
      </c>
      <c r="K178" s="14">
        <v>679775.75043876003</v>
      </c>
      <c r="L178" s="17"/>
      <c r="M178" s="14">
        <v>0</v>
      </c>
      <c r="N178" s="14">
        <v>0</v>
      </c>
      <c r="O178" s="14">
        <v>0</v>
      </c>
      <c r="P178" s="17"/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2404066.20512929</v>
      </c>
      <c r="AC178" s="17"/>
      <c r="AD178" s="14">
        <v>0</v>
      </c>
      <c r="AE178" s="14">
        <v>0</v>
      </c>
      <c r="AF178" s="14">
        <v>0</v>
      </c>
      <c r="AG178" s="17"/>
      <c r="AH178" s="14">
        <v>0</v>
      </c>
      <c r="AI178" s="14">
        <v>0</v>
      </c>
      <c r="AJ178" s="14">
        <v>0</v>
      </c>
      <c r="AK178" s="17"/>
      <c r="AL178" s="14">
        <v>0</v>
      </c>
      <c r="AM178" s="14">
        <v>0</v>
      </c>
      <c r="AN178" s="14">
        <v>0</v>
      </c>
      <c r="AO178" s="17"/>
      <c r="AP178" s="14">
        <v>0</v>
      </c>
      <c r="AQ178" s="14">
        <v>0</v>
      </c>
      <c r="AR178" s="14">
        <v>0</v>
      </c>
    </row>
    <row r="179" spans="2:44">
      <c r="B179" s="15" t="s">
        <v>57</v>
      </c>
      <c r="C179" s="15" t="s">
        <v>204</v>
      </c>
      <c r="D179" s="15" t="s">
        <v>241</v>
      </c>
      <c r="E179" s="14">
        <v>1350479.3098011101</v>
      </c>
      <c r="F179" s="14">
        <v>0</v>
      </c>
      <c r="G179" s="14">
        <v>1350479.3098011101</v>
      </c>
      <c r="H179" s="17"/>
      <c r="I179" s="14">
        <v>4042548.2547657099</v>
      </c>
      <c r="J179" s="14">
        <v>4040684.9090953041</v>
      </c>
      <c r="K179" s="14">
        <v>1863.3456704057753</v>
      </c>
      <c r="L179" s="17"/>
      <c r="M179" s="14">
        <v>-880264.38415114104</v>
      </c>
      <c r="N179" s="14">
        <v>0</v>
      </c>
      <c r="O179" s="14">
        <v>-880264.38415114104</v>
      </c>
      <c r="P179" s="17"/>
      <c r="Q179" s="14">
        <v>446768.15950134199</v>
      </c>
      <c r="R179" s="14">
        <v>433496.224649799</v>
      </c>
      <c r="S179" s="14">
        <v>469592.44457706402</v>
      </c>
      <c r="T179" s="14">
        <v>396360.02188244101</v>
      </c>
      <c r="U179" s="14">
        <v>367084.545897968</v>
      </c>
      <c r="V179" s="14">
        <v>424075.75263856602</v>
      </c>
      <c r="W179" s="14">
        <v>371056.95441595401</v>
      </c>
      <c r="X179" s="14">
        <v>366526.29645962297</v>
      </c>
      <c r="Y179" s="14">
        <v>424075.75263856602</v>
      </c>
      <c r="Z179" s="14">
        <v>116903.357448881</v>
      </c>
      <c r="AA179" s="14">
        <v>112372.69949255</v>
      </c>
      <c r="AB179" s="14">
        <v>112372.69949255</v>
      </c>
      <c r="AC179" s="17"/>
      <c r="AD179" s="14">
        <v>685663.24782914098</v>
      </c>
      <c r="AE179" s="14">
        <v>685979.43869107205</v>
      </c>
      <c r="AF179" s="14">
        <v>-316.19086193107069</v>
      </c>
      <c r="AG179" s="17"/>
      <c r="AH179" s="14">
        <v>0</v>
      </c>
      <c r="AI179" s="14">
        <v>0</v>
      </c>
      <c r="AJ179" s="14">
        <v>0</v>
      </c>
      <c r="AK179" s="17"/>
      <c r="AL179" s="14">
        <v>0</v>
      </c>
      <c r="AM179" s="14">
        <v>0</v>
      </c>
      <c r="AN179" s="14">
        <v>0</v>
      </c>
      <c r="AO179" s="17"/>
      <c r="AP179" s="14">
        <v>0</v>
      </c>
      <c r="AQ179" s="14">
        <v>0</v>
      </c>
      <c r="AR179" s="14">
        <v>0</v>
      </c>
    </row>
    <row r="180" spans="2:44">
      <c r="B180" s="15" t="s">
        <v>57</v>
      </c>
      <c r="C180" s="15" t="s">
        <v>204</v>
      </c>
      <c r="D180" s="15" t="s">
        <v>243</v>
      </c>
      <c r="E180" s="14">
        <v>98538.701470184998</v>
      </c>
      <c r="F180" s="14">
        <v>0</v>
      </c>
      <c r="G180" s="14">
        <v>98538.701470184998</v>
      </c>
      <c r="H180" s="17"/>
      <c r="I180" s="14">
        <v>98538.701470184998</v>
      </c>
      <c r="J180" s="14">
        <v>98538.701470184998</v>
      </c>
      <c r="K180" s="14">
        <v>0</v>
      </c>
      <c r="L180" s="17"/>
      <c r="M180" s="14">
        <v>-98538.701470184998</v>
      </c>
      <c r="N180" s="14">
        <v>0</v>
      </c>
      <c r="O180" s="14">
        <v>-98538.701470184998</v>
      </c>
      <c r="P180" s="17"/>
      <c r="Q180" s="14">
        <v>61284.701470184998</v>
      </c>
      <c r="R180" s="14">
        <v>37254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7"/>
      <c r="AD180" s="14">
        <v>0</v>
      </c>
      <c r="AE180" s="14">
        <v>0</v>
      </c>
      <c r="AF180" s="14">
        <v>0</v>
      </c>
      <c r="AG180" s="17"/>
      <c r="AH180" s="14">
        <v>0</v>
      </c>
      <c r="AI180" s="14">
        <v>0</v>
      </c>
      <c r="AJ180" s="14">
        <v>0</v>
      </c>
      <c r="AK180" s="17"/>
      <c r="AL180" s="14">
        <v>0</v>
      </c>
      <c r="AM180" s="14">
        <v>0</v>
      </c>
      <c r="AN180" s="14">
        <v>0</v>
      </c>
      <c r="AO180" s="17"/>
      <c r="AP180" s="14">
        <v>0</v>
      </c>
      <c r="AQ180" s="14">
        <v>0</v>
      </c>
      <c r="AR180" s="14">
        <v>0</v>
      </c>
    </row>
    <row r="181" spans="2:44">
      <c r="B181" s="15" t="s">
        <v>57</v>
      </c>
      <c r="C181" s="15" t="s">
        <v>204</v>
      </c>
      <c r="D181" s="15" t="s">
        <v>136</v>
      </c>
      <c r="E181" s="14">
        <v>2769476.8320221198</v>
      </c>
      <c r="F181" s="14">
        <v>0</v>
      </c>
      <c r="G181" s="14">
        <v>2769476.8320221198</v>
      </c>
      <c r="H181" s="17"/>
      <c r="I181" s="14">
        <v>14508580.182018301</v>
      </c>
      <c r="J181" s="14">
        <v>14501892.692256393</v>
      </c>
      <c r="K181" s="14">
        <v>6687.4897619076073</v>
      </c>
      <c r="L181" s="17"/>
      <c r="M181" s="14">
        <v>-1107280.1150164099</v>
      </c>
      <c r="N181" s="14">
        <v>0</v>
      </c>
      <c r="O181" s="14">
        <v>-1107280.1150164099</v>
      </c>
      <c r="P181" s="17"/>
      <c r="Q181" s="14">
        <v>-16482.362713627001</v>
      </c>
      <c r="R181" s="14">
        <v>1123762.4777300369</v>
      </c>
      <c r="S181" s="14">
        <v>1660920.1725246101</v>
      </c>
      <c r="T181" s="14">
        <v>553640.05750820402</v>
      </c>
      <c r="U181" s="14">
        <v>553640.05750820402</v>
      </c>
      <c r="V181" s="14">
        <v>1107280.1150164099</v>
      </c>
      <c r="W181" s="14">
        <v>1660920.1725246101</v>
      </c>
      <c r="X181" s="14">
        <v>553640.05750820402</v>
      </c>
      <c r="Y181" s="14">
        <v>7304571.9446497401</v>
      </c>
      <c r="Z181" s="14">
        <v>0</v>
      </c>
      <c r="AA181" s="14">
        <v>0</v>
      </c>
      <c r="AB181" s="14">
        <v>0</v>
      </c>
      <c r="AC181" s="17"/>
      <c r="AD181" s="14">
        <v>0</v>
      </c>
      <c r="AE181" s="14">
        <v>0</v>
      </c>
      <c r="AF181" s="14">
        <v>0</v>
      </c>
      <c r="AG181" s="17"/>
      <c r="AH181" s="14">
        <v>0</v>
      </c>
      <c r="AI181" s="14">
        <v>0</v>
      </c>
      <c r="AJ181" s="14">
        <v>0</v>
      </c>
      <c r="AK181" s="17"/>
      <c r="AL181" s="14">
        <v>0</v>
      </c>
      <c r="AM181" s="14">
        <v>0</v>
      </c>
      <c r="AN181" s="14">
        <v>0</v>
      </c>
      <c r="AO181" s="17"/>
      <c r="AP181" s="14">
        <v>0</v>
      </c>
      <c r="AQ181" s="14">
        <v>0</v>
      </c>
      <c r="AR181" s="14">
        <v>0</v>
      </c>
    </row>
    <row r="182" spans="2:44">
      <c r="B182" s="15" t="s">
        <v>57</v>
      </c>
      <c r="C182" s="15" t="s">
        <v>204</v>
      </c>
      <c r="D182" s="15" t="s">
        <v>234</v>
      </c>
      <c r="E182" s="14">
        <v>0</v>
      </c>
      <c r="F182" s="14">
        <v>0</v>
      </c>
      <c r="G182" s="14">
        <v>0</v>
      </c>
      <c r="H182" s="17"/>
      <c r="I182" s="14">
        <v>1312930.5350480899</v>
      </c>
      <c r="J182" s="14">
        <v>1312325.361461076</v>
      </c>
      <c r="K182" s="14">
        <v>605.17358701396734</v>
      </c>
      <c r="L182" s="17"/>
      <c r="M182" s="14">
        <v>0</v>
      </c>
      <c r="N182" s="14">
        <v>0</v>
      </c>
      <c r="O182" s="14">
        <v>0</v>
      </c>
      <c r="P182" s="17"/>
      <c r="Q182" s="14">
        <v>0</v>
      </c>
      <c r="R182" s="14">
        <v>0</v>
      </c>
      <c r="S182" s="14">
        <v>0</v>
      </c>
      <c r="T182" s="14">
        <v>437441.78715369198</v>
      </c>
      <c r="U182" s="14">
        <v>0</v>
      </c>
      <c r="V182" s="14">
        <v>0</v>
      </c>
      <c r="W182" s="14">
        <v>0</v>
      </c>
      <c r="X182" s="14">
        <v>437441.78715369198</v>
      </c>
      <c r="Y182" s="14">
        <v>0</v>
      </c>
      <c r="Z182" s="14">
        <v>0</v>
      </c>
      <c r="AA182" s="14">
        <v>437441.78715369198</v>
      </c>
      <c r="AB182" s="14">
        <v>0</v>
      </c>
      <c r="AC182" s="17"/>
      <c r="AD182" s="14">
        <v>448377.83183253399</v>
      </c>
      <c r="AE182" s="14">
        <v>448584.59947476402</v>
      </c>
      <c r="AF182" s="14">
        <v>-206.76764223002829</v>
      </c>
      <c r="AG182" s="17"/>
      <c r="AH182" s="14">
        <v>0</v>
      </c>
      <c r="AI182" s="14">
        <v>0</v>
      </c>
      <c r="AJ182" s="14">
        <v>0</v>
      </c>
      <c r="AK182" s="17"/>
      <c r="AL182" s="14">
        <v>0</v>
      </c>
      <c r="AM182" s="14">
        <v>0</v>
      </c>
      <c r="AN182" s="14">
        <v>0</v>
      </c>
      <c r="AO182" s="17"/>
      <c r="AP182" s="14">
        <v>0</v>
      </c>
      <c r="AQ182" s="14">
        <v>0</v>
      </c>
      <c r="AR182" s="14">
        <v>0</v>
      </c>
    </row>
    <row r="183" spans="2:44">
      <c r="B183" s="15" t="s">
        <v>57</v>
      </c>
      <c r="C183" s="15" t="s">
        <v>204</v>
      </c>
      <c r="D183" s="15" t="s">
        <v>202</v>
      </c>
      <c r="E183" s="14">
        <v>1114755.3617468399</v>
      </c>
      <c r="F183" s="14">
        <v>0</v>
      </c>
      <c r="G183" s="14">
        <v>1114755.3617468399</v>
      </c>
      <c r="H183" s="17"/>
      <c r="I183" s="14">
        <v>1114755.3617468399</v>
      </c>
      <c r="J183" s="14">
        <v>1114241.53372403</v>
      </c>
      <c r="K183" s="14">
        <v>513.82802280993201</v>
      </c>
      <c r="L183" s="17"/>
      <c r="M183" s="14">
        <v>0</v>
      </c>
      <c r="N183" s="14">
        <v>0</v>
      </c>
      <c r="O183" s="14">
        <v>0</v>
      </c>
      <c r="P183" s="17"/>
      <c r="Q183" s="14">
        <v>0</v>
      </c>
      <c r="R183" s="14">
        <v>0</v>
      </c>
      <c r="S183" s="14">
        <v>1114241.53372403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7"/>
      <c r="AD183" s="14">
        <v>0</v>
      </c>
      <c r="AE183" s="14">
        <v>0</v>
      </c>
      <c r="AF183" s="14">
        <v>0</v>
      </c>
      <c r="AG183" s="17"/>
      <c r="AH183" s="14">
        <v>0</v>
      </c>
      <c r="AI183" s="14">
        <v>0</v>
      </c>
      <c r="AJ183" s="14">
        <v>0</v>
      </c>
      <c r="AK183" s="17"/>
      <c r="AL183" s="14">
        <v>0</v>
      </c>
      <c r="AM183" s="14">
        <v>0</v>
      </c>
      <c r="AN183" s="14">
        <v>0</v>
      </c>
      <c r="AO183" s="17"/>
      <c r="AP183" s="14">
        <v>0</v>
      </c>
      <c r="AQ183" s="14">
        <v>0</v>
      </c>
      <c r="AR183" s="14">
        <v>0</v>
      </c>
    </row>
    <row r="184" spans="2:44">
      <c r="B184" s="15" t="s">
        <v>57</v>
      </c>
      <c r="C184" s="15" t="s">
        <v>204</v>
      </c>
      <c r="D184" s="15" t="s">
        <v>240</v>
      </c>
      <c r="E184" s="14">
        <v>0</v>
      </c>
      <c r="F184" s="14">
        <v>0</v>
      </c>
      <c r="G184" s="14">
        <v>0</v>
      </c>
      <c r="H184" s="17"/>
      <c r="I184" s="14">
        <v>399148.476859104</v>
      </c>
      <c r="J184" s="14">
        <v>398964.49597889301</v>
      </c>
      <c r="K184" s="14">
        <v>183.98088021099102</v>
      </c>
      <c r="L184" s="17"/>
      <c r="M184" s="14">
        <v>-28296.426216324999</v>
      </c>
      <c r="N184" s="14">
        <v>0</v>
      </c>
      <c r="O184" s="14">
        <v>-28296.426216324999</v>
      </c>
      <c r="P184" s="17"/>
      <c r="Q184" s="14">
        <v>0</v>
      </c>
      <c r="R184" s="14">
        <v>28296.426216324999</v>
      </c>
      <c r="S184" s="14">
        <v>9014.084507042</v>
      </c>
      <c r="T184" s="14">
        <v>3255.5367721950001</v>
      </c>
      <c r="U184" s="14">
        <v>23843.384848015001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334555.06363531598</v>
      </c>
      <c r="AC184" s="17"/>
      <c r="AD184" s="14">
        <v>0</v>
      </c>
      <c r="AE184" s="14">
        <v>0</v>
      </c>
      <c r="AF184" s="14">
        <v>0</v>
      </c>
      <c r="AG184" s="17"/>
      <c r="AH184" s="14">
        <v>0</v>
      </c>
      <c r="AI184" s="14">
        <v>0</v>
      </c>
      <c r="AJ184" s="14">
        <v>0</v>
      </c>
      <c r="AK184" s="17"/>
      <c r="AL184" s="14">
        <v>0</v>
      </c>
      <c r="AM184" s="14">
        <v>0</v>
      </c>
      <c r="AN184" s="14">
        <v>0</v>
      </c>
      <c r="AO184" s="17"/>
      <c r="AP184" s="14">
        <v>0</v>
      </c>
      <c r="AQ184" s="14">
        <v>0</v>
      </c>
      <c r="AR184" s="14">
        <v>0</v>
      </c>
    </row>
    <row r="185" spans="2:44">
      <c r="B185" s="15" t="s">
        <v>57</v>
      </c>
      <c r="C185" s="15" t="s">
        <v>204</v>
      </c>
      <c r="D185" s="15" t="s">
        <v>238</v>
      </c>
      <c r="E185" s="14">
        <v>0</v>
      </c>
      <c r="F185" s="14">
        <v>0</v>
      </c>
      <c r="G185" s="14">
        <v>0</v>
      </c>
      <c r="H185" s="17"/>
      <c r="I185" s="14">
        <v>403947.12766678602</v>
      </c>
      <c r="J185" s="14">
        <v>403760.93492795498</v>
      </c>
      <c r="K185" s="14">
        <v>186.19273883104324</v>
      </c>
      <c r="L185" s="17"/>
      <c r="M185" s="14">
        <v>0</v>
      </c>
      <c r="N185" s="14">
        <v>0</v>
      </c>
      <c r="O185" s="14">
        <v>0</v>
      </c>
      <c r="P185" s="17"/>
      <c r="Q185" s="14">
        <v>0</v>
      </c>
      <c r="R185" s="14">
        <v>0</v>
      </c>
      <c r="S185" s="14">
        <v>0</v>
      </c>
      <c r="T185" s="14">
        <v>0</v>
      </c>
      <c r="U185" s="14">
        <v>403760.93492795498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7"/>
      <c r="AD185" s="14">
        <v>0</v>
      </c>
      <c r="AE185" s="14">
        <v>0</v>
      </c>
      <c r="AF185" s="14">
        <v>0</v>
      </c>
      <c r="AG185" s="17"/>
      <c r="AH185" s="14">
        <v>0</v>
      </c>
      <c r="AI185" s="14">
        <v>0</v>
      </c>
      <c r="AJ185" s="14">
        <v>0</v>
      </c>
      <c r="AK185" s="17"/>
      <c r="AL185" s="14">
        <v>0</v>
      </c>
      <c r="AM185" s="14">
        <v>0</v>
      </c>
      <c r="AN185" s="14">
        <v>0</v>
      </c>
      <c r="AO185" s="17"/>
      <c r="AP185" s="14">
        <v>0</v>
      </c>
      <c r="AQ185" s="14">
        <v>0</v>
      </c>
      <c r="AR185" s="14">
        <v>0</v>
      </c>
    </row>
    <row r="186" spans="2:44">
      <c r="B186" s="15" t="s">
        <v>57</v>
      </c>
      <c r="C186" s="15" t="s">
        <v>204</v>
      </c>
      <c r="D186" s="15" t="s">
        <v>249</v>
      </c>
      <c r="E186" s="14">
        <v>0</v>
      </c>
      <c r="F186" s="14">
        <v>0</v>
      </c>
      <c r="G186" s="14">
        <v>0</v>
      </c>
      <c r="H186" s="17"/>
      <c r="I186" s="14">
        <v>904818.38618078502</v>
      </c>
      <c r="J186" s="14">
        <v>904401.32513014704</v>
      </c>
      <c r="K186" s="14">
        <v>417.0610506379744</v>
      </c>
      <c r="L186" s="17"/>
      <c r="M186" s="14">
        <v>0</v>
      </c>
      <c r="N186" s="14">
        <v>0</v>
      </c>
      <c r="O186" s="14">
        <v>0</v>
      </c>
      <c r="P186" s="17"/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904401.32513014704</v>
      </c>
      <c r="AC186" s="17"/>
      <c r="AD186" s="14">
        <v>0</v>
      </c>
      <c r="AE186" s="14">
        <v>0</v>
      </c>
      <c r="AF186" s="14">
        <v>0</v>
      </c>
      <c r="AG186" s="17"/>
      <c r="AH186" s="14">
        <v>0</v>
      </c>
      <c r="AI186" s="14">
        <v>0</v>
      </c>
      <c r="AJ186" s="14">
        <v>0</v>
      </c>
      <c r="AK186" s="17"/>
      <c r="AL186" s="14">
        <v>0</v>
      </c>
      <c r="AM186" s="14">
        <v>0</v>
      </c>
      <c r="AN186" s="14">
        <v>0</v>
      </c>
      <c r="AO186" s="17"/>
      <c r="AP186" s="14">
        <v>0</v>
      </c>
      <c r="AQ186" s="14">
        <v>0</v>
      </c>
      <c r="AR186" s="14">
        <v>0</v>
      </c>
    </row>
    <row r="187" spans="2:44">
      <c r="B187" s="15" t="s">
        <v>57</v>
      </c>
      <c r="C187" s="15" t="s">
        <v>204</v>
      </c>
      <c r="D187" s="15" t="s">
        <v>207</v>
      </c>
      <c r="E187" s="14">
        <v>0</v>
      </c>
      <c r="F187" s="14">
        <v>0</v>
      </c>
      <c r="G187" s="14">
        <v>0</v>
      </c>
      <c r="H187" s="17"/>
      <c r="I187" s="14">
        <v>1505177.40321387</v>
      </c>
      <c r="J187" s="14">
        <v>1504483.6166167301</v>
      </c>
      <c r="K187" s="14">
        <v>693.78659713990055</v>
      </c>
      <c r="L187" s="17"/>
      <c r="M187" s="14">
        <v>0</v>
      </c>
      <c r="N187" s="14">
        <v>0</v>
      </c>
      <c r="O187" s="14">
        <v>0</v>
      </c>
      <c r="P187" s="17"/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1504483.6166167301</v>
      </c>
      <c r="AC187" s="17"/>
      <c r="AD187" s="14">
        <v>1882630.2424131399</v>
      </c>
      <c r="AE187" s="14">
        <v>1883498.4098129901</v>
      </c>
      <c r="AF187" s="14">
        <v>-868.16739985020831</v>
      </c>
      <c r="AG187" s="17"/>
      <c r="AH187" s="14">
        <v>0</v>
      </c>
      <c r="AI187" s="14">
        <v>0</v>
      </c>
      <c r="AJ187" s="14">
        <v>0</v>
      </c>
      <c r="AK187" s="17"/>
      <c r="AL187" s="14">
        <v>0</v>
      </c>
      <c r="AM187" s="14">
        <v>0</v>
      </c>
      <c r="AN187" s="14">
        <v>0</v>
      </c>
      <c r="AO187" s="17"/>
      <c r="AP187" s="14">
        <v>0</v>
      </c>
      <c r="AQ187" s="14">
        <v>0</v>
      </c>
      <c r="AR187" s="14">
        <v>0</v>
      </c>
    </row>
    <row r="188" spans="2:44">
      <c r="B188" s="15" t="s">
        <v>57</v>
      </c>
      <c r="C188" s="15" t="s">
        <v>204</v>
      </c>
      <c r="D188" s="15" t="s">
        <v>71</v>
      </c>
      <c r="E188" s="14">
        <v>0</v>
      </c>
      <c r="F188" s="14">
        <v>5738329.3300000001</v>
      </c>
      <c r="G188" s="14">
        <v>-5738329.3300000001</v>
      </c>
      <c r="H188" s="17"/>
      <c r="I188" s="14">
        <v>0</v>
      </c>
      <c r="J188" s="14">
        <v>0</v>
      </c>
      <c r="K188" s="14">
        <v>0</v>
      </c>
      <c r="L188" s="17"/>
      <c r="M188" s="14">
        <v>5738329.3300000001</v>
      </c>
      <c r="N188" s="14">
        <v>0</v>
      </c>
      <c r="O188" s="14">
        <v>5738329.3300000001</v>
      </c>
      <c r="P188" s="17"/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7"/>
      <c r="AD188" s="14">
        <v>0</v>
      </c>
      <c r="AE188" s="14">
        <v>0</v>
      </c>
      <c r="AF188" s="14">
        <v>0</v>
      </c>
      <c r="AG188" s="17"/>
      <c r="AH188" s="14">
        <v>0</v>
      </c>
      <c r="AI188" s="14">
        <v>0</v>
      </c>
      <c r="AJ188" s="14">
        <v>0</v>
      </c>
      <c r="AK188" s="17"/>
      <c r="AL188" s="14">
        <v>0</v>
      </c>
      <c r="AM188" s="14">
        <v>0</v>
      </c>
      <c r="AN188" s="14">
        <v>0</v>
      </c>
      <c r="AO188" s="17"/>
      <c r="AP188" s="14">
        <v>0</v>
      </c>
      <c r="AQ188" s="14">
        <v>0</v>
      </c>
      <c r="AR188" s="14">
        <v>0</v>
      </c>
    </row>
    <row r="189" spans="2:44">
      <c r="B189" s="15" t="s">
        <v>221</v>
      </c>
      <c r="C189" s="15" t="s">
        <v>211</v>
      </c>
      <c r="D189" s="15" t="s">
        <v>134</v>
      </c>
      <c r="E189" s="14">
        <v>0</v>
      </c>
      <c r="F189" s="14">
        <v>0</v>
      </c>
      <c r="G189" s="14">
        <v>0</v>
      </c>
      <c r="H189" s="17"/>
      <c r="I189" s="14">
        <v>-11448878.998055501</v>
      </c>
      <c r="J189" s="14">
        <v>-11658314.1385478</v>
      </c>
      <c r="K189" s="14">
        <v>209435.14049229957</v>
      </c>
      <c r="L189" s="17"/>
      <c r="M189" s="14">
        <v>0</v>
      </c>
      <c r="N189" s="14">
        <v>0</v>
      </c>
      <c r="O189" s="14">
        <v>0</v>
      </c>
      <c r="P189" s="17"/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-11658314.1385478</v>
      </c>
      <c r="AC189" s="17"/>
      <c r="AD189" s="14">
        <v>0</v>
      </c>
      <c r="AE189" s="14">
        <v>0</v>
      </c>
      <c r="AF189" s="14">
        <v>0</v>
      </c>
      <c r="AG189" s="17"/>
      <c r="AH189" s="14">
        <v>0</v>
      </c>
      <c r="AI189" s="14">
        <v>0</v>
      </c>
      <c r="AJ189" s="14">
        <v>0</v>
      </c>
      <c r="AK189" s="17"/>
      <c r="AL189" s="14">
        <v>0</v>
      </c>
      <c r="AM189" s="14">
        <v>0</v>
      </c>
      <c r="AN189" s="14">
        <v>0</v>
      </c>
      <c r="AO189" s="17"/>
      <c r="AP189" s="14">
        <v>0</v>
      </c>
      <c r="AQ189" s="14">
        <v>0</v>
      </c>
      <c r="AR189" s="14">
        <v>0</v>
      </c>
    </row>
    <row r="190" spans="2:44">
      <c r="B190" s="15" t="s">
        <v>221</v>
      </c>
      <c r="C190" s="15" t="s">
        <v>211</v>
      </c>
      <c r="D190" s="15" t="s">
        <v>206</v>
      </c>
      <c r="E190" s="14">
        <v>13182.425555</v>
      </c>
      <c r="F190" s="14">
        <v>0</v>
      </c>
      <c r="G190" s="14">
        <v>13182.425555</v>
      </c>
      <c r="H190" s="17"/>
      <c r="I190" s="14">
        <v>52729.702219999999</v>
      </c>
      <c r="J190" s="14">
        <v>63275.642663999999</v>
      </c>
      <c r="K190" s="14">
        <v>-10545.940444</v>
      </c>
      <c r="L190" s="17"/>
      <c r="M190" s="14">
        <v>-10545.940444</v>
      </c>
      <c r="N190" s="14">
        <v>0</v>
      </c>
      <c r="O190" s="14">
        <v>-10545.940444</v>
      </c>
      <c r="P190" s="17"/>
      <c r="Q190" s="14">
        <v>5272.9702219999999</v>
      </c>
      <c r="R190" s="14">
        <v>5272.9702219999999</v>
      </c>
      <c r="S190" s="14">
        <v>5272.9702219999999</v>
      </c>
      <c r="T190" s="14">
        <v>5272.9702219999999</v>
      </c>
      <c r="U190" s="14">
        <v>5272.9702219999999</v>
      </c>
      <c r="V190" s="14">
        <v>5272.9702219999999</v>
      </c>
      <c r="W190" s="14">
        <v>5272.9702219999999</v>
      </c>
      <c r="X190" s="14">
        <v>5272.9702219999999</v>
      </c>
      <c r="Y190" s="14">
        <v>5272.9702219999999</v>
      </c>
      <c r="Z190" s="14">
        <v>5272.9702219999999</v>
      </c>
      <c r="AA190" s="14">
        <v>5272.9702219999999</v>
      </c>
      <c r="AB190" s="14">
        <v>5272.9702219999999</v>
      </c>
      <c r="AC190" s="17"/>
      <c r="AD190" s="14">
        <v>0</v>
      </c>
      <c r="AE190" s="14">
        <v>52729.702219999999</v>
      </c>
      <c r="AF190" s="14">
        <v>-52729.702219999999</v>
      </c>
      <c r="AG190" s="17"/>
      <c r="AH190" s="14">
        <v>0</v>
      </c>
      <c r="AI190" s="14">
        <v>0</v>
      </c>
      <c r="AJ190" s="14">
        <v>0</v>
      </c>
      <c r="AK190" s="17"/>
      <c r="AL190" s="14">
        <v>0</v>
      </c>
      <c r="AM190" s="14">
        <v>0</v>
      </c>
      <c r="AN190" s="14">
        <v>0</v>
      </c>
      <c r="AO190" s="17"/>
      <c r="AP190" s="14">
        <v>0</v>
      </c>
      <c r="AQ190" s="14">
        <v>0</v>
      </c>
      <c r="AR190" s="14">
        <v>0</v>
      </c>
    </row>
    <row r="191" spans="2:44">
      <c r="B191" s="15" t="s">
        <v>221</v>
      </c>
      <c r="C191" s="15" t="s">
        <v>211</v>
      </c>
      <c r="D191" s="15" t="s">
        <v>217</v>
      </c>
      <c r="E191" s="14">
        <v>0</v>
      </c>
      <c r="F191" s="14">
        <v>0</v>
      </c>
      <c r="G191" s="14">
        <v>0</v>
      </c>
      <c r="H191" s="17"/>
      <c r="I191" s="14">
        <v>300000</v>
      </c>
      <c r="J191" s="14">
        <v>300000</v>
      </c>
      <c r="K191" s="14">
        <v>0</v>
      </c>
      <c r="L191" s="17"/>
      <c r="M191" s="14">
        <v>0</v>
      </c>
      <c r="N191" s="14">
        <v>0</v>
      </c>
      <c r="O191" s="14">
        <v>0</v>
      </c>
      <c r="P191" s="17"/>
      <c r="Q191" s="14">
        <v>0</v>
      </c>
      <c r="R191" s="14">
        <v>0</v>
      </c>
      <c r="S191" s="14">
        <v>0</v>
      </c>
      <c r="T191" s="14">
        <v>300000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7"/>
      <c r="AD191" s="14">
        <v>0</v>
      </c>
      <c r="AE191" s="14">
        <v>0</v>
      </c>
      <c r="AF191" s="14">
        <v>0</v>
      </c>
      <c r="AG191" s="17"/>
      <c r="AH191" s="14">
        <v>0</v>
      </c>
      <c r="AI191" s="14">
        <v>0</v>
      </c>
      <c r="AJ191" s="14">
        <v>0</v>
      </c>
      <c r="AK191" s="17"/>
      <c r="AL191" s="14">
        <v>0</v>
      </c>
      <c r="AM191" s="14">
        <v>0</v>
      </c>
      <c r="AN191" s="14">
        <v>0</v>
      </c>
      <c r="AO191" s="17"/>
      <c r="AP191" s="14">
        <v>0</v>
      </c>
      <c r="AQ191" s="14">
        <v>0</v>
      </c>
      <c r="AR191" s="14">
        <v>0</v>
      </c>
    </row>
    <row r="192" spans="2:44">
      <c r="B192" s="15" t="s">
        <v>221</v>
      </c>
      <c r="C192" s="15" t="s">
        <v>211</v>
      </c>
      <c r="D192" s="15" t="s">
        <v>224</v>
      </c>
      <c r="E192" s="14">
        <v>0</v>
      </c>
      <c r="F192" s="14">
        <v>0</v>
      </c>
      <c r="G192" s="14">
        <v>0</v>
      </c>
      <c r="H192" s="17"/>
      <c r="I192" s="14">
        <v>3451616.7414222099</v>
      </c>
      <c r="J192" s="14">
        <v>3451616.7414222052</v>
      </c>
      <c r="K192" s="14">
        <v>4.6566128730773926E-9</v>
      </c>
      <c r="L192" s="17"/>
      <c r="M192" s="14">
        <v>0</v>
      </c>
      <c r="N192" s="14">
        <v>0</v>
      </c>
      <c r="O192" s="14">
        <v>0</v>
      </c>
      <c r="P192" s="17"/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1483560.38606147</v>
      </c>
      <c r="X192" s="14">
        <v>419942.48037673102</v>
      </c>
      <c r="Y192" s="14">
        <v>0</v>
      </c>
      <c r="Z192" s="14">
        <v>211742.14172570399</v>
      </c>
      <c r="AA192" s="14">
        <v>0</v>
      </c>
      <c r="AB192" s="14">
        <v>1336371.7332583</v>
      </c>
      <c r="AC192" s="17"/>
      <c r="AD192" s="14">
        <v>0</v>
      </c>
      <c r="AE192" s="14">
        <v>0</v>
      </c>
      <c r="AF192" s="14">
        <v>0</v>
      </c>
      <c r="AG192" s="17"/>
      <c r="AH192" s="14">
        <v>0</v>
      </c>
      <c r="AI192" s="14">
        <v>0</v>
      </c>
      <c r="AJ192" s="14">
        <v>0</v>
      </c>
      <c r="AK192" s="17"/>
      <c r="AL192" s="14">
        <v>0</v>
      </c>
      <c r="AM192" s="14">
        <v>0</v>
      </c>
      <c r="AN192" s="14">
        <v>0</v>
      </c>
      <c r="AO192" s="17"/>
      <c r="AP192" s="14">
        <v>0</v>
      </c>
      <c r="AQ192" s="14">
        <v>0</v>
      </c>
      <c r="AR192" s="14">
        <v>0</v>
      </c>
    </row>
    <row r="193" spans="2:44">
      <c r="B193" s="15" t="s">
        <v>221</v>
      </c>
      <c r="C193" s="15" t="s">
        <v>211</v>
      </c>
      <c r="D193" s="15" t="s">
        <v>97</v>
      </c>
      <c r="E193" s="14">
        <v>0</v>
      </c>
      <c r="F193" s="14">
        <v>0</v>
      </c>
      <c r="G193" s="14">
        <v>0</v>
      </c>
      <c r="H193" s="17"/>
      <c r="I193" s="14">
        <v>35573.171613200997</v>
      </c>
      <c r="J193" s="14">
        <v>35573.171613200997</v>
      </c>
      <c r="K193" s="14">
        <v>0</v>
      </c>
      <c r="L193" s="17"/>
      <c r="M193" s="14">
        <v>0</v>
      </c>
      <c r="N193" s="14">
        <v>0</v>
      </c>
      <c r="O193" s="14">
        <v>0</v>
      </c>
      <c r="P193" s="17"/>
      <c r="Q193" s="14">
        <v>0</v>
      </c>
      <c r="R193" s="14">
        <v>0</v>
      </c>
      <c r="S193" s="14">
        <v>0</v>
      </c>
      <c r="T193" s="14">
        <v>35573.171613200997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7"/>
      <c r="AD193" s="14">
        <v>0</v>
      </c>
      <c r="AE193" s="14">
        <v>0</v>
      </c>
      <c r="AF193" s="14">
        <v>0</v>
      </c>
      <c r="AG193" s="17"/>
      <c r="AH193" s="14">
        <v>0</v>
      </c>
      <c r="AI193" s="14">
        <v>0</v>
      </c>
      <c r="AJ193" s="14">
        <v>0</v>
      </c>
      <c r="AK193" s="17"/>
      <c r="AL193" s="14">
        <v>0</v>
      </c>
      <c r="AM193" s="14">
        <v>0</v>
      </c>
      <c r="AN193" s="14">
        <v>0</v>
      </c>
      <c r="AO193" s="17"/>
      <c r="AP193" s="14">
        <v>0</v>
      </c>
      <c r="AQ193" s="14">
        <v>0</v>
      </c>
      <c r="AR193" s="14">
        <v>0</v>
      </c>
    </row>
    <row r="194" spans="2:44">
      <c r="B194" s="15" t="s">
        <v>221</v>
      </c>
      <c r="C194" s="15" t="s">
        <v>211</v>
      </c>
      <c r="D194" s="15" t="s">
        <v>94</v>
      </c>
      <c r="E194" s="14">
        <v>0</v>
      </c>
      <c r="F194" s="14">
        <v>0</v>
      </c>
      <c r="G194" s="14">
        <v>0</v>
      </c>
      <c r="H194" s="17"/>
      <c r="I194" s="14">
        <v>4156794.0053571402</v>
      </c>
      <c r="J194" s="14">
        <v>4154878</v>
      </c>
      <c r="K194" s="14">
        <v>1916.0053571402095</v>
      </c>
      <c r="L194" s="17"/>
      <c r="M194" s="14">
        <v>0</v>
      </c>
      <c r="N194" s="14">
        <v>0</v>
      </c>
      <c r="O194" s="14">
        <v>0</v>
      </c>
      <c r="P194" s="17"/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2238752.37209302</v>
      </c>
      <c r="X194" s="14">
        <v>0</v>
      </c>
      <c r="Y194" s="14">
        <v>1916125.62790698</v>
      </c>
      <c r="Z194" s="14">
        <v>0</v>
      </c>
      <c r="AA194" s="14">
        <v>0</v>
      </c>
      <c r="AB194" s="14">
        <v>0</v>
      </c>
      <c r="AC194" s="17"/>
      <c r="AD194" s="14">
        <v>0</v>
      </c>
      <c r="AE194" s="14">
        <v>0</v>
      </c>
      <c r="AF194" s="14">
        <v>0</v>
      </c>
      <c r="AG194" s="17"/>
      <c r="AH194" s="14">
        <v>0</v>
      </c>
      <c r="AI194" s="14">
        <v>0</v>
      </c>
      <c r="AJ194" s="14">
        <v>0</v>
      </c>
      <c r="AK194" s="17"/>
      <c r="AL194" s="14">
        <v>0</v>
      </c>
      <c r="AM194" s="14">
        <v>0</v>
      </c>
      <c r="AN194" s="14">
        <v>0</v>
      </c>
      <c r="AO194" s="17"/>
      <c r="AP194" s="14">
        <v>0</v>
      </c>
      <c r="AQ194" s="14">
        <v>0</v>
      </c>
      <c r="AR194" s="14">
        <v>0</v>
      </c>
    </row>
    <row r="195" spans="2:44">
      <c r="B195" s="15" t="s">
        <v>221</v>
      </c>
      <c r="C195" s="15" t="s">
        <v>211</v>
      </c>
      <c r="D195" s="15" t="s">
        <v>98</v>
      </c>
      <c r="E195" s="14">
        <v>45509.654828696002</v>
      </c>
      <c r="F195" s="14">
        <v>0</v>
      </c>
      <c r="G195" s="14">
        <v>45509.654828696002</v>
      </c>
      <c r="H195" s="17"/>
      <c r="I195" s="14">
        <v>45509.654828696002</v>
      </c>
      <c r="J195" s="14">
        <v>45509.654828696002</v>
      </c>
      <c r="K195" s="14">
        <v>0</v>
      </c>
      <c r="L195" s="17"/>
      <c r="M195" s="14">
        <v>-45509.654828696002</v>
      </c>
      <c r="N195" s="14">
        <v>0</v>
      </c>
      <c r="O195" s="14">
        <v>-45509.654828696002</v>
      </c>
      <c r="P195" s="17"/>
      <c r="Q195" s="14">
        <v>45509.654828696002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7"/>
      <c r="AD195" s="14">
        <v>0</v>
      </c>
      <c r="AE195" s="14">
        <v>0</v>
      </c>
      <c r="AF195" s="14">
        <v>0</v>
      </c>
      <c r="AG195" s="17"/>
      <c r="AH195" s="14">
        <v>0</v>
      </c>
      <c r="AI195" s="14">
        <v>0</v>
      </c>
      <c r="AJ195" s="14">
        <v>0</v>
      </c>
      <c r="AK195" s="17"/>
      <c r="AL195" s="14">
        <v>0</v>
      </c>
      <c r="AM195" s="14">
        <v>0</v>
      </c>
      <c r="AN195" s="14">
        <v>0</v>
      </c>
      <c r="AO195" s="17"/>
      <c r="AP195" s="14">
        <v>0</v>
      </c>
      <c r="AQ195" s="14">
        <v>0</v>
      </c>
      <c r="AR195" s="14">
        <v>0</v>
      </c>
    </row>
    <row r="196" spans="2:44">
      <c r="B196" s="15" t="s">
        <v>221</v>
      </c>
      <c r="C196" s="15" t="s">
        <v>211</v>
      </c>
      <c r="D196" s="15" t="s">
        <v>245</v>
      </c>
      <c r="E196" s="14">
        <v>0</v>
      </c>
      <c r="F196" s="14">
        <v>0</v>
      </c>
      <c r="G196" s="14">
        <v>0</v>
      </c>
      <c r="H196" s="17"/>
      <c r="I196" s="14">
        <v>857767.830099385</v>
      </c>
      <c r="J196" s="14">
        <v>857372.45622337901</v>
      </c>
      <c r="K196" s="14">
        <v>395.37387600599322</v>
      </c>
      <c r="L196" s="17"/>
      <c r="M196" s="14">
        <v>0</v>
      </c>
      <c r="N196" s="14">
        <v>0</v>
      </c>
      <c r="O196" s="14">
        <v>0</v>
      </c>
      <c r="P196" s="17"/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857372.45622337901</v>
      </c>
      <c r="AC196" s="17"/>
      <c r="AD196" s="14">
        <v>0</v>
      </c>
      <c r="AE196" s="14">
        <v>0</v>
      </c>
      <c r="AF196" s="14">
        <v>0</v>
      </c>
      <c r="AG196" s="17"/>
      <c r="AH196" s="14">
        <v>0</v>
      </c>
      <c r="AI196" s="14">
        <v>0</v>
      </c>
      <c r="AJ196" s="14">
        <v>0</v>
      </c>
      <c r="AK196" s="17"/>
      <c r="AL196" s="14">
        <v>0</v>
      </c>
      <c r="AM196" s="14">
        <v>0</v>
      </c>
      <c r="AN196" s="14">
        <v>0</v>
      </c>
      <c r="AO196" s="17"/>
      <c r="AP196" s="14">
        <v>0</v>
      </c>
      <c r="AQ196" s="14">
        <v>0</v>
      </c>
      <c r="AR196" s="14">
        <v>0</v>
      </c>
    </row>
    <row r="197" spans="2:44">
      <c r="B197" s="15" t="s">
        <v>221</v>
      </c>
      <c r="C197" s="15" t="s">
        <v>211</v>
      </c>
      <c r="D197" s="15" t="s">
        <v>225</v>
      </c>
      <c r="E197" s="14">
        <v>11551253.121132899</v>
      </c>
      <c r="F197" s="14">
        <v>0</v>
      </c>
      <c r="G197" s="14">
        <v>11551253.121132899</v>
      </c>
      <c r="H197" s="17"/>
      <c r="I197" s="14">
        <v>31950546.216208901</v>
      </c>
      <c r="J197" s="14">
        <v>31935819.130282499</v>
      </c>
      <c r="K197" s="14">
        <v>14727.08592640236</v>
      </c>
      <c r="L197" s="17"/>
      <c r="M197" s="14">
        <v>-8309006.5947273001</v>
      </c>
      <c r="N197" s="14">
        <v>0</v>
      </c>
      <c r="O197" s="14">
        <v>-8309006.5947273001</v>
      </c>
      <c r="P197" s="17"/>
      <c r="Q197" s="14">
        <v>3236922.1449493002</v>
      </c>
      <c r="R197" s="14">
        <v>5072084.4497779999</v>
      </c>
      <c r="S197" s="14">
        <v>3236922.15680375</v>
      </c>
      <c r="T197" s="14">
        <v>7340649.1675713798</v>
      </c>
      <c r="U197" s="14">
        <v>0</v>
      </c>
      <c r="V197" s="14">
        <v>4638682.0217146501</v>
      </c>
      <c r="W197" s="14">
        <v>4205279.5947327102</v>
      </c>
      <c r="X197" s="14">
        <v>1401759.8649108999</v>
      </c>
      <c r="Y197" s="14">
        <v>2803519.72982181</v>
      </c>
      <c r="Z197" s="14">
        <v>0</v>
      </c>
      <c r="AA197" s="14">
        <v>0</v>
      </c>
      <c r="AB197" s="14">
        <v>0</v>
      </c>
      <c r="AC197" s="17"/>
      <c r="AD197" s="14">
        <v>0</v>
      </c>
      <c r="AE197" s="14">
        <v>0</v>
      </c>
      <c r="AF197" s="14">
        <v>0</v>
      </c>
      <c r="AG197" s="17"/>
      <c r="AH197" s="14">
        <v>0</v>
      </c>
      <c r="AI197" s="14">
        <v>0</v>
      </c>
      <c r="AJ197" s="14">
        <v>0</v>
      </c>
      <c r="AK197" s="17"/>
      <c r="AL197" s="14">
        <v>0</v>
      </c>
      <c r="AM197" s="14">
        <v>0</v>
      </c>
      <c r="AN197" s="14">
        <v>0</v>
      </c>
      <c r="AO197" s="17"/>
      <c r="AP197" s="14">
        <v>0</v>
      </c>
      <c r="AQ197" s="14">
        <v>0</v>
      </c>
      <c r="AR197" s="14">
        <v>0</v>
      </c>
    </row>
    <row r="198" spans="2:44">
      <c r="B198" s="15" t="s">
        <v>221</v>
      </c>
      <c r="C198" s="15" t="s">
        <v>211</v>
      </c>
      <c r="D198" s="15" t="s">
        <v>71</v>
      </c>
      <c r="E198" s="14">
        <v>0</v>
      </c>
      <c r="F198" s="14">
        <v>11649777.33</v>
      </c>
      <c r="G198" s="14">
        <v>-11649777.33</v>
      </c>
      <c r="H198" s="17"/>
      <c r="I198" s="14">
        <v>0</v>
      </c>
      <c r="J198" s="14">
        <v>0</v>
      </c>
      <c r="K198" s="14">
        <v>0</v>
      </c>
      <c r="L198" s="17"/>
      <c r="M198" s="14">
        <v>11649777.33</v>
      </c>
      <c r="N198" s="14">
        <v>0</v>
      </c>
      <c r="O198" s="14">
        <v>11649777.33</v>
      </c>
      <c r="P198" s="17"/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7"/>
      <c r="AD198" s="14">
        <v>0</v>
      </c>
      <c r="AE198" s="14">
        <v>0</v>
      </c>
      <c r="AF198" s="14">
        <v>0</v>
      </c>
      <c r="AG198" s="17"/>
      <c r="AH198" s="14">
        <v>0</v>
      </c>
      <c r="AI198" s="14">
        <v>0</v>
      </c>
      <c r="AJ198" s="14">
        <v>0</v>
      </c>
      <c r="AK198" s="17"/>
      <c r="AL198" s="14">
        <v>0</v>
      </c>
      <c r="AM198" s="14">
        <v>0</v>
      </c>
      <c r="AN198" s="14">
        <v>0</v>
      </c>
      <c r="AO198" s="17"/>
      <c r="AP198" s="14">
        <v>0</v>
      </c>
      <c r="AQ198" s="14">
        <v>0</v>
      </c>
      <c r="AR198" s="14">
        <v>0</v>
      </c>
    </row>
    <row r="199" spans="2:44">
      <c r="B199" s="15" t="s">
        <v>70</v>
      </c>
      <c r="C199" s="15" t="s">
        <v>212</v>
      </c>
      <c r="D199" s="15" t="s">
        <v>110</v>
      </c>
      <c r="E199" s="14">
        <v>0</v>
      </c>
      <c r="F199" s="14">
        <v>0</v>
      </c>
      <c r="G199" s="14">
        <v>0</v>
      </c>
      <c r="H199" s="17"/>
      <c r="I199" s="14">
        <v>0</v>
      </c>
      <c r="J199" s="14">
        <v>0</v>
      </c>
      <c r="K199" s="14">
        <v>0</v>
      </c>
      <c r="L199" s="17"/>
      <c r="M199" s="14">
        <v>0</v>
      </c>
      <c r="N199" s="14">
        <v>0</v>
      </c>
      <c r="O199" s="14">
        <v>0</v>
      </c>
      <c r="P199" s="17"/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7"/>
      <c r="AD199" s="14">
        <v>0</v>
      </c>
      <c r="AE199" s="14">
        <v>2313000</v>
      </c>
      <c r="AF199" s="14">
        <v>-2313000</v>
      </c>
      <c r="AG199" s="17"/>
      <c r="AH199" s="14">
        <v>0</v>
      </c>
      <c r="AI199" s="14">
        <v>1854000</v>
      </c>
      <c r="AJ199" s="14">
        <v>-1854000</v>
      </c>
      <c r="AK199" s="17"/>
      <c r="AL199" s="14">
        <v>0</v>
      </c>
      <c r="AM199" s="14">
        <v>2029000</v>
      </c>
      <c r="AN199" s="14">
        <v>-2029000</v>
      </c>
      <c r="AO199" s="17"/>
      <c r="AP199" s="14">
        <v>0</v>
      </c>
      <c r="AQ199" s="14">
        <v>2209000</v>
      </c>
      <c r="AR199" s="14">
        <v>-2209000</v>
      </c>
    </row>
    <row r="200" spans="2:44">
      <c r="B200" s="15" t="s">
        <v>70</v>
      </c>
      <c r="C200" s="15" t="s">
        <v>212</v>
      </c>
      <c r="D200" s="15" t="s">
        <v>161</v>
      </c>
      <c r="E200" s="14">
        <v>18687.900000000001</v>
      </c>
      <c r="F200" s="14">
        <v>0</v>
      </c>
      <c r="G200" s="14">
        <v>18687.900000000001</v>
      </c>
      <c r="H200" s="17"/>
      <c r="I200" s="14">
        <v>74751.600000000006</v>
      </c>
      <c r="J200" s="14">
        <v>74751.599999997998</v>
      </c>
      <c r="K200" s="14">
        <v>2.0081643015146255E-9</v>
      </c>
      <c r="L200" s="17"/>
      <c r="M200" s="14">
        <v>0</v>
      </c>
      <c r="N200" s="14">
        <v>0</v>
      </c>
      <c r="O200" s="14">
        <v>0</v>
      </c>
      <c r="P200" s="17"/>
      <c r="Q200" s="14">
        <v>0</v>
      </c>
      <c r="R200" s="14">
        <v>0</v>
      </c>
      <c r="S200" s="14">
        <v>6229.3</v>
      </c>
      <c r="T200" s="14">
        <v>6229.3</v>
      </c>
      <c r="U200" s="14">
        <v>6229.3</v>
      </c>
      <c r="V200" s="14">
        <v>6229.3</v>
      </c>
      <c r="W200" s="14">
        <v>8305.7333333330007</v>
      </c>
      <c r="X200" s="14">
        <v>8305.7333333330007</v>
      </c>
      <c r="Y200" s="14">
        <v>8305.7333333330007</v>
      </c>
      <c r="Z200" s="14">
        <v>8305.7333333330007</v>
      </c>
      <c r="AA200" s="14">
        <v>8305.7333333330007</v>
      </c>
      <c r="AB200" s="14">
        <v>8305.7333333330007</v>
      </c>
      <c r="AC200" s="17"/>
      <c r="AD200" s="14">
        <v>0</v>
      </c>
      <c r="AE200" s="14">
        <v>0</v>
      </c>
      <c r="AF200" s="14">
        <v>0</v>
      </c>
      <c r="AG200" s="17"/>
      <c r="AH200" s="14">
        <v>0</v>
      </c>
      <c r="AI200" s="14">
        <v>0</v>
      </c>
      <c r="AJ200" s="14">
        <v>0</v>
      </c>
      <c r="AK200" s="17"/>
      <c r="AL200" s="14">
        <v>0</v>
      </c>
      <c r="AM200" s="14">
        <v>0</v>
      </c>
      <c r="AN200" s="14">
        <v>0</v>
      </c>
      <c r="AO200" s="17"/>
      <c r="AP200" s="14">
        <v>0</v>
      </c>
      <c r="AQ200" s="14">
        <v>0</v>
      </c>
      <c r="AR200" s="14">
        <v>0</v>
      </c>
    </row>
    <row r="201" spans="2:44">
      <c r="B201" s="15" t="s">
        <v>70</v>
      </c>
      <c r="C201" s="15" t="s">
        <v>212</v>
      </c>
      <c r="D201" s="15" t="s">
        <v>175</v>
      </c>
      <c r="E201" s="14">
        <v>231128.28</v>
      </c>
      <c r="F201" s="14">
        <v>15081.6</v>
      </c>
      <c r="G201" s="14">
        <v>216046.68</v>
      </c>
      <c r="H201" s="17"/>
      <c r="I201" s="14">
        <v>924513.12</v>
      </c>
      <c r="J201" s="14">
        <v>939594.72</v>
      </c>
      <c r="K201" s="14">
        <v>-15081.599999999977</v>
      </c>
      <c r="L201" s="17"/>
      <c r="M201" s="14">
        <v>0</v>
      </c>
      <c r="N201" s="14">
        <v>0</v>
      </c>
      <c r="O201" s="14">
        <v>0</v>
      </c>
      <c r="P201" s="17"/>
      <c r="Q201" s="14">
        <v>0</v>
      </c>
      <c r="R201" s="14">
        <v>15081.6</v>
      </c>
      <c r="S201" s="14">
        <v>0</v>
      </c>
      <c r="T201" s="14">
        <v>102723.68</v>
      </c>
      <c r="U201" s="14">
        <v>102723.68</v>
      </c>
      <c r="V201" s="14">
        <v>102723.68</v>
      </c>
      <c r="W201" s="14">
        <v>102723.68</v>
      </c>
      <c r="X201" s="14">
        <v>102723.68</v>
      </c>
      <c r="Y201" s="14">
        <v>102723.68</v>
      </c>
      <c r="Z201" s="14">
        <v>102723.68</v>
      </c>
      <c r="AA201" s="14">
        <v>102723.68</v>
      </c>
      <c r="AB201" s="14">
        <v>102723.68</v>
      </c>
      <c r="AC201" s="17"/>
      <c r="AD201" s="14">
        <v>0</v>
      </c>
      <c r="AE201" s="14">
        <v>0</v>
      </c>
      <c r="AF201" s="14">
        <v>0</v>
      </c>
      <c r="AG201" s="17"/>
      <c r="AH201" s="14">
        <v>0</v>
      </c>
      <c r="AI201" s="14">
        <v>0</v>
      </c>
      <c r="AJ201" s="14">
        <v>0</v>
      </c>
      <c r="AK201" s="17"/>
      <c r="AL201" s="14">
        <v>0</v>
      </c>
      <c r="AM201" s="14">
        <v>0</v>
      </c>
      <c r="AN201" s="14">
        <v>0</v>
      </c>
      <c r="AO201" s="17"/>
      <c r="AP201" s="14">
        <v>0</v>
      </c>
      <c r="AQ201" s="14">
        <v>0</v>
      </c>
      <c r="AR201" s="14">
        <v>0</v>
      </c>
    </row>
    <row r="202" spans="2:44">
      <c r="B202" s="15" t="s">
        <v>70</v>
      </c>
      <c r="C202" s="15" t="s">
        <v>212</v>
      </c>
      <c r="D202" s="15" t="s">
        <v>71</v>
      </c>
      <c r="E202" s="14">
        <v>0</v>
      </c>
      <c r="F202" s="14">
        <v>-51627.6</v>
      </c>
      <c r="G202" s="14">
        <v>51627.6</v>
      </c>
      <c r="H202" s="17"/>
      <c r="I202" s="14">
        <v>0</v>
      </c>
      <c r="J202" s="14">
        <v>0</v>
      </c>
      <c r="K202" s="14">
        <v>0</v>
      </c>
      <c r="L202" s="17"/>
      <c r="M202" s="14">
        <v>-51627.6</v>
      </c>
      <c r="N202" s="14">
        <v>0</v>
      </c>
      <c r="O202" s="14">
        <v>-51627.6</v>
      </c>
      <c r="P202" s="17"/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7"/>
      <c r="AD202" s="14">
        <v>0</v>
      </c>
      <c r="AE202" s="14">
        <v>0</v>
      </c>
      <c r="AF202" s="14">
        <v>0</v>
      </c>
      <c r="AG202" s="17"/>
      <c r="AH202" s="14">
        <v>0</v>
      </c>
      <c r="AI202" s="14">
        <v>0</v>
      </c>
      <c r="AJ202" s="14">
        <v>0</v>
      </c>
      <c r="AK202" s="17"/>
      <c r="AL202" s="14">
        <v>0</v>
      </c>
      <c r="AM202" s="14">
        <v>0</v>
      </c>
      <c r="AN202" s="14">
        <v>0</v>
      </c>
      <c r="AO202" s="17"/>
      <c r="AP202" s="14">
        <v>0</v>
      </c>
      <c r="AQ202" s="14">
        <v>0</v>
      </c>
      <c r="AR202" s="14">
        <v>0</v>
      </c>
    </row>
    <row r="203" spans="2:44">
      <c r="B203" s="15" t="s">
        <v>83</v>
      </c>
      <c r="C203" s="15" t="s">
        <v>226</v>
      </c>
      <c r="D203" s="15" t="s">
        <v>206</v>
      </c>
      <c r="E203" s="14">
        <v>80000</v>
      </c>
      <c r="F203" s="14">
        <v>0</v>
      </c>
      <c r="G203" s="14">
        <v>80000</v>
      </c>
      <c r="H203" s="17"/>
      <c r="I203" s="14">
        <v>1069920.5</v>
      </c>
      <c r="J203" s="14">
        <v>813495.29518060805</v>
      </c>
      <c r="K203" s="14">
        <v>256425.20481939195</v>
      </c>
      <c r="L203" s="17"/>
      <c r="M203" s="14">
        <v>-81906.14</v>
      </c>
      <c r="N203" s="14">
        <v>0</v>
      </c>
      <c r="O203" s="14">
        <v>-81906.14</v>
      </c>
      <c r="P203" s="17"/>
      <c r="Q203" s="14">
        <v>39335.51</v>
      </c>
      <c r="R203" s="14">
        <v>42570.63</v>
      </c>
      <c r="S203" s="14">
        <v>67935.239464511993</v>
      </c>
      <c r="T203" s="14">
        <v>67935.239464511993</v>
      </c>
      <c r="U203" s="14">
        <v>67935.239464511993</v>
      </c>
      <c r="V203" s="14">
        <v>67935.239464511993</v>
      </c>
      <c r="W203" s="14">
        <v>67935.239464511993</v>
      </c>
      <c r="X203" s="14">
        <v>67935.239464511993</v>
      </c>
      <c r="Y203" s="14">
        <v>67935.239464511993</v>
      </c>
      <c r="Z203" s="14">
        <v>67935.239464511993</v>
      </c>
      <c r="AA203" s="14">
        <v>67935.239464511993</v>
      </c>
      <c r="AB203" s="14">
        <v>120172</v>
      </c>
      <c r="AC203" s="17"/>
      <c r="AD203" s="14">
        <v>783135.40249999997</v>
      </c>
      <c r="AE203" s="14">
        <v>4447046.09</v>
      </c>
      <c r="AF203" s="14">
        <v>-3663910.6875</v>
      </c>
      <c r="AG203" s="17"/>
      <c r="AH203" s="14">
        <v>798210.38135499996</v>
      </c>
      <c r="AI203" s="14">
        <v>4544881.1039800001</v>
      </c>
      <c r="AJ203" s="14">
        <v>-3746670.7226250004</v>
      </c>
      <c r="AK203" s="17"/>
      <c r="AL203" s="14">
        <v>805661.00974481006</v>
      </c>
      <c r="AM203" s="14">
        <v>4644868.4882675596</v>
      </c>
      <c r="AN203" s="14">
        <v>-3839207.4785227496</v>
      </c>
      <c r="AO203" s="17"/>
      <c r="AP203" s="14">
        <v>0</v>
      </c>
      <c r="AQ203" s="14">
        <v>0</v>
      </c>
      <c r="AR203" s="14">
        <v>0</v>
      </c>
    </row>
    <row r="204" spans="2:44">
      <c r="B204" s="15" t="s">
        <v>83</v>
      </c>
      <c r="C204" s="15" t="s">
        <v>226</v>
      </c>
      <c r="D204" s="15" t="s">
        <v>90</v>
      </c>
      <c r="E204" s="14">
        <v>0</v>
      </c>
      <c r="F204" s="14">
        <v>0</v>
      </c>
      <c r="G204" s="14">
        <v>0</v>
      </c>
      <c r="H204" s="17"/>
      <c r="I204" s="14">
        <v>4010000</v>
      </c>
      <c r="J204" s="14">
        <v>4266187.5</v>
      </c>
      <c r="K204" s="14">
        <v>-256187.5</v>
      </c>
      <c r="L204" s="17"/>
      <c r="M204" s="14">
        <v>0</v>
      </c>
      <c r="N204" s="14">
        <v>0</v>
      </c>
      <c r="O204" s="14">
        <v>0</v>
      </c>
      <c r="P204" s="17"/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1500000</v>
      </c>
      <c r="W204" s="14">
        <v>128093.75</v>
      </c>
      <c r="X204" s="14">
        <v>0</v>
      </c>
      <c r="Y204" s="14">
        <v>0</v>
      </c>
      <c r="Z204" s="14">
        <v>1500000</v>
      </c>
      <c r="AA204" s="14">
        <v>0</v>
      </c>
      <c r="AB204" s="14">
        <v>1138093.75</v>
      </c>
      <c r="AC204" s="17"/>
      <c r="AD204" s="14">
        <v>8390653</v>
      </c>
      <c r="AE204" s="14">
        <v>4719742.3125</v>
      </c>
      <c r="AF204" s="14">
        <v>3670910.6875</v>
      </c>
      <c r="AG204" s="17"/>
      <c r="AH204" s="14">
        <v>8575247.3660000004</v>
      </c>
      <c r="AI204" s="14">
        <v>4823576.643375</v>
      </c>
      <c r="AJ204" s="14">
        <v>3751670.7226250004</v>
      </c>
      <c r="AK204" s="17"/>
      <c r="AL204" s="14">
        <v>8763902.8080519997</v>
      </c>
      <c r="AM204" s="14">
        <v>4929695.32952925</v>
      </c>
      <c r="AN204" s="14">
        <v>3834207.4785227496</v>
      </c>
      <c r="AO204" s="17"/>
      <c r="AP204" s="14">
        <v>0</v>
      </c>
      <c r="AQ204" s="14">
        <v>0</v>
      </c>
      <c r="AR204" s="14">
        <v>0</v>
      </c>
    </row>
    <row r="205" spans="2:44">
      <c r="B205" s="15" t="s">
        <v>83</v>
      </c>
      <c r="C205" s="15" t="s">
        <v>226</v>
      </c>
      <c r="D205" s="15" t="s">
        <v>232</v>
      </c>
      <c r="E205" s="14">
        <v>1250000</v>
      </c>
      <c r="F205" s="14">
        <v>0</v>
      </c>
      <c r="G205" s="14">
        <v>1250000</v>
      </c>
      <c r="H205" s="17"/>
      <c r="I205" s="14">
        <v>5147087.74</v>
      </c>
      <c r="J205" s="14">
        <v>5147087.3499999996</v>
      </c>
      <c r="K205" s="14">
        <v>0.39000000059604645</v>
      </c>
      <c r="L205" s="17"/>
      <c r="M205" s="14">
        <v>0</v>
      </c>
      <c r="N205" s="14">
        <v>0</v>
      </c>
      <c r="O205" s="14">
        <v>0</v>
      </c>
      <c r="P205" s="17"/>
      <c r="Q205" s="14">
        <v>0</v>
      </c>
      <c r="R205" s="14">
        <v>0</v>
      </c>
      <c r="S205" s="14">
        <v>516120</v>
      </c>
      <c r="T205" s="14">
        <v>554000</v>
      </c>
      <c r="U205" s="14">
        <v>1147600</v>
      </c>
      <c r="V205" s="14">
        <v>573800</v>
      </c>
      <c r="W205" s="14">
        <v>1147600</v>
      </c>
      <c r="X205" s="14">
        <v>544100</v>
      </c>
      <c r="Y205" s="14">
        <v>110500</v>
      </c>
      <c r="Z205" s="14">
        <v>553367.35</v>
      </c>
      <c r="AA205" s="14">
        <v>0</v>
      </c>
      <c r="AB205" s="14">
        <v>0</v>
      </c>
      <c r="AC205" s="17"/>
      <c r="AD205" s="14">
        <v>456000</v>
      </c>
      <c r="AE205" s="14">
        <v>456000</v>
      </c>
      <c r="AF205" s="14">
        <v>0</v>
      </c>
      <c r="AG205" s="17"/>
      <c r="AH205" s="14">
        <v>0</v>
      </c>
      <c r="AI205" s="14">
        <v>0</v>
      </c>
      <c r="AJ205" s="14">
        <v>0</v>
      </c>
      <c r="AK205" s="17"/>
      <c r="AL205" s="14">
        <v>0</v>
      </c>
      <c r="AM205" s="14">
        <v>0</v>
      </c>
      <c r="AN205" s="14">
        <v>0</v>
      </c>
      <c r="AO205" s="17"/>
      <c r="AP205" s="14">
        <v>0</v>
      </c>
      <c r="AQ205" s="14">
        <v>0</v>
      </c>
      <c r="AR205" s="14">
        <v>0</v>
      </c>
    </row>
    <row r="206" spans="2:44">
      <c r="B206" s="15" t="s">
        <v>83</v>
      </c>
      <c r="C206" s="15" t="s">
        <v>226</v>
      </c>
      <c r="D206" s="15" t="s">
        <v>71</v>
      </c>
      <c r="E206" s="14">
        <v>0</v>
      </c>
      <c r="F206" s="14">
        <v>125080.28</v>
      </c>
      <c r="G206" s="14">
        <v>-125080.28</v>
      </c>
      <c r="H206" s="17"/>
      <c r="I206" s="14">
        <v>0</v>
      </c>
      <c r="J206" s="14">
        <v>0</v>
      </c>
      <c r="K206" s="14">
        <v>0</v>
      </c>
      <c r="L206" s="17"/>
      <c r="M206" s="14">
        <v>125080.28</v>
      </c>
      <c r="N206" s="14">
        <v>0</v>
      </c>
      <c r="O206" s="14">
        <v>125080.28</v>
      </c>
      <c r="P206" s="17"/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7"/>
      <c r="AD206" s="14">
        <v>0</v>
      </c>
      <c r="AE206" s="14">
        <v>0</v>
      </c>
      <c r="AF206" s="14">
        <v>0</v>
      </c>
      <c r="AG206" s="17"/>
      <c r="AH206" s="14">
        <v>0</v>
      </c>
      <c r="AI206" s="14">
        <v>0</v>
      </c>
      <c r="AJ206" s="14">
        <v>0</v>
      </c>
      <c r="AK206" s="17"/>
      <c r="AL206" s="14">
        <v>0</v>
      </c>
      <c r="AM206" s="14">
        <v>0</v>
      </c>
      <c r="AN206" s="14">
        <v>0</v>
      </c>
      <c r="AO206" s="17"/>
      <c r="AP206" s="14">
        <v>0</v>
      </c>
      <c r="AQ206" s="14">
        <v>0</v>
      </c>
      <c r="AR206" s="14">
        <v>0</v>
      </c>
    </row>
    <row r="207" spans="2:44">
      <c r="B207" s="15" t="s">
        <v>72</v>
      </c>
      <c r="C207" s="15" t="s">
        <v>220</v>
      </c>
      <c r="D207" s="15" t="s">
        <v>206</v>
      </c>
      <c r="E207" s="14">
        <v>18130.5645</v>
      </c>
      <c r="F207" s="14">
        <v>0</v>
      </c>
      <c r="G207" s="14">
        <v>18130.5645</v>
      </c>
      <c r="H207" s="17"/>
      <c r="I207" s="14">
        <v>18130.5645</v>
      </c>
      <c r="J207" s="14">
        <v>18130.571499999998</v>
      </c>
      <c r="K207" s="14">
        <v>-6.9999999977881089E-3</v>
      </c>
      <c r="L207" s="17"/>
      <c r="M207" s="14">
        <v>-12087.05</v>
      </c>
      <c r="N207" s="14">
        <v>0</v>
      </c>
      <c r="O207" s="14">
        <v>-12087.05</v>
      </c>
      <c r="P207" s="17"/>
      <c r="Q207" s="14">
        <v>0</v>
      </c>
      <c r="R207" s="14">
        <v>12087.05</v>
      </c>
      <c r="S207" s="14">
        <v>6043.5214999999998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7"/>
      <c r="AD207" s="14">
        <v>0</v>
      </c>
      <c r="AE207" s="14">
        <v>0</v>
      </c>
      <c r="AF207" s="14">
        <v>0</v>
      </c>
      <c r="AG207" s="17"/>
      <c r="AH207" s="14">
        <v>0</v>
      </c>
      <c r="AI207" s="14">
        <v>0</v>
      </c>
      <c r="AJ207" s="14">
        <v>0</v>
      </c>
      <c r="AK207" s="17"/>
      <c r="AL207" s="14">
        <v>0</v>
      </c>
      <c r="AM207" s="14">
        <v>0</v>
      </c>
      <c r="AN207" s="14">
        <v>0</v>
      </c>
      <c r="AO207" s="17"/>
      <c r="AP207" s="14">
        <v>0</v>
      </c>
      <c r="AQ207" s="14">
        <v>0</v>
      </c>
      <c r="AR207" s="14">
        <v>0</v>
      </c>
    </row>
    <row r="208" spans="2:44">
      <c r="B208" s="15" t="s">
        <v>72</v>
      </c>
      <c r="C208" s="15" t="s">
        <v>220</v>
      </c>
      <c r="D208" s="15" t="s">
        <v>219</v>
      </c>
      <c r="E208" s="14">
        <v>342999</v>
      </c>
      <c r="F208" s="14">
        <v>0</v>
      </c>
      <c r="G208" s="14">
        <v>342999</v>
      </c>
      <c r="H208" s="17"/>
      <c r="I208" s="14">
        <v>585279.78</v>
      </c>
      <c r="J208" s="14">
        <v>585279.78</v>
      </c>
      <c r="K208" s="14">
        <v>0</v>
      </c>
      <c r="L208" s="17"/>
      <c r="M208" s="14">
        <v>0</v>
      </c>
      <c r="N208" s="14">
        <v>0</v>
      </c>
      <c r="O208" s="14">
        <v>0</v>
      </c>
      <c r="P208" s="17"/>
      <c r="Q208" s="14">
        <v>0</v>
      </c>
      <c r="R208" s="14">
        <v>0</v>
      </c>
      <c r="S208" s="14">
        <v>342999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242280.78</v>
      </c>
      <c r="Z208" s="14">
        <v>0</v>
      </c>
      <c r="AA208" s="14">
        <v>0</v>
      </c>
      <c r="AB208" s="14">
        <v>0</v>
      </c>
      <c r="AC208" s="17"/>
      <c r="AD208" s="14">
        <v>0</v>
      </c>
      <c r="AE208" s="14">
        <v>0</v>
      </c>
      <c r="AF208" s="14">
        <v>0</v>
      </c>
      <c r="AG208" s="17"/>
      <c r="AH208" s="14">
        <v>0</v>
      </c>
      <c r="AI208" s="14">
        <v>0</v>
      </c>
      <c r="AJ208" s="14">
        <v>0</v>
      </c>
      <c r="AK208" s="17"/>
      <c r="AL208" s="14">
        <v>0</v>
      </c>
      <c r="AM208" s="14">
        <v>0</v>
      </c>
      <c r="AN208" s="14">
        <v>0</v>
      </c>
      <c r="AO208" s="17"/>
      <c r="AP208" s="14">
        <v>0</v>
      </c>
      <c r="AQ208" s="14">
        <v>0</v>
      </c>
      <c r="AR208" s="14">
        <v>0</v>
      </c>
    </row>
    <row r="209" spans="2:44">
      <c r="B209" s="15" t="s">
        <v>72</v>
      </c>
      <c r="C209" s="15" t="s">
        <v>220</v>
      </c>
      <c r="D209" s="15" t="s">
        <v>71</v>
      </c>
      <c r="E209" s="14">
        <v>0</v>
      </c>
      <c r="F209" s="14">
        <v>360629.52</v>
      </c>
      <c r="G209" s="14">
        <v>-360629.52</v>
      </c>
      <c r="H209" s="17"/>
      <c r="I209" s="14">
        <v>0</v>
      </c>
      <c r="J209" s="14">
        <v>0</v>
      </c>
      <c r="K209" s="14">
        <v>0</v>
      </c>
      <c r="L209" s="17"/>
      <c r="M209" s="14">
        <v>360629.52</v>
      </c>
      <c r="N209" s="14">
        <v>0</v>
      </c>
      <c r="O209" s="14">
        <v>360629.52</v>
      </c>
      <c r="P209" s="17"/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7"/>
      <c r="AD209" s="14">
        <v>0</v>
      </c>
      <c r="AE209" s="14">
        <v>0</v>
      </c>
      <c r="AF209" s="14">
        <v>0</v>
      </c>
      <c r="AG209" s="17"/>
      <c r="AH209" s="14">
        <v>0</v>
      </c>
      <c r="AI209" s="14">
        <v>0</v>
      </c>
      <c r="AJ209" s="14">
        <v>0</v>
      </c>
      <c r="AK209" s="17"/>
      <c r="AL209" s="14">
        <v>0</v>
      </c>
      <c r="AM209" s="14">
        <v>0</v>
      </c>
      <c r="AN209" s="14">
        <v>0</v>
      </c>
      <c r="AO209" s="17"/>
      <c r="AP209" s="14">
        <v>0</v>
      </c>
      <c r="AQ209" s="14">
        <v>0</v>
      </c>
      <c r="AR209" s="14">
        <v>0</v>
      </c>
    </row>
    <row r="210" spans="2:44">
      <c r="B210" s="15" t="s">
        <v>124</v>
      </c>
      <c r="C210" s="15" t="s">
        <v>216</v>
      </c>
      <c r="D210" s="15" t="s">
        <v>214</v>
      </c>
      <c r="E210" s="14">
        <v>75000</v>
      </c>
      <c r="F210" s="14">
        <v>0</v>
      </c>
      <c r="G210" s="14">
        <v>75000</v>
      </c>
      <c r="H210" s="17"/>
      <c r="I210" s="14">
        <v>150000</v>
      </c>
      <c r="J210" s="14">
        <v>43619.23</v>
      </c>
      <c r="K210" s="14">
        <v>106380.76999999999</v>
      </c>
      <c r="L210" s="17"/>
      <c r="M210" s="14">
        <v>-43619.23</v>
      </c>
      <c r="N210" s="14">
        <v>0</v>
      </c>
      <c r="O210" s="14">
        <v>-43619.23</v>
      </c>
      <c r="P210" s="17"/>
      <c r="Q210" s="14">
        <v>0</v>
      </c>
      <c r="R210" s="14">
        <v>43619.23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7"/>
      <c r="AD210" s="14">
        <v>0</v>
      </c>
      <c r="AE210" s="14">
        <v>0</v>
      </c>
      <c r="AF210" s="14">
        <v>0</v>
      </c>
      <c r="AG210" s="17"/>
      <c r="AH210" s="14">
        <v>0</v>
      </c>
      <c r="AI210" s="14">
        <v>0</v>
      </c>
      <c r="AJ210" s="14">
        <v>0</v>
      </c>
      <c r="AK210" s="17"/>
      <c r="AL210" s="14">
        <v>0</v>
      </c>
      <c r="AM210" s="14">
        <v>0</v>
      </c>
      <c r="AN210" s="14">
        <v>0</v>
      </c>
      <c r="AO210" s="17"/>
      <c r="AP210" s="14">
        <v>0</v>
      </c>
      <c r="AQ210" s="14">
        <v>0</v>
      </c>
      <c r="AR210" s="14">
        <v>0</v>
      </c>
    </row>
    <row r="211" spans="2:44">
      <c r="B211" s="15" t="s">
        <v>124</v>
      </c>
      <c r="C211" s="15" t="s">
        <v>216</v>
      </c>
      <c r="D211" s="15" t="s">
        <v>143</v>
      </c>
      <c r="E211" s="14">
        <v>40757.109850000001</v>
      </c>
      <c r="F211" s="14">
        <v>0</v>
      </c>
      <c r="G211" s="14">
        <v>40757.109850000001</v>
      </c>
      <c r="H211" s="17"/>
      <c r="I211" s="14">
        <v>40757.109850000001</v>
      </c>
      <c r="J211" s="14">
        <v>0</v>
      </c>
      <c r="K211" s="14">
        <v>40757.109850000001</v>
      </c>
      <c r="L211" s="17"/>
      <c r="M211" s="14">
        <v>0</v>
      </c>
      <c r="N211" s="14">
        <v>0</v>
      </c>
      <c r="O211" s="14">
        <v>0</v>
      </c>
      <c r="P211" s="17"/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7"/>
      <c r="AD211" s="14">
        <v>0</v>
      </c>
      <c r="AE211" s="14">
        <v>0</v>
      </c>
      <c r="AF211" s="14">
        <v>0</v>
      </c>
      <c r="AG211" s="17"/>
      <c r="AH211" s="14">
        <v>0</v>
      </c>
      <c r="AI211" s="14">
        <v>0</v>
      </c>
      <c r="AJ211" s="14">
        <v>0</v>
      </c>
      <c r="AK211" s="17"/>
      <c r="AL211" s="14">
        <v>0</v>
      </c>
      <c r="AM211" s="14">
        <v>0</v>
      </c>
      <c r="AN211" s="14">
        <v>0</v>
      </c>
      <c r="AO211" s="17"/>
      <c r="AP211" s="14">
        <v>0</v>
      </c>
      <c r="AQ211" s="14">
        <v>0</v>
      </c>
      <c r="AR211" s="14">
        <v>0</v>
      </c>
    </row>
    <row r="212" spans="2:44">
      <c r="B212" s="15" t="s">
        <v>124</v>
      </c>
      <c r="C212" s="15" t="s">
        <v>216</v>
      </c>
      <c r="D212" s="15" t="s">
        <v>244</v>
      </c>
      <c r="E212" s="14">
        <v>299352.13644049998</v>
      </c>
      <c r="F212" s="14">
        <v>0</v>
      </c>
      <c r="G212" s="14">
        <v>299352.13644049998</v>
      </c>
      <c r="H212" s="17"/>
      <c r="I212" s="14">
        <v>301072.9781905</v>
      </c>
      <c r="J212" s="14">
        <v>457508.56128198397</v>
      </c>
      <c r="K212" s="14">
        <v>-156435.58309148398</v>
      </c>
      <c r="L212" s="17"/>
      <c r="M212" s="14">
        <v>-359508.56128198397</v>
      </c>
      <c r="N212" s="14">
        <v>0</v>
      </c>
      <c r="O212" s="14">
        <v>-359508.56128198397</v>
      </c>
      <c r="P212" s="17"/>
      <c r="Q212" s="14">
        <v>340453.46000000101</v>
      </c>
      <c r="R212" s="14">
        <v>19055.101281982999</v>
      </c>
      <c r="S212" s="14">
        <v>40000</v>
      </c>
      <c r="T212" s="14">
        <v>40000</v>
      </c>
      <c r="U212" s="14">
        <v>18000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7"/>
      <c r="AD212" s="14">
        <v>0</v>
      </c>
      <c r="AE212" s="14">
        <v>0</v>
      </c>
      <c r="AF212" s="14">
        <v>0</v>
      </c>
      <c r="AG212" s="17"/>
      <c r="AH212" s="14">
        <v>0</v>
      </c>
      <c r="AI212" s="14">
        <v>0</v>
      </c>
      <c r="AJ212" s="14">
        <v>0</v>
      </c>
      <c r="AK212" s="17"/>
      <c r="AL212" s="14">
        <v>0</v>
      </c>
      <c r="AM212" s="14">
        <v>0</v>
      </c>
      <c r="AN212" s="14">
        <v>0</v>
      </c>
      <c r="AO212" s="17"/>
      <c r="AP212" s="14">
        <v>0</v>
      </c>
      <c r="AQ212" s="14">
        <v>0</v>
      </c>
      <c r="AR212" s="14">
        <v>0</v>
      </c>
    </row>
    <row r="213" spans="2:44">
      <c r="B213" s="15" t="s">
        <v>124</v>
      </c>
      <c r="C213" s="15" t="s">
        <v>216</v>
      </c>
      <c r="D213" s="15" t="s">
        <v>210</v>
      </c>
      <c r="E213" s="14">
        <v>4504.3857551999999</v>
      </c>
      <c r="F213" s="14">
        <v>0</v>
      </c>
      <c r="G213" s="14">
        <v>4504.3857551999999</v>
      </c>
      <c r="H213" s="17"/>
      <c r="I213" s="14">
        <v>9008.7715103999999</v>
      </c>
      <c r="J213" s="14">
        <v>0</v>
      </c>
      <c r="K213" s="14">
        <v>9008.7715103999999</v>
      </c>
      <c r="L213" s="17"/>
      <c r="M213" s="14">
        <v>0</v>
      </c>
      <c r="N213" s="14">
        <v>0</v>
      </c>
      <c r="O213" s="14">
        <v>0</v>
      </c>
      <c r="P213" s="17"/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7"/>
      <c r="AD213" s="14">
        <v>0</v>
      </c>
      <c r="AE213" s="14">
        <v>0</v>
      </c>
      <c r="AF213" s="14">
        <v>0</v>
      </c>
      <c r="AG213" s="17"/>
      <c r="AH213" s="14">
        <v>0</v>
      </c>
      <c r="AI213" s="14">
        <v>0</v>
      </c>
      <c r="AJ213" s="14">
        <v>0</v>
      </c>
      <c r="AK213" s="17"/>
      <c r="AL213" s="14">
        <v>0</v>
      </c>
      <c r="AM213" s="14">
        <v>0</v>
      </c>
      <c r="AN213" s="14">
        <v>0</v>
      </c>
      <c r="AO213" s="17"/>
      <c r="AP213" s="14">
        <v>0</v>
      </c>
      <c r="AQ213" s="14">
        <v>0</v>
      </c>
      <c r="AR213" s="14">
        <v>0</v>
      </c>
    </row>
    <row r="214" spans="2:44">
      <c r="B214" s="15" t="s">
        <v>124</v>
      </c>
      <c r="C214" s="15" t="s">
        <v>216</v>
      </c>
      <c r="D214" s="15" t="s">
        <v>71</v>
      </c>
      <c r="E214" s="14">
        <v>0</v>
      </c>
      <c r="F214" s="14">
        <v>405093.86000000697</v>
      </c>
      <c r="G214" s="14">
        <v>-405093.86000000697</v>
      </c>
      <c r="H214" s="17"/>
      <c r="I214" s="14">
        <v>0</v>
      </c>
      <c r="J214" s="14">
        <v>0</v>
      </c>
      <c r="K214" s="14">
        <v>0</v>
      </c>
      <c r="L214" s="17"/>
      <c r="M214" s="14">
        <v>405093.86000000697</v>
      </c>
      <c r="N214" s="14">
        <v>0</v>
      </c>
      <c r="O214" s="14">
        <v>405093.86000000697</v>
      </c>
      <c r="P214" s="17"/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7"/>
      <c r="AD214" s="14">
        <v>0</v>
      </c>
      <c r="AE214" s="14">
        <v>0</v>
      </c>
      <c r="AF214" s="14">
        <v>0</v>
      </c>
      <c r="AG214" s="17"/>
      <c r="AH214" s="14">
        <v>0</v>
      </c>
      <c r="AI214" s="14">
        <v>0</v>
      </c>
      <c r="AJ214" s="14">
        <v>0</v>
      </c>
      <c r="AK214" s="17"/>
      <c r="AL214" s="14">
        <v>0</v>
      </c>
      <c r="AM214" s="14">
        <v>0</v>
      </c>
      <c r="AN214" s="14">
        <v>0</v>
      </c>
      <c r="AO214" s="17"/>
      <c r="AP214" s="14">
        <v>0</v>
      </c>
      <c r="AQ214" s="14">
        <v>0</v>
      </c>
      <c r="AR214" s="14">
        <v>0</v>
      </c>
    </row>
    <row r="215" spans="2:44">
      <c r="B215" s="15" t="s">
        <v>59</v>
      </c>
      <c r="C215" s="15" t="s">
        <v>203</v>
      </c>
      <c r="D215" s="15" t="s">
        <v>237</v>
      </c>
      <c r="E215" s="14">
        <v>2696320.7237249999</v>
      </c>
      <c r="F215" s="14">
        <v>0</v>
      </c>
      <c r="G215" s="14">
        <v>2696320.7237249999</v>
      </c>
      <c r="H215" s="17"/>
      <c r="I215" s="14">
        <v>8245001.8112733401</v>
      </c>
      <c r="J215" s="14">
        <v>8245001.8112733522</v>
      </c>
      <c r="K215" s="14">
        <v>-1.2107193470001221E-8</v>
      </c>
      <c r="L215" s="17"/>
      <c r="M215" s="14">
        <v>0</v>
      </c>
      <c r="N215" s="14">
        <v>0</v>
      </c>
      <c r="O215" s="14">
        <v>0</v>
      </c>
      <c r="P215" s="17"/>
      <c r="Q215" s="14">
        <v>0</v>
      </c>
      <c r="R215" s="14">
        <v>0</v>
      </c>
      <c r="S215" s="14">
        <v>0</v>
      </c>
      <c r="T215" s="14">
        <v>87956.5</v>
      </c>
      <c r="U215" s="14">
        <v>2354113.5006952798</v>
      </c>
      <c r="V215" s="14">
        <v>2523620.5675631301</v>
      </c>
      <c r="W215" s="14">
        <v>401431.13144528097</v>
      </c>
      <c r="X215" s="14">
        <v>21989.125</v>
      </c>
      <c r="Y215" s="14">
        <v>21989.125</v>
      </c>
      <c r="Z215" s="14">
        <v>401431.13144528097</v>
      </c>
      <c r="AA215" s="14">
        <v>609047.625</v>
      </c>
      <c r="AB215" s="14">
        <v>1823423.10512438</v>
      </c>
      <c r="AC215" s="17"/>
      <c r="AD215" s="14">
        <v>4858447.2354045399</v>
      </c>
      <c r="AE215" s="14">
        <v>4858447.2354045399</v>
      </c>
      <c r="AF215" s="14">
        <v>0</v>
      </c>
      <c r="AG215" s="17"/>
      <c r="AH215" s="14">
        <v>2521211.4335134798</v>
      </c>
      <c r="AI215" s="14">
        <v>3769277.5390810901</v>
      </c>
      <c r="AJ215" s="14">
        <v>-1248066.1055676104</v>
      </c>
      <c r="AK215" s="17"/>
      <c r="AL215" s="14">
        <v>0</v>
      </c>
      <c r="AM215" s="14">
        <v>7348649.69000577</v>
      </c>
      <c r="AN215" s="14">
        <v>-7348649.69000577</v>
      </c>
      <c r="AO215" s="17"/>
      <c r="AP215" s="14">
        <v>0</v>
      </c>
      <c r="AQ215" s="14">
        <v>982916.65476833598</v>
      </c>
      <c r="AR215" s="14">
        <v>-982916.65476833598</v>
      </c>
    </row>
    <row r="216" spans="2:44">
      <c r="B216" s="15" t="s">
        <v>59</v>
      </c>
      <c r="C216" s="15" t="s">
        <v>203</v>
      </c>
      <c r="D216" s="15" t="s">
        <v>223</v>
      </c>
      <c r="E216" s="14">
        <v>1481382.2473863601</v>
      </c>
      <c r="F216" s="14">
        <v>165783.74598484801</v>
      </c>
      <c r="G216" s="14">
        <v>1315598.501401512</v>
      </c>
      <c r="H216" s="17"/>
      <c r="I216" s="14">
        <v>3503368.76</v>
      </c>
      <c r="J216" s="14">
        <v>3503368.7600000082</v>
      </c>
      <c r="K216" s="14">
        <v>-8.3819031715393066E-9</v>
      </c>
      <c r="L216" s="17"/>
      <c r="M216" s="14">
        <v>0</v>
      </c>
      <c r="N216" s="14">
        <v>0</v>
      </c>
      <c r="O216" s="14">
        <v>0</v>
      </c>
      <c r="P216" s="17"/>
      <c r="Q216" s="14">
        <v>0</v>
      </c>
      <c r="R216" s="14">
        <v>165783.74598484801</v>
      </c>
      <c r="S216" s="14">
        <v>1315598.5014015201</v>
      </c>
      <c r="T216" s="14">
        <v>88298.501401514994</v>
      </c>
      <c r="U216" s="14">
        <v>88298.501401514994</v>
      </c>
      <c r="V216" s="14">
        <v>88298.501401514994</v>
      </c>
      <c r="W216" s="14">
        <v>1315598.5014015201</v>
      </c>
      <c r="X216" s="14">
        <v>88298.501401514994</v>
      </c>
      <c r="Y216" s="14">
        <v>88298.501401514994</v>
      </c>
      <c r="Z216" s="14">
        <v>88298.501401514994</v>
      </c>
      <c r="AA216" s="14">
        <v>88298.501401514994</v>
      </c>
      <c r="AB216" s="14">
        <v>88298.501401514994</v>
      </c>
      <c r="AC216" s="17"/>
      <c r="AD216" s="14">
        <v>3150935.238318</v>
      </c>
      <c r="AE216" s="14">
        <v>3150935.238318</v>
      </c>
      <c r="AF216" s="14">
        <v>0</v>
      </c>
      <c r="AG216" s="17"/>
      <c r="AH216" s="14">
        <v>437740.21779650502</v>
      </c>
      <c r="AI216" s="14">
        <v>437740.21779650502</v>
      </c>
      <c r="AJ216" s="14">
        <v>0</v>
      </c>
      <c r="AK216" s="17"/>
      <c r="AL216" s="14">
        <v>0</v>
      </c>
      <c r="AM216" s="14">
        <v>0</v>
      </c>
      <c r="AN216" s="14">
        <v>0</v>
      </c>
      <c r="AO216" s="17"/>
      <c r="AP216" s="14">
        <v>0</v>
      </c>
      <c r="AQ216" s="14">
        <v>0</v>
      </c>
      <c r="AR216" s="14">
        <v>0</v>
      </c>
    </row>
    <row r="217" spans="2:44">
      <c r="B217" s="15" t="s">
        <v>59</v>
      </c>
      <c r="C217" s="15" t="s">
        <v>203</v>
      </c>
      <c r="D217" s="15" t="s">
        <v>250</v>
      </c>
      <c r="E217" s="14">
        <v>803866.54228125</v>
      </c>
      <c r="F217" s="14">
        <v>0</v>
      </c>
      <c r="G217" s="14">
        <v>803866.54228125</v>
      </c>
      <c r="H217" s="17"/>
      <c r="I217" s="14">
        <v>1313086.50002885</v>
      </c>
      <c r="J217" s="14">
        <v>1313086.50002885</v>
      </c>
      <c r="K217" s="14">
        <v>0</v>
      </c>
      <c r="L217" s="17"/>
      <c r="M217" s="14">
        <v>0</v>
      </c>
      <c r="N217" s="14">
        <v>0</v>
      </c>
      <c r="O217" s="14">
        <v>0</v>
      </c>
      <c r="P217" s="17"/>
      <c r="Q217" s="14">
        <v>0</v>
      </c>
      <c r="R217" s="14">
        <v>0</v>
      </c>
      <c r="S217" s="14">
        <v>803866.54228125</v>
      </c>
      <c r="T217" s="14">
        <v>0</v>
      </c>
      <c r="U217" s="14">
        <v>0</v>
      </c>
      <c r="V217" s="14">
        <v>470204.50557500002</v>
      </c>
      <c r="W217" s="14">
        <v>0</v>
      </c>
      <c r="X217" s="14">
        <v>0</v>
      </c>
      <c r="Y217" s="14">
        <v>0</v>
      </c>
      <c r="Z217" s="14">
        <v>39015.452172600002</v>
      </c>
      <c r="AA217" s="14">
        <v>0</v>
      </c>
      <c r="AB217" s="14">
        <v>0</v>
      </c>
      <c r="AC217" s="17"/>
      <c r="AD217" s="14">
        <v>36495.545131024002</v>
      </c>
      <c r="AE217" s="14">
        <v>36495.545131024002</v>
      </c>
      <c r="AF217" s="14">
        <v>0</v>
      </c>
      <c r="AG217" s="17"/>
      <c r="AH217" s="14">
        <v>109698.756602828</v>
      </c>
      <c r="AI217" s="14">
        <v>2707547.3476013201</v>
      </c>
      <c r="AJ217" s="14">
        <v>-2597848.5909984922</v>
      </c>
      <c r="AK217" s="17"/>
      <c r="AL217" s="14">
        <v>0</v>
      </c>
      <c r="AM217" s="14">
        <v>111391.79987216499</v>
      </c>
      <c r="AN217" s="14">
        <v>-111391.79987216499</v>
      </c>
      <c r="AO217" s="17"/>
      <c r="AP217" s="14">
        <v>0</v>
      </c>
      <c r="AQ217" s="14">
        <v>567048.55796505394</v>
      </c>
      <c r="AR217" s="14">
        <v>-567048.55796505394</v>
      </c>
    </row>
    <row r="218" spans="2:44">
      <c r="B218" s="15" t="s">
        <v>59</v>
      </c>
      <c r="C218" s="15" t="s">
        <v>203</v>
      </c>
      <c r="D218" s="15" t="s">
        <v>248</v>
      </c>
      <c r="E218" s="14">
        <v>0</v>
      </c>
      <c r="F218" s="14">
        <v>0</v>
      </c>
      <c r="G218" s="14">
        <v>0</v>
      </c>
      <c r="H218" s="17"/>
      <c r="I218" s="14">
        <v>511375</v>
      </c>
      <c r="J218" s="14">
        <v>511374.99999999697</v>
      </c>
      <c r="K218" s="14">
        <v>3.0267983675003052E-9</v>
      </c>
      <c r="L218" s="17"/>
      <c r="M218" s="14">
        <v>0</v>
      </c>
      <c r="N218" s="14">
        <v>0</v>
      </c>
      <c r="O218" s="14">
        <v>0</v>
      </c>
      <c r="P218" s="17"/>
      <c r="Q218" s="14">
        <v>0</v>
      </c>
      <c r="R218" s="14">
        <v>0</v>
      </c>
      <c r="S218" s="14">
        <v>0</v>
      </c>
      <c r="T218" s="14">
        <v>170458.33333333299</v>
      </c>
      <c r="U218" s="14">
        <v>42614.583333333001</v>
      </c>
      <c r="V218" s="14">
        <v>42614.583333333001</v>
      </c>
      <c r="W218" s="14">
        <v>42614.583333333001</v>
      </c>
      <c r="X218" s="14">
        <v>42614.583333333001</v>
      </c>
      <c r="Y218" s="14">
        <v>42614.583333333001</v>
      </c>
      <c r="Z218" s="14">
        <v>42614.583333333001</v>
      </c>
      <c r="AA218" s="14">
        <v>42614.583333333001</v>
      </c>
      <c r="AB218" s="14">
        <v>42614.583333333001</v>
      </c>
      <c r="AC218" s="17"/>
      <c r="AD218" s="14">
        <v>522497.40625</v>
      </c>
      <c r="AE218" s="14">
        <v>522497.40625</v>
      </c>
      <c r="AF218" s="14">
        <v>0</v>
      </c>
      <c r="AG218" s="17"/>
      <c r="AH218" s="14">
        <v>533600.47613281198</v>
      </c>
      <c r="AI218" s="14">
        <v>533600.47613281198</v>
      </c>
      <c r="AJ218" s="14">
        <v>0</v>
      </c>
      <c r="AK218" s="17"/>
      <c r="AL218" s="14">
        <v>0</v>
      </c>
      <c r="AM218" s="14">
        <v>0</v>
      </c>
      <c r="AN218" s="14">
        <v>0</v>
      </c>
      <c r="AO218" s="17"/>
      <c r="AP218" s="14">
        <v>0</v>
      </c>
      <c r="AQ218" s="14">
        <v>0</v>
      </c>
      <c r="AR218" s="14">
        <v>0</v>
      </c>
    </row>
    <row r="219" spans="2:44">
      <c r="B219" s="15" t="s">
        <v>59</v>
      </c>
      <c r="C219" s="15" t="s">
        <v>203</v>
      </c>
      <c r="D219" s="15" t="s">
        <v>231</v>
      </c>
      <c r="E219" s="14">
        <v>0</v>
      </c>
      <c r="F219" s="14">
        <v>0</v>
      </c>
      <c r="G219" s="14">
        <v>0</v>
      </c>
      <c r="H219" s="17"/>
      <c r="I219" s="14">
        <v>191765.625</v>
      </c>
      <c r="J219" s="14">
        <v>191765.625</v>
      </c>
      <c r="K219" s="14">
        <v>0</v>
      </c>
      <c r="L219" s="17"/>
      <c r="M219" s="14">
        <v>0</v>
      </c>
      <c r="N219" s="14">
        <v>0</v>
      </c>
      <c r="O219" s="14">
        <v>0</v>
      </c>
      <c r="P219" s="17"/>
      <c r="Q219" s="14">
        <v>0</v>
      </c>
      <c r="R219" s="14">
        <v>0</v>
      </c>
      <c r="S219" s="14">
        <v>0</v>
      </c>
      <c r="T219" s="14">
        <v>191765.625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7"/>
      <c r="AD219" s="14">
        <v>3134984.4375</v>
      </c>
      <c r="AE219" s="14">
        <v>3134984.4375</v>
      </c>
      <c r="AF219" s="14">
        <v>0</v>
      </c>
      <c r="AG219" s="17"/>
      <c r="AH219" s="14">
        <v>2401202.14259766</v>
      </c>
      <c r="AI219" s="14">
        <v>3201602.85679687</v>
      </c>
      <c r="AJ219" s="14">
        <v>-800400.71419921005</v>
      </c>
      <c r="AK219" s="17"/>
      <c r="AL219" s="14">
        <v>0</v>
      </c>
      <c r="AM219" s="14">
        <v>3272038.11964641</v>
      </c>
      <c r="AN219" s="14">
        <v>-3272038.11964641</v>
      </c>
      <c r="AO219" s="17"/>
      <c r="AP219" s="14">
        <v>0</v>
      </c>
      <c r="AQ219" s="14">
        <v>3344022.9582786299</v>
      </c>
      <c r="AR219" s="14">
        <v>-3344022.9582786299</v>
      </c>
    </row>
    <row r="220" spans="2:44">
      <c r="B220" s="15" t="s">
        <v>59</v>
      </c>
      <c r="C220" s="15" t="s">
        <v>203</v>
      </c>
      <c r="D220" s="15" t="s">
        <v>230</v>
      </c>
      <c r="E220" s="14">
        <v>5523348.4102357598</v>
      </c>
      <c r="F220" s="14">
        <v>5315141.8643592903</v>
      </c>
      <c r="G220" s="14">
        <v>208206.54587646946</v>
      </c>
      <c r="H220" s="17"/>
      <c r="I220" s="14">
        <v>4529686.48839173</v>
      </c>
      <c r="J220" s="14">
        <v>4389667.3466827339</v>
      </c>
      <c r="K220" s="14">
        <v>140019.14170899615</v>
      </c>
      <c r="L220" s="17"/>
      <c r="M220" s="14">
        <v>0</v>
      </c>
      <c r="N220" s="14">
        <v>0</v>
      </c>
      <c r="O220" s="14">
        <v>0</v>
      </c>
      <c r="P220" s="17"/>
      <c r="Q220" s="14">
        <v>0</v>
      </c>
      <c r="R220" s="14">
        <v>5315141.8643592903</v>
      </c>
      <c r="S220" s="14">
        <v>-56769.405832525001</v>
      </c>
      <c r="T220" s="14">
        <v>-53080.998438622002</v>
      </c>
      <c r="U220" s="14">
        <v>-56913.553409679997</v>
      </c>
      <c r="V220" s="14">
        <v>-66838.459830217995</v>
      </c>
      <c r="W220" s="14">
        <v>-67083.169172779002</v>
      </c>
      <c r="X220" s="14">
        <v>-75825.131363370994</v>
      </c>
      <c r="Y220" s="14">
        <v>-71830.173808531006</v>
      </c>
      <c r="Z220" s="14">
        <v>-68905.224829123996</v>
      </c>
      <c r="AA220" s="14">
        <v>-205754.62067574801</v>
      </c>
      <c r="AB220" s="14">
        <v>-202473.78031595799</v>
      </c>
      <c r="AC220" s="17"/>
      <c r="AD220" s="14">
        <v>-1.0000000000000001E-9</v>
      </c>
      <c r="AE220" s="14">
        <v>-1.0000000000000001E-9</v>
      </c>
      <c r="AF220" s="14">
        <v>0</v>
      </c>
      <c r="AG220" s="17"/>
      <c r="AH220" s="14">
        <v>3840870.2409538599</v>
      </c>
      <c r="AI220" s="14">
        <v>110573024.838277</v>
      </c>
      <c r="AJ220" s="14">
        <v>-106732154.59732313</v>
      </c>
      <c r="AK220" s="17"/>
      <c r="AL220" s="14">
        <v>0</v>
      </c>
      <c r="AM220" s="14">
        <v>6E-9</v>
      </c>
      <c r="AN220" s="14">
        <v>-6E-9</v>
      </c>
      <c r="AO220" s="17"/>
      <c r="AP220" s="14">
        <v>0</v>
      </c>
      <c r="AQ220" s="14">
        <v>-3E-9</v>
      </c>
      <c r="AR220" s="14">
        <v>3E-9</v>
      </c>
    </row>
    <row r="221" spans="2:44">
      <c r="B221" s="15" t="s">
        <v>59</v>
      </c>
      <c r="C221" s="15" t="s">
        <v>203</v>
      </c>
      <c r="D221" s="15" t="s">
        <v>239</v>
      </c>
      <c r="E221" s="14">
        <v>527127.85577519995</v>
      </c>
      <c r="F221" s="14">
        <v>196126.71647923099</v>
      </c>
      <c r="G221" s="14">
        <v>331001.13929596893</v>
      </c>
      <c r="H221" s="17"/>
      <c r="I221" s="14">
        <v>1502570.5676533901</v>
      </c>
      <c r="J221" s="14">
        <v>1501815.0176533919</v>
      </c>
      <c r="K221" s="14">
        <v>755.54999999818392</v>
      </c>
      <c r="L221" s="17"/>
      <c r="M221" s="14">
        <v>0</v>
      </c>
      <c r="N221" s="14">
        <v>0</v>
      </c>
      <c r="O221" s="14">
        <v>0</v>
      </c>
      <c r="P221" s="17"/>
      <c r="Q221" s="14">
        <v>0</v>
      </c>
      <c r="R221" s="14">
        <v>196126.71647923099</v>
      </c>
      <c r="S221" s="14">
        <v>331001.13929596898</v>
      </c>
      <c r="T221" s="14">
        <v>155939.28527127899</v>
      </c>
      <c r="U221" s="14">
        <v>142586.290060489</v>
      </c>
      <c r="V221" s="14">
        <v>121825.493381015</v>
      </c>
      <c r="W221" s="14">
        <v>116119.70000728</v>
      </c>
      <c r="X221" s="14">
        <v>90844.223808096998</v>
      </c>
      <c r="Y221" s="14">
        <v>93369.741112026997</v>
      </c>
      <c r="Z221" s="14">
        <v>97586.941178032997</v>
      </c>
      <c r="AA221" s="14">
        <v>85744.345809011007</v>
      </c>
      <c r="AB221" s="14">
        <v>70671.141250960995</v>
      </c>
      <c r="AC221" s="17"/>
      <c r="AD221" s="14">
        <v>254142.7384</v>
      </c>
      <c r="AE221" s="14">
        <v>254142.7384</v>
      </c>
      <c r="AF221" s="14">
        <v>0</v>
      </c>
      <c r="AG221" s="17"/>
      <c r="AH221" s="14">
        <v>68727.741325905998</v>
      </c>
      <c r="AI221" s="14">
        <v>97328.726846624995</v>
      </c>
      <c r="AJ221" s="14">
        <v>-28600.985520718998</v>
      </c>
      <c r="AK221" s="17"/>
      <c r="AL221" s="14">
        <v>0</v>
      </c>
      <c r="AM221" s="14">
        <v>82019.088865803002</v>
      </c>
      <c r="AN221" s="14">
        <v>-82019.088865803002</v>
      </c>
      <c r="AO221" s="17"/>
      <c r="AP221" s="14">
        <v>0</v>
      </c>
      <c r="AQ221" s="14">
        <v>83823.508820850999</v>
      </c>
      <c r="AR221" s="14">
        <v>-83823.508820850999</v>
      </c>
    </row>
    <row r="222" spans="2:44">
      <c r="B222" s="15" t="s">
        <v>59</v>
      </c>
      <c r="C222" s="15" t="s">
        <v>203</v>
      </c>
      <c r="D222" s="15" t="s">
        <v>247</v>
      </c>
      <c r="E222" s="14">
        <v>0</v>
      </c>
      <c r="F222" s="14">
        <v>0</v>
      </c>
      <c r="G222" s="14">
        <v>0</v>
      </c>
      <c r="H222" s="17"/>
      <c r="I222" s="14">
        <v>10966173.202063801</v>
      </c>
      <c r="J222" s="14">
        <v>10966173.202063844</v>
      </c>
      <c r="K222" s="14">
        <v>-4.2840838432312012E-8</v>
      </c>
      <c r="L222" s="17"/>
      <c r="M222" s="14">
        <v>0</v>
      </c>
      <c r="N222" s="14">
        <v>0</v>
      </c>
      <c r="O222" s="14">
        <v>0</v>
      </c>
      <c r="P222" s="17"/>
      <c r="Q222" s="14">
        <v>0</v>
      </c>
      <c r="R222" s="14">
        <v>0</v>
      </c>
      <c r="S222" s="14">
        <v>0</v>
      </c>
      <c r="T222" s="14">
        <v>3361427.6340147802</v>
      </c>
      <c r="U222" s="14">
        <v>631742.91034457705</v>
      </c>
      <c r="V222" s="14">
        <v>611133.40280655504</v>
      </c>
      <c r="W222" s="14">
        <v>596169.17551633401</v>
      </c>
      <c r="X222" s="14">
        <v>588019.08656434796</v>
      </c>
      <c r="Y222" s="14">
        <v>998782.08878584101</v>
      </c>
      <c r="Z222" s="14">
        <v>2851093.0820943401</v>
      </c>
      <c r="AA222" s="14">
        <v>773858.31248055596</v>
      </c>
      <c r="AB222" s="14">
        <v>553947.50945651205</v>
      </c>
      <c r="AC222" s="17"/>
      <c r="AD222" s="14">
        <v>4257492.4894464295</v>
      </c>
      <c r="AE222" s="14">
        <v>4257492.4894464295</v>
      </c>
      <c r="AF222" s="14">
        <v>0</v>
      </c>
      <c r="AG222" s="17"/>
      <c r="AH222" s="14">
        <v>1593446.5706033499</v>
      </c>
      <c r="AI222" s="14">
        <v>38605004.043561399</v>
      </c>
      <c r="AJ222" s="14">
        <v>-37011557.472958051</v>
      </c>
      <c r="AK222" s="17"/>
      <c r="AL222" s="14">
        <v>0</v>
      </c>
      <c r="AM222" s="14">
        <v>5278142.4373898702</v>
      </c>
      <c r="AN222" s="14">
        <v>-5278142.4373898702</v>
      </c>
      <c r="AO222" s="17"/>
      <c r="AP222" s="14">
        <v>0</v>
      </c>
      <c r="AQ222" s="14">
        <v>188831.99531711999</v>
      </c>
      <c r="AR222" s="14">
        <v>-188831.99531711999</v>
      </c>
    </row>
    <row r="223" spans="2:44">
      <c r="B223" s="15" t="s">
        <v>59</v>
      </c>
      <c r="C223" s="15" t="s">
        <v>203</v>
      </c>
      <c r="D223" s="15" t="s">
        <v>71</v>
      </c>
      <c r="E223" s="14">
        <v>0</v>
      </c>
      <c r="F223" s="14">
        <v>2847448.1500000102</v>
      </c>
      <c r="G223" s="14">
        <v>-2847448.1500000102</v>
      </c>
      <c r="H223" s="17"/>
      <c r="I223" s="14">
        <v>0</v>
      </c>
      <c r="J223" s="14">
        <v>0</v>
      </c>
      <c r="K223" s="14">
        <v>0</v>
      </c>
      <c r="L223" s="17"/>
      <c r="M223" s="14">
        <v>2847448.1500000102</v>
      </c>
      <c r="N223" s="14">
        <v>0</v>
      </c>
      <c r="O223" s="14">
        <v>2847448.1500000102</v>
      </c>
      <c r="P223" s="17"/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7"/>
      <c r="AD223" s="14">
        <v>0</v>
      </c>
      <c r="AE223" s="14">
        <v>0</v>
      </c>
      <c r="AF223" s="14">
        <v>0</v>
      </c>
      <c r="AG223" s="17"/>
      <c r="AH223" s="14">
        <v>0</v>
      </c>
      <c r="AI223" s="14">
        <v>0</v>
      </c>
      <c r="AJ223" s="14">
        <v>0</v>
      </c>
      <c r="AK223" s="17"/>
      <c r="AL223" s="14">
        <v>0</v>
      </c>
      <c r="AM223" s="14">
        <v>0</v>
      </c>
      <c r="AN223" s="14">
        <v>0</v>
      </c>
      <c r="AO223" s="17"/>
      <c r="AP223" s="14">
        <v>0</v>
      </c>
      <c r="AQ223" s="14">
        <v>0</v>
      </c>
      <c r="AR223" s="14">
        <v>0</v>
      </c>
    </row>
    <row r="224" spans="2:44">
      <c r="B224" s="15" t="s">
        <v>65</v>
      </c>
      <c r="C224" s="15" t="s">
        <v>228</v>
      </c>
      <c r="D224" s="15" t="s">
        <v>206</v>
      </c>
      <c r="E224" s="14">
        <v>78000</v>
      </c>
      <c r="F224" s="14">
        <v>0</v>
      </c>
      <c r="G224" s="14">
        <v>78000</v>
      </c>
      <c r="H224" s="17"/>
      <c r="I224" s="14">
        <v>234000</v>
      </c>
      <c r="J224" s="14">
        <v>0</v>
      </c>
      <c r="K224" s="14">
        <v>234000</v>
      </c>
      <c r="L224" s="17"/>
      <c r="M224" s="14">
        <v>0</v>
      </c>
      <c r="N224" s="14">
        <v>0</v>
      </c>
      <c r="O224" s="14">
        <v>0</v>
      </c>
      <c r="P224" s="17"/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7"/>
      <c r="AD224" s="14">
        <v>0</v>
      </c>
      <c r="AE224" s="14">
        <v>0</v>
      </c>
      <c r="AF224" s="14">
        <v>0</v>
      </c>
      <c r="AG224" s="17"/>
      <c r="AH224" s="14">
        <v>0</v>
      </c>
      <c r="AI224" s="14">
        <v>0</v>
      </c>
      <c r="AJ224" s="14">
        <v>0</v>
      </c>
      <c r="AK224" s="17"/>
      <c r="AL224" s="14">
        <v>0</v>
      </c>
      <c r="AM224" s="14">
        <v>0</v>
      </c>
      <c r="AN224" s="14">
        <v>0</v>
      </c>
      <c r="AO224" s="17"/>
      <c r="AP224" s="14">
        <v>0</v>
      </c>
      <c r="AQ224" s="14">
        <v>0</v>
      </c>
      <c r="AR224" s="14">
        <v>0</v>
      </c>
    </row>
    <row r="225" spans="2:44">
      <c r="B225" s="15" t="s">
        <v>65</v>
      </c>
      <c r="C225" s="15" t="s">
        <v>228</v>
      </c>
      <c r="D225" s="15" t="s">
        <v>71</v>
      </c>
      <c r="E225" s="14">
        <v>0</v>
      </c>
      <c r="F225" s="14">
        <v>130.96000000800001</v>
      </c>
      <c r="G225" s="14">
        <v>-130.96000000800001</v>
      </c>
      <c r="H225" s="17"/>
      <c r="I225" s="14">
        <v>0</v>
      </c>
      <c r="J225" s="14">
        <v>0</v>
      </c>
      <c r="K225" s="14">
        <v>0</v>
      </c>
      <c r="L225" s="17"/>
      <c r="M225" s="14">
        <v>0</v>
      </c>
      <c r="N225" s="14">
        <v>0</v>
      </c>
      <c r="O225" s="14">
        <v>0</v>
      </c>
      <c r="P225" s="17"/>
      <c r="Q225" s="14">
        <v>0</v>
      </c>
      <c r="R225" s="14">
        <v>130.96000000800001</v>
      </c>
      <c r="S225" s="14">
        <v>-130.96000000800001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7"/>
      <c r="AD225" s="14">
        <v>0</v>
      </c>
      <c r="AE225" s="14">
        <v>0</v>
      </c>
      <c r="AF225" s="14">
        <v>0</v>
      </c>
      <c r="AG225" s="17"/>
      <c r="AH225" s="14">
        <v>0</v>
      </c>
      <c r="AI225" s="14">
        <v>0</v>
      </c>
      <c r="AJ225" s="14">
        <v>0</v>
      </c>
      <c r="AK225" s="17"/>
      <c r="AL225" s="14">
        <v>0</v>
      </c>
      <c r="AM225" s="14">
        <v>0</v>
      </c>
      <c r="AN225" s="14">
        <v>0</v>
      </c>
      <c r="AO225" s="17"/>
      <c r="AP225" s="14">
        <v>0</v>
      </c>
      <c r="AQ225" s="14">
        <v>0</v>
      </c>
      <c r="AR225" s="14">
        <v>0</v>
      </c>
    </row>
    <row r="226" spans="2:44">
      <c r="B226" s="15" t="s">
        <v>79</v>
      </c>
      <c r="C226" s="15" t="s">
        <v>222</v>
      </c>
      <c r="D226" s="15" t="s">
        <v>206</v>
      </c>
      <c r="E226" s="14">
        <v>874684.64040000003</v>
      </c>
      <c r="F226" s="14">
        <v>0</v>
      </c>
      <c r="G226" s="14">
        <v>874684.64040000003</v>
      </c>
      <c r="H226" s="17"/>
      <c r="I226" s="14">
        <v>3522060.5616000001</v>
      </c>
      <c r="J226" s="14">
        <v>4491694.2</v>
      </c>
      <c r="K226" s="14">
        <v>-969633.63840000005</v>
      </c>
      <c r="L226" s="17"/>
      <c r="M226" s="14">
        <v>-751212.2</v>
      </c>
      <c r="N226" s="14">
        <v>0</v>
      </c>
      <c r="O226" s="14">
        <v>-751212.2</v>
      </c>
      <c r="P226" s="17"/>
      <c r="Q226" s="14">
        <v>375606.1</v>
      </c>
      <c r="R226" s="14">
        <v>375606.1</v>
      </c>
      <c r="S226" s="14">
        <v>375606.1</v>
      </c>
      <c r="T226" s="14">
        <v>375606.1</v>
      </c>
      <c r="U226" s="14">
        <v>375606.1</v>
      </c>
      <c r="V226" s="14">
        <v>375606.1</v>
      </c>
      <c r="W226" s="14">
        <v>375606.1</v>
      </c>
      <c r="X226" s="14">
        <v>375606.1</v>
      </c>
      <c r="Y226" s="14">
        <v>375606.1</v>
      </c>
      <c r="Z226" s="14">
        <v>375606.1</v>
      </c>
      <c r="AA226" s="14">
        <v>375606.1</v>
      </c>
      <c r="AB226" s="14">
        <v>360027.1</v>
      </c>
      <c r="AC226" s="17"/>
      <c r="AD226" s="14">
        <v>2988255</v>
      </c>
      <c r="AE226" s="14">
        <v>2988255</v>
      </c>
      <c r="AF226" s="14">
        <v>0</v>
      </c>
      <c r="AG226" s="17"/>
      <c r="AH226" s="14">
        <v>3110057</v>
      </c>
      <c r="AI226" s="14">
        <v>3110057</v>
      </c>
      <c r="AJ226" s="14">
        <v>0</v>
      </c>
      <c r="AK226" s="17"/>
      <c r="AL226" s="14">
        <v>3178478</v>
      </c>
      <c r="AM226" s="14">
        <v>3178478</v>
      </c>
      <c r="AN226" s="14">
        <v>0</v>
      </c>
      <c r="AO226" s="17"/>
      <c r="AP226" s="14">
        <v>0</v>
      </c>
      <c r="AQ226" s="14">
        <v>0</v>
      </c>
      <c r="AR226" s="14">
        <v>0</v>
      </c>
    </row>
    <row r="227" spans="2:44">
      <c r="B227" s="15" t="s">
        <v>79</v>
      </c>
      <c r="C227" s="15" t="s">
        <v>222</v>
      </c>
      <c r="D227" s="15" t="s">
        <v>90</v>
      </c>
      <c r="E227" s="14">
        <v>0</v>
      </c>
      <c r="F227" s="14">
        <v>0</v>
      </c>
      <c r="G227" s="14">
        <v>0</v>
      </c>
      <c r="H227" s="17"/>
      <c r="I227" s="14">
        <v>0</v>
      </c>
      <c r="J227" s="14">
        <v>0</v>
      </c>
      <c r="K227" s="14">
        <v>0</v>
      </c>
      <c r="L227" s="17"/>
      <c r="M227" s="14">
        <v>0</v>
      </c>
      <c r="N227" s="14">
        <v>0</v>
      </c>
      <c r="O227" s="14">
        <v>0</v>
      </c>
      <c r="P227" s="17"/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7"/>
      <c r="AD227" s="14">
        <v>7969081.4028765</v>
      </c>
      <c r="AE227" s="14">
        <v>7969081.4028765</v>
      </c>
      <c r="AF227" s="14">
        <v>0</v>
      </c>
      <c r="AG227" s="17"/>
      <c r="AH227" s="14">
        <v>5486479.7140012896</v>
      </c>
      <c r="AI227" s="14">
        <v>5486479.7140012896</v>
      </c>
      <c r="AJ227" s="14">
        <v>0</v>
      </c>
      <c r="AK227" s="17"/>
      <c r="AL227" s="14">
        <v>3915197.96430053</v>
      </c>
      <c r="AM227" s="14">
        <v>3915197.96430053</v>
      </c>
      <c r="AN227" s="14">
        <v>0</v>
      </c>
      <c r="AO227" s="17"/>
      <c r="AP227" s="14">
        <v>0</v>
      </c>
      <c r="AQ227" s="14">
        <v>0</v>
      </c>
      <c r="AR227" s="14">
        <v>0</v>
      </c>
    </row>
    <row r="228" spans="2:44">
      <c r="B228" s="15" t="s">
        <v>79</v>
      </c>
      <c r="C228" s="15" t="s">
        <v>222</v>
      </c>
      <c r="D228" s="15" t="s">
        <v>91</v>
      </c>
      <c r="E228" s="14">
        <v>1614986.4</v>
      </c>
      <c r="F228" s="14">
        <v>0</v>
      </c>
      <c r="G228" s="14">
        <v>1614986.4</v>
      </c>
      <c r="H228" s="17"/>
      <c r="I228" s="14">
        <v>15608384.199999999</v>
      </c>
      <c r="J228" s="14">
        <v>15066555</v>
      </c>
      <c r="K228" s="14">
        <v>541829.19999999925</v>
      </c>
      <c r="L228" s="17"/>
      <c r="M228" s="14">
        <v>0</v>
      </c>
      <c r="N228" s="14">
        <v>0</v>
      </c>
      <c r="O228" s="14">
        <v>0</v>
      </c>
      <c r="P228" s="17"/>
      <c r="Q228" s="14">
        <v>0</v>
      </c>
      <c r="R228" s="14">
        <v>0</v>
      </c>
      <c r="S228" s="14">
        <v>0</v>
      </c>
      <c r="T228" s="14">
        <v>972555</v>
      </c>
      <c r="U228" s="14">
        <v>4314000</v>
      </c>
      <c r="V228" s="14">
        <v>600000</v>
      </c>
      <c r="W228" s="14">
        <v>600000</v>
      </c>
      <c r="X228" s="14">
        <v>900000</v>
      </c>
      <c r="Y228" s="14">
        <v>3708000</v>
      </c>
      <c r="Z228" s="14">
        <v>3960000</v>
      </c>
      <c r="AA228" s="14">
        <v>0</v>
      </c>
      <c r="AB228" s="14">
        <v>12000</v>
      </c>
      <c r="AC228" s="17"/>
      <c r="AD228" s="14">
        <v>0</v>
      </c>
      <c r="AE228" s="14">
        <v>0</v>
      </c>
      <c r="AF228" s="14">
        <v>0</v>
      </c>
      <c r="AG228" s="17"/>
      <c r="AH228" s="14">
        <v>0</v>
      </c>
      <c r="AI228" s="14">
        <v>0</v>
      </c>
      <c r="AJ228" s="14">
        <v>0</v>
      </c>
      <c r="AK228" s="17"/>
      <c r="AL228" s="14">
        <v>0</v>
      </c>
      <c r="AM228" s="14">
        <v>0</v>
      </c>
      <c r="AN228" s="14">
        <v>0</v>
      </c>
      <c r="AO228" s="17"/>
      <c r="AP228" s="14">
        <v>0</v>
      </c>
      <c r="AQ228" s="14">
        <v>0</v>
      </c>
      <c r="AR228" s="14">
        <v>0</v>
      </c>
    </row>
    <row r="229" spans="2:44">
      <c r="B229" s="15" t="s">
        <v>79</v>
      </c>
      <c r="C229" s="15" t="s">
        <v>222</v>
      </c>
      <c r="D229" s="15" t="s">
        <v>128</v>
      </c>
      <c r="E229" s="14">
        <v>11674325.009199999</v>
      </c>
      <c r="F229" s="14">
        <v>0</v>
      </c>
      <c r="G229" s="14">
        <v>11674325.009199999</v>
      </c>
      <c r="H229" s="17"/>
      <c r="I229" s="14">
        <v>15232320.964020001</v>
      </c>
      <c r="J229" s="14">
        <v>14831680.209799999</v>
      </c>
      <c r="K229" s="14">
        <v>400640.7542200014</v>
      </c>
      <c r="L229" s="17"/>
      <c r="M229" s="14">
        <v>-741371.6</v>
      </c>
      <c r="N229" s="14">
        <v>0</v>
      </c>
      <c r="O229" s="14">
        <v>-741371.6</v>
      </c>
      <c r="P229" s="17"/>
      <c r="Q229" s="14">
        <v>363785.6</v>
      </c>
      <c r="R229" s="14">
        <v>377586</v>
      </c>
      <c r="S229" s="14">
        <v>633698</v>
      </c>
      <c r="T229" s="14">
        <v>5743838</v>
      </c>
      <c r="U229" s="14">
        <v>316818</v>
      </c>
      <c r="V229" s="14">
        <v>342500</v>
      </c>
      <c r="W229" s="14">
        <v>343960</v>
      </c>
      <c r="X229" s="14">
        <v>343960</v>
      </c>
      <c r="Y229" s="14">
        <v>5315654.6097999997</v>
      </c>
      <c r="Z229" s="14">
        <v>361960</v>
      </c>
      <c r="AA229" s="14">
        <v>343960</v>
      </c>
      <c r="AB229" s="14">
        <v>343960</v>
      </c>
      <c r="AC229" s="17"/>
      <c r="AD229" s="14">
        <v>0</v>
      </c>
      <c r="AE229" s="14">
        <v>0</v>
      </c>
      <c r="AF229" s="14">
        <v>0</v>
      </c>
      <c r="AG229" s="17"/>
      <c r="AH229" s="14">
        <v>0</v>
      </c>
      <c r="AI229" s="14">
        <v>0</v>
      </c>
      <c r="AJ229" s="14">
        <v>0</v>
      </c>
      <c r="AK229" s="17"/>
      <c r="AL229" s="14">
        <v>0</v>
      </c>
      <c r="AM229" s="14">
        <v>0</v>
      </c>
      <c r="AN229" s="14">
        <v>0</v>
      </c>
      <c r="AO229" s="17"/>
      <c r="AP229" s="14">
        <v>0</v>
      </c>
      <c r="AQ229" s="14">
        <v>0</v>
      </c>
      <c r="AR229" s="14">
        <v>0</v>
      </c>
    </row>
    <row r="230" spans="2:44">
      <c r="B230" s="15" t="s">
        <v>79</v>
      </c>
      <c r="C230" s="15" t="s">
        <v>222</v>
      </c>
      <c r="D230" s="15" t="s">
        <v>139</v>
      </c>
      <c r="E230" s="14">
        <v>336705.24</v>
      </c>
      <c r="F230" s="14">
        <v>0</v>
      </c>
      <c r="G230" s="14">
        <v>336705.24</v>
      </c>
      <c r="H230" s="17"/>
      <c r="I230" s="14">
        <v>336705.24</v>
      </c>
      <c r="J230" s="14">
        <v>329304</v>
      </c>
      <c r="K230" s="14">
        <v>7401.2399999999907</v>
      </c>
      <c r="L230" s="17"/>
      <c r="M230" s="14">
        <v>0</v>
      </c>
      <c r="N230" s="14">
        <v>0</v>
      </c>
      <c r="O230" s="14">
        <v>0</v>
      </c>
      <c r="P230" s="17"/>
      <c r="Q230" s="14">
        <v>0</v>
      </c>
      <c r="R230" s="14">
        <v>0</v>
      </c>
      <c r="S230" s="14">
        <v>59400</v>
      </c>
      <c r="T230" s="14">
        <v>269904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7"/>
      <c r="AD230" s="14">
        <v>0</v>
      </c>
      <c r="AE230" s="14">
        <v>0</v>
      </c>
      <c r="AF230" s="14">
        <v>0</v>
      </c>
      <c r="AG230" s="17"/>
      <c r="AH230" s="14">
        <v>0</v>
      </c>
      <c r="AI230" s="14">
        <v>0</v>
      </c>
      <c r="AJ230" s="14">
        <v>0</v>
      </c>
      <c r="AK230" s="17"/>
      <c r="AL230" s="14">
        <v>0</v>
      </c>
      <c r="AM230" s="14">
        <v>0</v>
      </c>
      <c r="AN230" s="14">
        <v>0</v>
      </c>
      <c r="AO230" s="17"/>
      <c r="AP230" s="14">
        <v>0</v>
      </c>
      <c r="AQ230" s="14">
        <v>0</v>
      </c>
      <c r="AR230" s="14">
        <v>0</v>
      </c>
    </row>
    <row r="231" spans="2:44">
      <c r="B231" s="15" t="s">
        <v>79</v>
      </c>
      <c r="C231" s="15" t="s">
        <v>222</v>
      </c>
      <c r="D231" s="15" t="s">
        <v>186</v>
      </c>
      <c r="E231" s="14">
        <v>1844771.971404</v>
      </c>
      <c r="F231" s="14">
        <v>0</v>
      </c>
      <c r="G231" s="14">
        <v>1844771.971404</v>
      </c>
      <c r="H231" s="17"/>
      <c r="I231" s="14">
        <v>2143463.5339640002</v>
      </c>
      <c r="J231" s="14">
        <v>2123701.0822000001</v>
      </c>
      <c r="K231" s="14">
        <v>19762.451764000114</v>
      </c>
      <c r="L231" s="17"/>
      <c r="M231" s="14">
        <v>-675022.45</v>
      </c>
      <c r="N231" s="14">
        <v>0</v>
      </c>
      <c r="O231" s="14">
        <v>-675022.45</v>
      </c>
      <c r="P231" s="17"/>
      <c r="Q231" s="14">
        <v>799760.54</v>
      </c>
      <c r="R231" s="14">
        <v>-124738.09</v>
      </c>
      <c r="S231" s="14">
        <v>815464.42128000001</v>
      </c>
      <c r="T231" s="14">
        <v>384429.85872000002</v>
      </c>
      <c r="U231" s="14">
        <v>49756.870439999999</v>
      </c>
      <c r="V231" s="14">
        <v>49756.870439999999</v>
      </c>
      <c r="W231" s="14">
        <v>49756.870439999999</v>
      </c>
      <c r="X231" s="14">
        <v>49756.870439999999</v>
      </c>
      <c r="Y231" s="14">
        <v>49756.870439999999</v>
      </c>
      <c r="Z231" s="14">
        <v>0</v>
      </c>
      <c r="AA231" s="14">
        <v>0</v>
      </c>
      <c r="AB231" s="14">
        <v>0</v>
      </c>
      <c r="AC231" s="17"/>
      <c r="AD231" s="14">
        <v>0</v>
      </c>
      <c r="AE231" s="14">
        <v>0</v>
      </c>
      <c r="AF231" s="14">
        <v>0</v>
      </c>
      <c r="AG231" s="17"/>
      <c r="AH231" s="14">
        <v>0</v>
      </c>
      <c r="AI231" s="14">
        <v>0</v>
      </c>
      <c r="AJ231" s="14">
        <v>0</v>
      </c>
      <c r="AK231" s="17"/>
      <c r="AL231" s="14">
        <v>0</v>
      </c>
      <c r="AM231" s="14">
        <v>0</v>
      </c>
      <c r="AN231" s="14">
        <v>0</v>
      </c>
      <c r="AO231" s="17"/>
      <c r="AP231" s="14">
        <v>0</v>
      </c>
      <c r="AQ231" s="14">
        <v>0</v>
      </c>
      <c r="AR231" s="14">
        <v>0</v>
      </c>
    </row>
    <row r="232" spans="2:44">
      <c r="B232" s="15" t="s">
        <v>79</v>
      </c>
      <c r="C232" s="15" t="s">
        <v>222</v>
      </c>
      <c r="D232" s="15" t="s">
        <v>71</v>
      </c>
      <c r="E232" s="14">
        <v>0</v>
      </c>
      <c r="F232" s="14">
        <v>3972882.29</v>
      </c>
      <c r="G232" s="14">
        <v>-3972882.29</v>
      </c>
      <c r="H232" s="17"/>
      <c r="I232" s="14">
        <v>0</v>
      </c>
      <c r="J232" s="14">
        <v>0</v>
      </c>
      <c r="K232" s="14">
        <v>0</v>
      </c>
      <c r="L232" s="17"/>
      <c r="M232" s="14">
        <v>3972882.29</v>
      </c>
      <c r="N232" s="14">
        <v>0</v>
      </c>
      <c r="O232" s="14">
        <v>3972882.29</v>
      </c>
      <c r="P232" s="17"/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7"/>
      <c r="AD232" s="14">
        <v>0</v>
      </c>
      <c r="AE232" s="14">
        <v>0</v>
      </c>
      <c r="AF232" s="14">
        <v>0</v>
      </c>
      <c r="AG232" s="17"/>
      <c r="AH232" s="14">
        <v>0</v>
      </c>
      <c r="AI232" s="14">
        <v>0</v>
      </c>
      <c r="AJ232" s="14">
        <v>0</v>
      </c>
      <c r="AK232" s="17"/>
      <c r="AL232" s="14">
        <v>0</v>
      </c>
      <c r="AM232" s="14">
        <v>0</v>
      </c>
      <c r="AN232" s="14">
        <v>0</v>
      </c>
      <c r="AO232" s="17"/>
      <c r="AP232" s="14">
        <v>0</v>
      </c>
      <c r="AQ232" s="14">
        <v>0</v>
      </c>
      <c r="AR232" s="14">
        <v>0</v>
      </c>
    </row>
    <row r="233" spans="2:44">
      <c r="B233" s="15" t="s">
        <v>107</v>
      </c>
      <c r="C233" s="15" t="s">
        <v>209</v>
      </c>
      <c r="D233" s="15" t="s">
        <v>206</v>
      </c>
      <c r="E233" s="14">
        <v>213500</v>
      </c>
      <c r="F233" s="14">
        <v>0</v>
      </c>
      <c r="G233" s="14">
        <v>213500</v>
      </c>
      <c r="H233" s="17"/>
      <c r="I233" s="14">
        <v>854000</v>
      </c>
      <c r="J233" s="14">
        <v>711666.7</v>
      </c>
      <c r="K233" s="14">
        <v>142333.30000000005</v>
      </c>
      <c r="L233" s="17"/>
      <c r="M233" s="14">
        <v>0</v>
      </c>
      <c r="N233" s="14">
        <v>0</v>
      </c>
      <c r="O233" s="14">
        <v>0</v>
      </c>
      <c r="P233" s="17"/>
      <c r="Q233" s="14">
        <v>0</v>
      </c>
      <c r="R233" s="14">
        <v>0</v>
      </c>
      <c r="S233" s="14">
        <v>71166.67</v>
      </c>
      <c r="T233" s="14">
        <v>71166.67</v>
      </c>
      <c r="U233" s="14">
        <v>71166.67</v>
      </c>
      <c r="V233" s="14">
        <v>71166.67</v>
      </c>
      <c r="W233" s="14">
        <v>71166.67</v>
      </c>
      <c r="X233" s="14">
        <v>71166.67</v>
      </c>
      <c r="Y233" s="14">
        <v>71166.67</v>
      </c>
      <c r="Z233" s="14">
        <v>71166.67</v>
      </c>
      <c r="AA233" s="14">
        <v>71166.67</v>
      </c>
      <c r="AB233" s="14">
        <v>71166.67</v>
      </c>
      <c r="AC233" s="17"/>
      <c r="AD233" s="14">
        <v>873000</v>
      </c>
      <c r="AE233" s="14">
        <v>873000</v>
      </c>
      <c r="AF233" s="14">
        <v>0</v>
      </c>
      <c r="AG233" s="17"/>
      <c r="AH233" s="14">
        <v>75000</v>
      </c>
      <c r="AI233" s="14">
        <v>75000</v>
      </c>
      <c r="AJ233" s="14">
        <v>0</v>
      </c>
      <c r="AK233" s="17"/>
      <c r="AL233" s="14">
        <v>0</v>
      </c>
      <c r="AM233" s="14">
        <v>0</v>
      </c>
      <c r="AN233" s="14">
        <v>0</v>
      </c>
      <c r="AO233" s="17"/>
      <c r="AP233" s="14">
        <v>0</v>
      </c>
      <c r="AQ233" s="14">
        <v>0</v>
      </c>
      <c r="AR233" s="14">
        <v>0</v>
      </c>
    </row>
    <row r="234" spans="2:44">
      <c r="B234" s="15" t="s">
        <v>107</v>
      </c>
      <c r="C234" s="15" t="s">
        <v>209</v>
      </c>
      <c r="D234" s="15" t="s">
        <v>208</v>
      </c>
      <c r="E234" s="14">
        <v>0</v>
      </c>
      <c r="F234" s="14">
        <v>0</v>
      </c>
      <c r="G234" s="14">
        <v>0</v>
      </c>
      <c r="H234" s="17"/>
      <c r="I234" s="14">
        <v>3690900</v>
      </c>
      <c r="J234" s="14">
        <v>3690900</v>
      </c>
      <c r="K234" s="14">
        <v>0</v>
      </c>
      <c r="L234" s="17"/>
      <c r="M234" s="14">
        <v>0</v>
      </c>
      <c r="N234" s="14">
        <v>0</v>
      </c>
      <c r="O234" s="14">
        <v>0</v>
      </c>
      <c r="P234" s="17"/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3690900</v>
      </c>
      <c r="AC234" s="17"/>
      <c r="AD234" s="14">
        <v>0</v>
      </c>
      <c r="AE234" s="14">
        <v>0</v>
      </c>
      <c r="AF234" s="14">
        <v>0</v>
      </c>
      <c r="AG234" s="17"/>
      <c r="AH234" s="14">
        <v>0</v>
      </c>
      <c r="AI234" s="14">
        <v>0</v>
      </c>
      <c r="AJ234" s="14">
        <v>0</v>
      </c>
      <c r="AK234" s="17"/>
      <c r="AL234" s="14">
        <v>0</v>
      </c>
      <c r="AM234" s="14">
        <v>0</v>
      </c>
      <c r="AN234" s="14">
        <v>0</v>
      </c>
      <c r="AO234" s="17"/>
      <c r="AP234" s="14">
        <v>0</v>
      </c>
      <c r="AQ234" s="14">
        <v>0</v>
      </c>
      <c r="AR234" s="14">
        <v>0</v>
      </c>
    </row>
    <row r="235" spans="2:44">
      <c r="B235" s="15" t="s">
        <v>107</v>
      </c>
      <c r="C235" s="15" t="s">
        <v>209</v>
      </c>
      <c r="D235" s="15" t="s">
        <v>180</v>
      </c>
      <c r="E235" s="14">
        <v>3214000</v>
      </c>
      <c r="F235" s="14">
        <v>0</v>
      </c>
      <c r="G235" s="14">
        <v>3214000</v>
      </c>
      <c r="H235" s="17"/>
      <c r="I235" s="14">
        <v>3214000</v>
      </c>
      <c r="J235" s="14">
        <v>3355897.01</v>
      </c>
      <c r="K235" s="14">
        <v>-141897.00999999978</v>
      </c>
      <c r="L235" s="17"/>
      <c r="M235" s="14">
        <v>-1501730.01</v>
      </c>
      <c r="N235" s="14">
        <v>0</v>
      </c>
      <c r="O235" s="14">
        <v>-1501730.01</v>
      </c>
      <c r="P235" s="17"/>
      <c r="Q235" s="14">
        <v>2054063.11</v>
      </c>
      <c r="R235" s="14">
        <v>-552333.1</v>
      </c>
      <c r="S235" s="14">
        <v>0</v>
      </c>
      <c r="T235" s="14">
        <v>783000</v>
      </c>
      <c r="U235" s="14">
        <v>500000</v>
      </c>
      <c r="V235" s="14">
        <v>500000</v>
      </c>
      <c r="W235" s="14">
        <v>71167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7"/>
      <c r="AD235" s="14">
        <v>0</v>
      </c>
      <c r="AE235" s="14">
        <v>0</v>
      </c>
      <c r="AF235" s="14">
        <v>0</v>
      </c>
      <c r="AG235" s="17"/>
      <c r="AH235" s="14">
        <v>0</v>
      </c>
      <c r="AI235" s="14">
        <v>0</v>
      </c>
      <c r="AJ235" s="14">
        <v>0</v>
      </c>
      <c r="AK235" s="17"/>
      <c r="AL235" s="14">
        <v>0</v>
      </c>
      <c r="AM235" s="14">
        <v>0</v>
      </c>
      <c r="AN235" s="14">
        <v>0</v>
      </c>
      <c r="AO235" s="17"/>
      <c r="AP235" s="14">
        <v>0</v>
      </c>
      <c r="AQ235" s="14">
        <v>0</v>
      </c>
      <c r="AR235" s="14">
        <v>0</v>
      </c>
    </row>
    <row r="236" spans="2:44">
      <c r="B236" s="15" t="s">
        <v>107</v>
      </c>
      <c r="C236" s="15" t="s">
        <v>209</v>
      </c>
      <c r="D236" s="15" t="s">
        <v>71</v>
      </c>
      <c r="E236" s="14">
        <v>0</v>
      </c>
      <c r="F236" s="14">
        <v>1717730.01</v>
      </c>
      <c r="G236" s="14">
        <v>-1717730.01</v>
      </c>
      <c r="H236" s="17"/>
      <c r="I236" s="14">
        <v>0</v>
      </c>
      <c r="J236" s="14">
        <v>0</v>
      </c>
      <c r="K236" s="14">
        <v>0</v>
      </c>
      <c r="L236" s="17"/>
      <c r="M236" s="14">
        <v>1717730.01</v>
      </c>
      <c r="N236" s="14">
        <v>0</v>
      </c>
      <c r="O236" s="14">
        <v>1717730.01</v>
      </c>
      <c r="P236" s="17"/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7"/>
      <c r="AD236" s="14">
        <v>0</v>
      </c>
      <c r="AE236" s="14">
        <v>0</v>
      </c>
      <c r="AF236" s="14">
        <v>0</v>
      </c>
      <c r="AG236" s="17"/>
      <c r="AH236" s="14">
        <v>0</v>
      </c>
      <c r="AI236" s="14">
        <v>0</v>
      </c>
      <c r="AJ236" s="14">
        <v>0</v>
      </c>
      <c r="AK236" s="17"/>
      <c r="AL236" s="14">
        <v>0</v>
      </c>
      <c r="AM236" s="14">
        <v>0</v>
      </c>
      <c r="AN236" s="14">
        <v>0</v>
      </c>
      <c r="AO236" s="17"/>
      <c r="AP236" s="14">
        <v>0</v>
      </c>
      <c r="AQ236" s="14">
        <v>0</v>
      </c>
      <c r="AR236" s="14">
        <v>0</v>
      </c>
    </row>
    <row r="237" spans="2:44">
      <c r="B237" s="15" t="s">
        <v>168</v>
      </c>
      <c r="C237" s="15" t="s">
        <v>233</v>
      </c>
      <c r="D237" s="15" t="s">
        <v>121</v>
      </c>
      <c r="E237" s="14">
        <v>0</v>
      </c>
      <c r="F237" s="14">
        <v>0</v>
      </c>
      <c r="G237" s="14">
        <v>0</v>
      </c>
      <c r="H237" s="17"/>
      <c r="I237" s="14">
        <v>250000</v>
      </c>
      <c r="J237" s="14">
        <v>250000</v>
      </c>
      <c r="K237" s="14">
        <v>0</v>
      </c>
      <c r="L237" s="17"/>
      <c r="M237" s="14">
        <v>0</v>
      </c>
      <c r="N237" s="14">
        <v>0</v>
      </c>
      <c r="O237" s="14">
        <v>0</v>
      </c>
      <c r="P237" s="17"/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200000</v>
      </c>
      <c r="X237" s="14">
        <v>0</v>
      </c>
      <c r="Y237" s="14">
        <v>0</v>
      </c>
      <c r="Z237" s="14">
        <v>0</v>
      </c>
      <c r="AA237" s="14">
        <v>0</v>
      </c>
      <c r="AB237" s="14">
        <v>50000</v>
      </c>
      <c r="AC237" s="17"/>
      <c r="AD237" s="14">
        <v>379522.03125</v>
      </c>
      <c r="AE237" s="14">
        <v>379522.03125</v>
      </c>
      <c r="AF237" s="14">
        <v>0</v>
      </c>
      <c r="AG237" s="17"/>
      <c r="AH237" s="14">
        <v>51902.735268741999</v>
      </c>
      <c r="AI237" s="14">
        <v>51902.735268741999</v>
      </c>
      <c r="AJ237" s="14">
        <v>0</v>
      </c>
      <c r="AK237" s="17"/>
      <c r="AL237" s="14">
        <v>0</v>
      </c>
      <c r="AM237" s="14">
        <v>0</v>
      </c>
      <c r="AN237" s="14">
        <v>0</v>
      </c>
      <c r="AO237" s="17"/>
      <c r="AP237" s="14">
        <v>0</v>
      </c>
      <c r="AQ237" s="14">
        <v>0</v>
      </c>
      <c r="AR237" s="14">
        <v>0</v>
      </c>
    </row>
    <row r="238" spans="2:44">
      <c r="B238" s="15" t="s">
        <v>168</v>
      </c>
      <c r="C238" s="15" t="s">
        <v>233</v>
      </c>
      <c r="D238" s="15" t="s">
        <v>71</v>
      </c>
      <c r="E238" s="14">
        <v>0</v>
      </c>
      <c r="F238" s="14">
        <v>0</v>
      </c>
      <c r="G238" s="14">
        <v>0</v>
      </c>
      <c r="H238" s="17"/>
      <c r="I238" s="14">
        <v>0</v>
      </c>
      <c r="J238" s="14">
        <v>0</v>
      </c>
      <c r="K238" s="14">
        <v>0</v>
      </c>
      <c r="L238" s="17"/>
      <c r="M238" s="14">
        <v>-15021</v>
      </c>
      <c r="N238" s="14">
        <v>0</v>
      </c>
      <c r="O238" s="14">
        <v>-15021</v>
      </c>
      <c r="P238" s="17"/>
      <c r="Q238" s="14">
        <v>0</v>
      </c>
      <c r="R238" s="14">
        <v>15021</v>
      </c>
      <c r="S238" s="14">
        <v>-15021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7"/>
      <c r="AD238" s="14">
        <v>0</v>
      </c>
      <c r="AE238" s="14">
        <v>0</v>
      </c>
      <c r="AF238" s="14">
        <v>0</v>
      </c>
      <c r="AG238" s="17"/>
      <c r="AH238" s="14">
        <v>0</v>
      </c>
      <c r="AI238" s="14">
        <v>0</v>
      </c>
      <c r="AJ238" s="14">
        <v>0</v>
      </c>
      <c r="AK238" s="17"/>
      <c r="AL238" s="14">
        <v>0</v>
      </c>
      <c r="AM238" s="14">
        <v>0</v>
      </c>
      <c r="AN238" s="14">
        <v>0</v>
      </c>
      <c r="AO238" s="17"/>
      <c r="AP238" s="14">
        <v>0</v>
      </c>
      <c r="AQ238" s="14">
        <v>0</v>
      </c>
      <c r="AR238" s="14">
        <v>0</v>
      </c>
    </row>
    <row r="239" spans="2:44">
      <c r="B239" s="15" t="s">
        <v>55</v>
      </c>
      <c r="C239" s="15" t="s">
        <v>251</v>
      </c>
      <c r="D239" s="15" t="s">
        <v>121</v>
      </c>
      <c r="E239" s="14">
        <v>0</v>
      </c>
      <c r="F239" s="14">
        <v>0</v>
      </c>
      <c r="G239" s="14">
        <v>0</v>
      </c>
      <c r="H239" s="17"/>
      <c r="I239" s="14">
        <v>500000</v>
      </c>
      <c r="J239" s="14">
        <v>500000</v>
      </c>
      <c r="K239" s="14">
        <v>0</v>
      </c>
      <c r="L239" s="17"/>
      <c r="M239" s="14">
        <v>0</v>
      </c>
      <c r="N239" s="14">
        <v>0</v>
      </c>
      <c r="O239" s="14">
        <v>0</v>
      </c>
      <c r="P239" s="17"/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500000</v>
      </c>
      <c r="Z239" s="14">
        <v>0</v>
      </c>
      <c r="AA239" s="14">
        <v>0</v>
      </c>
      <c r="AB239" s="14">
        <v>0</v>
      </c>
      <c r="AC239" s="17"/>
      <c r="AD239" s="14">
        <v>500000</v>
      </c>
      <c r="AE239" s="14">
        <v>500000</v>
      </c>
      <c r="AF239" s="14">
        <v>0</v>
      </c>
      <c r="AG239" s="17"/>
      <c r="AH239" s="14">
        <v>0</v>
      </c>
      <c r="AI239" s="14">
        <v>0</v>
      </c>
      <c r="AJ239" s="14">
        <v>0</v>
      </c>
      <c r="AK239" s="17"/>
      <c r="AL239" s="14">
        <v>0</v>
      </c>
      <c r="AM239" s="14">
        <v>0</v>
      </c>
      <c r="AN239" s="14">
        <v>0</v>
      </c>
      <c r="AO239" s="17"/>
      <c r="AP239" s="14">
        <v>0</v>
      </c>
      <c r="AQ239" s="14">
        <v>0</v>
      </c>
      <c r="AR239" s="14">
        <v>0</v>
      </c>
    </row>
    <row r="240" spans="2:44">
      <c r="B240" s="17"/>
      <c r="C240" s="17"/>
      <c r="D240" s="17"/>
      <c r="E240" s="17"/>
      <c r="F240" s="17"/>
      <c r="G240" s="17">
        <v>0</v>
      </c>
      <c r="H240" s="17"/>
      <c r="I240" s="17"/>
      <c r="J240" s="17"/>
      <c r="K240" s="17">
        <v>0</v>
      </c>
      <c r="L240" s="17"/>
      <c r="M240" s="17"/>
      <c r="N240" s="17"/>
      <c r="O240" s="17">
        <v>0</v>
      </c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>
        <v>0</v>
      </c>
      <c r="AG240" s="17"/>
      <c r="AH240" s="17"/>
      <c r="AI240" s="17"/>
      <c r="AJ240" s="17">
        <v>0</v>
      </c>
      <c r="AK240" s="17"/>
      <c r="AL240" s="17"/>
      <c r="AM240" s="17"/>
      <c r="AN240" s="17">
        <v>0</v>
      </c>
      <c r="AO240" s="17"/>
      <c r="AP240" s="17"/>
      <c r="AQ240" s="17"/>
      <c r="AR240" s="17">
        <v>0</v>
      </c>
    </row>
    <row r="241" spans="2:44" ht="13" thickBot="1">
      <c r="B241" s="15" t="s">
        <v>178</v>
      </c>
      <c r="C241" s="15" t="s">
        <v>178</v>
      </c>
      <c r="D241" s="15" t="s">
        <v>178</v>
      </c>
      <c r="E241" s="19">
        <v>54797409.316359654</v>
      </c>
      <c r="F241" s="19">
        <v>34002412.646823399</v>
      </c>
      <c r="G241" s="19">
        <v>20794996.669536255</v>
      </c>
      <c r="H241" s="17"/>
      <c r="I241" s="19">
        <v>239131486.37313217</v>
      </c>
      <c r="J241" s="19">
        <v>238033943.9390893</v>
      </c>
      <c r="K241" s="19">
        <v>1097542.434042871</v>
      </c>
      <c r="L241" s="17"/>
      <c r="M241" s="19">
        <v>12792274.621989917</v>
      </c>
      <c r="N241" s="19">
        <v>0</v>
      </c>
      <c r="O241" s="19">
        <v>12792274.621989917</v>
      </c>
      <c r="P241" s="17"/>
      <c r="Q241" s="19">
        <v>8052098.8999999836</v>
      </c>
      <c r="R241" s="19">
        <v>13158039.124833502</v>
      </c>
      <c r="S241" s="19">
        <v>13915549.438536322</v>
      </c>
      <c r="T241" s="19">
        <v>29909711.495355599</v>
      </c>
      <c r="U241" s="19">
        <v>14295764.761847816</v>
      </c>
      <c r="V241" s="19">
        <v>17182414.096041054</v>
      </c>
      <c r="W241" s="19">
        <v>18859894.536443364</v>
      </c>
      <c r="X241" s="19">
        <v>18557394.151158266</v>
      </c>
      <c r="Y241" s="19">
        <v>31541432.635593183</v>
      </c>
      <c r="Z241" s="19">
        <v>15183714.326503888</v>
      </c>
      <c r="AA241" s="19">
        <v>10444753.579477299</v>
      </c>
      <c r="AB241" s="19">
        <v>46933176.893299028</v>
      </c>
      <c r="AC241" s="17"/>
      <c r="AD241" s="19">
        <v>126130190.86455846</v>
      </c>
      <c r="AE241" s="19">
        <v>129777837.77150536</v>
      </c>
      <c r="AF241" s="19">
        <v>-3647646.9069468975</v>
      </c>
      <c r="AG241" s="17"/>
      <c r="AH241" s="19">
        <v>84357183.175864428</v>
      </c>
      <c r="AI241" s="19">
        <v>234961237.10521096</v>
      </c>
      <c r="AJ241" s="19">
        <v>-150604053.92934653</v>
      </c>
      <c r="AK241" s="17"/>
      <c r="AL241" s="19">
        <v>16663239.78209734</v>
      </c>
      <c r="AM241" s="19">
        <v>34789480.917877361</v>
      </c>
      <c r="AN241" s="19">
        <v>-18126241.135780022</v>
      </c>
      <c r="AO241" s="17"/>
      <c r="AP241" s="19">
        <v>0</v>
      </c>
      <c r="AQ241" s="19">
        <v>7375643.6751499884</v>
      </c>
      <c r="AR241" s="19">
        <v>-7375643.6751499884</v>
      </c>
    </row>
    <row r="242" spans="2:44" ht="13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</row>
    <row r="243" spans="2:44" ht="13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</row>
  </sheetData>
  <mergeCells count="36">
    <mergeCell ref="B9:B10"/>
    <mergeCell ref="B158:B159"/>
    <mergeCell ref="AD8:AF8"/>
    <mergeCell ref="AD9:AD10"/>
    <mergeCell ref="AE9:AE10"/>
    <mergeCell ref="E8:G9"/>
    <mergeCell ref="I8:K9"/>
    <mergeCell ref="M8:O8"/>
    <mergeCell ref="M9:M10"/>
    <mergeCell ref="N9:N10"/>
    <mergeCell ref="E157:G158"/>
    <mergeCell ref="I157:K158"/>
    <mergeCell ref="M157:O157"/>
    <mergeCell ref="AD157:AF157"/>
    <mergeCell ref="AP8:AR8"/>
    <mergeCell ref="AP9:AP10"/>
    <mergeCell ref="AQ9:AQ10"/>
    <mergeCell ref="AH8:AJ8"/>
    <mergeCell ref="AH9:AH10"/>
    <mergeCell ref="AI9:AI10"/>
    <mergeCell ref="AL8:AN8"/>
    <mergeCell ref="AL9:AL10"/>
    <mergeCell ref="AM9:AM10"/>
    <mergeCell ref="AH157:AJ157"/>
    <mergeCell ref="AL157:AN157"/>
    <mergeCell ref="AP157:AR157"/>
    <mergeCell ref="M158:M159"/>
    <mergeCell ref="N158:N159"/>
    <mergeCell ref="AD158:AD159"/>
    <mergeCell ref="AE158:AE159"/>
    <mergeCell ref="AH158:AH159"/>
    <mergeCell ref="AI158:AI159"/>
    <mergeCell ref="AL158:AL159"/>
    <mergeCell ref="AM158:AM159"/>
    <mergeCell ref="AP158:AP159"/>
    <mergeCell ref="AQ158:AQ159"/>
  </mergeCells>
  <pageMargins left="0.39370078740157483" right="0.39370078740157483" top="0.39370078740157483" bottom="0.39370078740157483" header="0" footer="0"/>
  <pageSetup paperSize="9" scale="37" orientation="landscape" horizontalDpi="4294967294"/>
  <headerFooter>
    <oddFooter>&amp;C&amp;D&amp;R&amp;A</oddFooter>
  </headerFooter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R243"/>
  <sheetViews>
    <sheetView showGridLines="0" tabSelected="1" zoomScale="85" zoomScaleNormal="85" zoomScalePageLayoutView="85" workbookViewId="0">
      <selection activeCell="O204" sqref="O204"/>
    </sheetView>
  </sheetViews>
  <sheetFormatPr baseColWidth="10" defaultColWidth="8.7109375" defaultRowHeight="12" x14ac:dyDescent="0"/>
  <cols>
    <col min="1" max="1" width="4.140625" style="1" customWidth="1"/>
    <col min="2" max="2" width="33.42578125" style="1" customWidth="1"/>
    <col min="3" max="3" width="11.85546875" style="1" customWidth="1"/>
    <col min="4" max="4" width="29.28515625" style="1" customWidth="1"/>
    <col min="5" max="7" width="8.5703125" style="1" customWidth="1"/>
    <col min="8" max="8" width="1.5703125" style="1" customWidth="1"/>
    <col min="9" max="11" width="8.5703125" style="1" customWidth="1"/>
    <col min="12" max="12" width="1.5703125" style="1" customWidth="1"/>
    <col min="13" max="15" width="8.5703125" style="1" customWidth="1"/>
    <col min="16" max="16" width="1.5703125" style="1" customWidth="1"/>
    <col min="17" max="28" width="8.5703125" style="1" customWidth="1"/>
    <col min="29" max="29" width="1.5703125" style="1" customWidth="1"/>
    <col min="30" max="32" width="8.5703125" style="1" customWidth="1"/>
    <col min="33" max="33" width="1.5703125" style="1" customWidth="1"/>
    <col min="34" max="36" width="8.5703125" style="1" customWidth="1"/>
    <col min="37" max="37" width="1.5703125" style="1" customWidth="1"/>
    <col min="38" max="40" width="8.5703125" style="1" customWidth="1"/>
    <col min="41" max="41" width="1.5703125" style="1" customWidth="1"/>
    <col min="42" max="44" width="8.5703125" style="1" customWidth="1"/>
    <col min="45" max="45" width="1.5703125" style="1" customWidth="1"/>
    <col min="46" max="16384" width="8.7109375" style="1"/>
  </cols>
  <sheetData>
    <row r="1" spans="2:44"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5" spans="2:44" ht="17">
      <c r="B5" s="5" t="s">
        <v>50</v>
      </c>
      <c r="C5" s="5"/>
      <c r="D5" s="5"/>
    </row>
    <row r="6" spans="2:44" ht="15">
      <c r="B6" s="4" t="s">
        <v>252</v>
      </c>
      <c r="C6" s="4"/>
      <c r="D6" s="4"/>
      <c r="X6" s="10"/>
    </row>
    <row r="7" spans="2:44" ht="6" customHeight="1"/>
    <row r="8" spans="2:44" s="6" customFormat="1" ht="12.75" customHeight="1">
      <c r="E8" s="27" t="s">
        <v>44</v>
      </c>
      <c r="F8" s="27"/>
      <c r="G8" s="27"/>
      <c r="I8" s="27" t="str">
        <f>+"12 months ending 
31 March "&amp;LEFT($B$6,4)</f>
        <v>12 months ending _x000D_31 March 2014</v>
      </c>
      <c r="J8" s="27"/>
      <c r="K8" s="27"/>
      <c r="M8" s="26" t="s">
        <v>51</v>
      </c>
      <c r="N8" s="26"/>
      <c r="O8" s="26"/>
      <c r="AD8" s="26">
        <f>+LEFT($B$6,4)+1</f>
        <v>2015</v>
      </c>
      <c r="AE8" s="26"/>
      <c r="AF8" s="26"/>
      <c r="AH8" s="26">
        <f>+LEFT($B$6,4)+2</f>
        <v>2016</v>
      </c>
      <c r="AI8" s="26"/>
      <c r="AJ8" s="26"/>
      <c r="AL8" s="26">
        <f>+LEFT($B$6,4)+3</f>
        <v>2017</v>
      </c>
      <c r="AM8" s="26"/>
      <c r="AN8" s="26"/>
      <c r="AP8" s="26">
        <f>+LEFT($B$6,4)+4</f>
        <v>2018</v>
      </c>
      <c r="AQ8" s="26"/>
      <c r="AR8" s="26"/>
    </row>
    <row r="9" spans="2:44" s="6" customFormat="1" ht="27" customHeight="1">
      <c r="B9" s="29" t="s">
        <v>52</v>
      </c>
      <c r="C9" s="8"/>
      <c r="D9" s="8"/>
      <c r="E9" s="27"/>
      <c r="F9" s="27"/>
      <c r="G9" s="27"/>
      <c r="I9" s="27"/>
      <c r="J9" s="27"/>
      <c r="K9" s="27"/>
      <c r="M9" s="27" t="s">
        <v>27</v>
      </c>
      <c r="N9" s="27" t="s">
        <v>28</v>
      </c>
      <c r="O9" s="7"/>
      <c r="Q9" s="25" t="s">
        <v>32</v>
      </c>
      <c r="R9" s="25" t="s">
        <v>15</v>
      </c>
      <c r="S9" s="25" t="s">
        <v>33</v>
      </c>
      <c r="T9" s="25" t="s">
        <v>34</v>
      </c>
      <c r="U9" s="25" t="s">
        <v>35</v>
      </c>
      <c r="V9" s="25" t="s">
        <v>36</v>
      </c>
      <c r="W9" s="25" t="s">
        <v>37</v>
      </c>
      <c r="X9" s="25" t="s">
        <v>38</v>
      </c>
      <c r="Y9" s="25" t="s">
        <v>39</v>
      </c>
      <c r="Z9" s="25" t="s">
        <v>40</v>
      </c>
      <c r="AA9" s="25" t="s">
        <v>41</v>
      </c>
      <c r="AB9" s="25" t="s">
        <v>42</v>
      </c>
      <c r="AD9" s="28" t="s">
        <v>45</v>
      </c>
      <c r="AE9" s="28" t="s">
        <v>46</v>
      </c>
      <c r="AF9" s="7"/>
      <c r="AH9" s="28" t="s">
        <v>45</v>
      </c>
      <c r="AI9" s="28" t="s">
        <v>46</v>
      </c>
      <c r="AJ9" s="7"/>
      <c r="AL9" s="28" t="s">
        <v>45</v>
      </c>
      <c r="AM9" s="28" t="s">
        <v>46</v>
      </c>
      <c r="AN9" s="7"/>
      <c r="AP9" s="28" t="s">
        <v>45</v>
      </c>
      <c r="AQ9" s="28" t="s">
        <v>46</v>
      </c>
      <c r="AR9" s="7"/>
    </row>
    <row r="10" spans="2:44" s="6" customFormat="1">
      <c r="B10" s="29"/>
      <c r="C10" s="8"/>
      <c r="D10" s="8"/>
      <c r="E10" s="7" t="s">
        <v>29</v>
      </c>
      <c r="F10" s="7" t="s">
        <v>43</v>
      </c>
      <c r="G10" s="7" t="s">
        <v>47</v>
      </c>
      <c r="I10" s="7" t="s">
        <v>29</v>
      </c>
      <c r="J10" s="7" t="s">
        <v>30</v>
      </c>
      <c r="K10" s="7" t="s">
        <v>47</v>
      </c>
      <c r="M10" s="27"/>
      <c r="N10" s="27"/>
      <c r="O10" s="7" t="s">
        <v>47</v>
      </c>
      <c r="Q10" s="7" t="str">
        <f t="shared" ref="Q10:AB10" si="0">IF(Q$11&lt;=RIGHT($B$6,2),"Act","Fct")</f>
        <v>Act</v>
      </c>
      <c r="R10" s="7" t="str">
        <f t="shared" si="0"/>
        <v>Act</v>
      </c>
      <c r="S10" s="7" t="str">
        <f t="shared" si="0"/>
        <v>Act</v>
      </c>
      <c r="T10" s="7" t="str">
        <f t="shared" si="0"/>
        <v>Fct</v>
      </c>
      <c r="U10" s="7" t="str">
        <f t="shared" si="0"/>
        <v>Fct</v>
      </c>
      <c r="V10" s="7" t="str">
        <f t="shared" si="0"/>
        <v>Fct</v>
      </c>
      <c r="W10" s="7" t="str">
        <f t="shared" si="0"/>
        <v>Fct</v>
      </c>
      <c r="X10" s="7" t="str">
        <f t="shared" si="0"/>
        <v>Fct</v>
      </c>
      <c r="Y10" s="7" t="str">
        <f t="shared" si="0"/>
        <v>Fct</v>
      </c>
      <c r="Z10" s="7" t="str">
        <f t="shared" si="0"/>
        <v>Fct</v>
      </c>
      <c r="AA10" s="7" t="str">
        <f t="shared" si="0"/>
        <v>Fct</v>
      </c>
      <c r="AB10" s="7" t="str">
        <f t="shared" si="0"/>
        <v>Fct</v>
      </c>
      <c r="AD10" s="28"/>
      <c r="AE10" s="28"/>
      <c r="AF10" s="7" t="s">
        <v>47</v>
      </c>
      <c r="AH10" s="28"/>
      <c r="AI10" s="28"/>
      <c r="AJ10" s="7" t="s">
        <v>47</v>
      </c>
      <c r="AL10" s="28"/>
      <c r="AM10" s="28"/>
      <c r="AN10" s="7" t="s">
        <v>47</v>
      </c>
      <c r="AP10" s="28"/>
      <c r="AQ10" s="28"/>
      <c r="AR10" s="7" t="s">
        <v>47</v>
      </c>
    </row>
    <row r="11" spans="2:44" s="2" customFormat="1" ht="13" hidden="1">
      <c r="B11" s="24"/>
      <c r="C11" s="24"/>
      <c r="D11" s="24"/>
      <c r="E11" s="24" t="s">
        <v>3</v>
      </c>
      <c r="F11" s="24" t="s">
        <v>3</v>
      </c>
      <c r="G11" s="24"/>
      <c r="H11" s="17"/>
      <c r="I11" s="24" t="s">
        <v>12</v>
      </c>
      <c r="J11" s="24" t="s">
        <v>12</v>
      </c>
      <c r="K11" s="24"/>
      <c r="L11" s="17"/>
      <c r="M11" s="24" t="s">
        <v>3</v>
      </c>
      <c r="N11" s="24" t="s">
        <v>3</v>
      </c>
      <c r="O11" s="24"/>
      <c r="P11" s="18"/>
      <c r="Q11" s="24" t="s">
        <v>1</v>
      </c>
      <c r="R11" s="24" t="s">
        <v>2</v>
      </c>
      <c r="S11" s="24" t="s">
        <v>3</v>
      </c>
      <c r="T11" s="24" t="s">
        <v>4</v>
      </c>
      <c r="U11" s="24" t="s">
        <v>5</v>
      </c>
      <c r="V11" s="24" t="s">
        <v>6</v>
      </c>
      <c r="W11" s="24" t="s">
        <v>7</v>
      </c>
      <c r="X11" s="24" t="s">
        <v>8</v>
      </c>
      <c r="Y11" s="24" t="s">
        <v>9</v>
      </c>
      <c r="Z11" s="24" t="s">
        <v>10</v>
      </c>
      <c r="AA11" s="24" t="s">
        <v>11</v>
      </c>
      <c r="AB11" s="24" t="s">
        <v>12</v>
      </c>
      <c r="AC11" s="17"/>
      <c r="AD11" s="24" t="s">
        <v>12</v>
      </c>
      <c r="AE11" s="24" t="s">
        <v>12</v>
      </c>
      <c r="AF11" s="24"/>
      <c r="AG11" s="17"/>
      <c r="AH11" s="24" t="s">
        <v>12</v>
      </c>
      <c r="AI11" s="24" t="s">
        <v>12</v>
      </c>
      <c r="AJ11" s="24"/>
      <c r="AK11" s="17"/>
      <c r="AL11" s="24" t="s">
        <v>12</v>
      </c>
      <c r="AM11" s="24" t="s">
        <v>12</v>
      </c>
      <c r="AN11" s="24"/>
      <c r="AO11" s="17"/>
      <c r="AP11" s="24" t="s">
        <v>12</v>
      </c>
      <c r="AQ11" s="24" t="s">
        <v>12</v>
      </c>
      <c r="AR11" s="21"/>
    </row>
    <row r="12" spans="2:44" s="2" customFormat="1" ht="13" hidden="1">
      <c r="B12" s="24"/>
      <c r="C12" s="24"/>
      <c r="D12" s="24"/>
      <c r="E12" s="24" t="s">
        <v>16</v>
      </c>
      <c r="F12" s="24" t="s">
        <v>16</v>
      </c>
      <c r="G12" s="24"/>
      <c r="H12" s="17"/>
      <c r="I12" s="24" t="s">
        <v>25</v>
      </c>
      <c r="J12" s="24" t="s">
        <v>25</v>
      </c>
      <c r="K12" s="24"/>
      <c r="L12" s="17"/>
      <c r="M12" s="24"/>
      <c r="N12" s="24"/>
      <c r="O12" s="24"/>
      <c r="P12" s="18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17"/>
      <c r="AD12" s="24" t="s">
        <v>25</v>
      </c>
      <c r="AE12" s="24" t="s">
        <v>25</v>
      </c>
      <c r="AF12" s="24"/>
      <c r="AG12" s="17"/>
      <c r="AH12" s="24" t="s">
        <v>25</v>
      </c>
      <c r="AI12" s="24" t="s">
        <v>25</v>
      </c>
      <c r="AJ12" s="24"/>
      <c r="AK12" s="17"/>
      <c r="AL12" s="24" t="s">
        <v>25</v>
      </c>
      <c r="AM12" s="24" t="s">
        <v>25</v>
      </c>
      <c r="AN12" s="24"/>
      <c r="AO12" s="17"/>
      <c r="AP12" s="24" t="s">
        <v>25</v>
      </c>
      <c r="AQ12" s="24" t="s">
        <v>25</v>
      </c>
      <c r="AR12" s="21"/>
    </row>
    <row r="13" spans="2:44" s="11" customFormat="1" ht="6" customHeight="1">
      <c r="B13" s="18"/>
      <c r="C13" s="18"/>
      <c r="D13" s="18"/>
      <c r="E13" s="17"/>
      <c r="F13" s="17"/>
      <c r="G13" s="17">
        <f t="shared" ref="G13" si="1">E13-F13</f>
        <v>0</v>
      </c>
      <c r="H13" s="17"/>
      <c r="I13" s="17"/>
      <c r="J13" s="17"/>
      <c r="K13" s="17">
        <f t="shared" ref="K13" si="2">I13-J13</f>
        <v>0</v>
      </c>
      <c r="L13" s="17"/>
      <c r="M13" s="17"/>
      <c r="N13" s="17"/>
      <c r="O13" s="17">
        <f t="shared" ref="O13" si="3">M13-N13</f>
        <v>0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>
        <f t="shared" ref="AF13" si="4">AD13-AE13</f>
        <v>0</v>
      </c>
      <c r="AG13" s="17"/>
      <c r="AH13" s="17"/>
      <c r="AI13" s="17"/>
      <c r="AJ13" s="17">
        <f t="shared" ref="AJ13" si="5">AH13-AI13</f>
        <v>0</v>
      </c>
      <c r="AK13" s="17"/>
      <c r="AL13" s="17"/>
      <c r="AM13" s="17"/>
      <c r="AN13" s="17">
        <f t="shared" ref="AN13" si="6">AL13-AM13</f>
        <v>0</v>
      </c>
      <c r="AO13" s="17"/>
      <c r="AP13" s="17"/>
      <c r="AQ13" s="17"/>
      <c r="AR13" s="17">
        <f t="shared" ref="AR13" si="7">AP13-AQ13</f>
        <v>0</v>
      </c>
    </row>
    <row r="14" spans="2:44" s="3" customFormat="1">
      <c r="B14" s="15" t="s">
        <v>127</v>
      </c>
      <c r="C14" s="15" t="s">
        <v>61</v>
      </c>
      <c r="D14" s="15" t="s">
        <v>134</v>
      </c>
      <c r="E14" s="14">
        <v>0</v>
      </c>
      <c r="F14" s="14">
        <v>0</v>
      </c>
      <c r="G14" s="14">
        <v>0</v>
      </c>
      <c r="H14" s="17"/>
      <c r="I14" s="14">
        <v>-40712582.781455003</v>
      </c>
      <c r="J14" s="14">
        <v>-40333925.229999997</v>
      </c>
      <c r="K14" s="14">
        <v>-378657.551455006</v>
      </c>
      <c r="L14" s="17"/>
      <c r="M14" s="14">
        <v>0</v>
      </c>
      <c r="N14" s="14">
        <v>0</v>
      </c>
      <c r="O14" s="14">
        <v>0</v>
      </c>
      <c r="P14" s="17"/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-40333925.229999997</v>
      </c>
      <c r="AC14" s="17"/>
      <c r="AD14" s="14">
        <v>-48745429.82</v>
      </c>
      <c r="AE14" s="14">
        <v>-49413258.311578497</v>
      </c>
      <c r="AF14" s="14">
        <v>667828.49157849699</v>
      </c>
      <c r="AG14" s="17"/>
      <c r="AH14" s="14">
        <v>-11669208.949999999</v>
      </c>
      <c r="AI14" s="14">
        <v>-11745055.0829645</v>
      </c>
      <c r="AJ14" s="14">
        <v>75846.132964501157</v>
      </c>
      <c r="AK14" s="17"/>
      <c r="AL14" s="14">
        <v>0</v>
      </c>
      <c r="AM14" s="14">
        <v>0</v>
      </c>
      <c r="AN14" s="14">
        <v>0</v>
      </c>
      <c r="AO14" s="17"/>
      <c r="AP14" s="14">
        <v>0</v>
      </c>
      <c r="AQ14" s="14">
        <v>0</v>
      </c>
      <c r="AR14" s="14">
        <v>0</v>
      </c>
    </row>
    <row r="15" spans="2:44" s="3" customFormat="1">
      <c r="B15" s="15" t="s">
        <v>127</v>
      </c>
      <c r="C15" s="15" t="s">
        <v>61</v>
      </c>
      <c r="D15" s="15" t="s">
        <v>121</v>
      </c>
      <c r="E15" s="14">
        <v>0</v>
      </c>
      <c r="F15" s="14">
        <v>0</v>
      </c>
      <c r="G15" s="14">
        <v>0</v>
      </c>
      <c r="H15" s="17"/>
      <c r="I15" s="14">
        <v>1443614.90446905</v>
      </c>
      <c r="J15" s="14">
        <v>1443614.9</v>
      </c>
      <c r="K15" s="14">
        <v>4.4690500944852829E-3</v>
      </c>
      <c r="L15" s="17"/>
      <c r="M15" s="14">
        <v>0</v>
      </c>
      <c r="N15" s="14">
        <v>0</v>
      </c>
      <c r="O15" s="14">
        <v>0</v>
      </c>
      <c r="P15" s="17"/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28971</v>
      </c>
      <c r="W15" s="14">
        <v>1414643.9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7"/>
      <c r="AD15" s="14">
        <v>50921.169999995996</v>
      </c>
      <c r="AE15" s="14">
        <v>50921.168188493997</v>
      </c>
      <c r="AF15" s="14">
        <v>1.8115019993274473E-3</v>
      </c>
      <c r="AG15" s="17"/>
      <c r="AH15" s="14">
        <v>52209.860000004002</v>
      </c>
      <c r="AI15" s="14">
        <v>52209.859644839999</v>
      </c>
      <c r="AJ15" s="14">
        <v>3.551640038494952E-4</v>
      </c>
      <c r="AK15" s="17"/>
      <c r="AL15" s="14">
        <v>0</v>
      </c>
      <c r="AM15" s="14">
        <v>0</v>
      </c>
      <c r="AN15" s="14">
        <v>0</v>
      </c>
      <c r="AO15" s="17"/>
      <c r="AP15" s="14">
        <v>0</v>
      </c>
      <c r="AQ15" s="14">
        <v>0</v>
      </c>
      <c r="AR15" s="14">
        <v>0</v>
      </c>
    </row>
    <row r="16" spans="2:44" s="12" customFormat="1">
      <c r="B16" s="15" t="s">
        <v>127</v>
      </c>
      <c r="C16" s="15" t="s">
        <v>61</v>
      </c>
      <c r="D16" s="15" t="s">
        <v>110</v>
      </c>
      <c r="E16" s="14">
        <v>74429.890504815005</v>
      </c>
      <c r="F16" s="14">
        <v>5471.88</v>
      </c>
      <c r="G16" s="14">
        <v>68958.010504815</v>
      </c>
      <c r="H16" s="17"/>
      <c r="I16" s="14">
        <v>583187.07255439996</v>
      </c>
      <c r="J16" s="14">
        <v>313685.36768640502</v>
      </c>
      <c r="K16" s="14">
        <v>269501.70486799494</v>
      </c>
      <c r="L16" s="17"/>
      <c r="M16" s="14">
        <v>0</v>
      </c>
      <c r="N16" s="14">
        <v>0</v>
      </c>
      <c r="O16" s="14">
        <v>0</v>
      </c>
      <c r="P16" s="17"/>
      <c r="Q16" s="14">
        <v>16121.9</v>
      </c>
      <c r="R16" s="14">
        <v>-10650.02</v>
      </c>
      <c r="S16" s="14">
        <v>10000</v>
      </c>
      <c r="T16" s="14">
        <v>10000</v>
      </c>
      <c r="U16" s="14">
        <v>10000</v>
      </c>
      <c r="V16" s="14">
        <v>10000</v>
      </c>
      <c r="W16" s="14">
        <v>137686.42359079499</v>
      </c>
      <c r="X16" s="14">
        <v>10000</v>
      </c>
      <c r="Y16" s="14">
        <v>46097.173590794999</v>
      </c>
      <c r="Z16" s="14">
        <v>59328.173590794999</v>
      </c>
      <c r="AA16" s="14">
        <v>7550.8584570100002</v>
      </c>
      <c r="AB16" s="14">
        <v>7550.8584570100002</v>
      </c>
      <c r="AC16" s="17"/>
      <c r="AD16" s="14">
        <v>550871.33193717594</v>
      </c>
      <c r="AE16" s="14">
        <v>550871.331937182</v>
      </c>
      <c r="AF16" s="14">
        <v>-6.0535967350006104E-9</v>
      </c>
      <c r="AG16" s="17"/>
      <c r="AH16" s="14">
        <v>132676.080493488</v>
      </c>
      <c r="AI16" s="14">
        <v>132676.08049349001</v>
      </c>
      <c r="AJ16" s="14">
        <v>-2.0081643015146255E-9</v>
      </c>
      <c r="AK16" s="17"/>
      <c r="AL16" s="14">
        <v>0</v>
      </c>
      <c r="AM16" s="14">
        <v>0</v>
      </c>
      <c r="AN16" s="14">
        <v>0</v>
      </c>
      <c r="AO16" s="17"/>
      <c r="AP16" s="14">
        <v>0</v>
      </c>
      <c r="AQ16" s="14">
        <v>0</v>
      </c>
      <c r="AR16" s="14">
        <v>0</v>
      </c>
    </row>
    <row r="17" spans="2:44">
      <c r="B17" s="15" t="s">
        <v>127</v>
      </c>
      <c r="C17" s="15" t="s">
        <v>61</v>
      </c>
      <c r="D17" s="15" t="s">
        <v>81</v>
      </c>
      <c r="E17" s="14">
        <v>298388.00624999998</v>
      </c>
      <c r="F17" s="14">
        <v>198925.33749999999</v>
      </c>
      <c r="G17" s="14">
        <v>99462.668749999983</v>
      </c>
      <c r="H17" s="17"/>
      <c r="I17" s="14">
        <v>1193552.0249999999</v>
      </c>
      <c r="J17" s="14">
        <v>1193552.0249999999</v>
      </c>
      <c r="K17" s="14">
        <v>0</v>
      </c>
      <c r="L17" s="17"/>
      <c r="M17" s="14">
        <v>0</v>
      </c>
      <c r="N17" s="14">
        <v>0</v>
      </c>
      <c r="O17" s="14">
        <v>0</v>
      </c>
      <c r="P17" s="17"/>
      <c r="Q17" s="14">
        <v>99462.668749999997</v>
      </c>
      <c r="R17" s="14">
        <v>99462.668749999997</v>
      </c>
      <c r="S17" s="14">
        <v>99462.668749999997</v>
      </c>
      <c r="T17" s="14">
        <v>99462.668749999997</v>
      </c>
      <c r="U17" s="14">
        <v>99462.668749999997</v>
      </c>
      <c r="V17" s="14">
        <v>99462.668749999997</v>
      </c>
      <c r="W17" s="14">
        <v>99462.668749999997</v>
      </c>
      <c r="X17" s="14">
        <v>99462.668749999997</v>
      </c>
      <c r="Y17" s="14">
        <v>99462.668749999997</v>
      </c>
      <c r="Z17" s="14">
        <v>99462.668749999997</v>
      </c>
      <c r="AA17" s="14">
        <v>99462.668749999997</v>
      </c>
      <c r="AB17" s="14">
        <v>99462.668749999997</v>
      </c>
      <c r="AC17" s="17"/>
      <c r="AD17" s="14">
        <v>1221636.3</v>
      </c>
      <c r="AE17" s="14">
        <v>1223390.8256250001</v>
      </c>
      <c r="AF17" s="14">
        <v>-1754.5256250000093</v>
      </c>
      <c r="AG17" s="17"/>
      <c r="AH17" s="14">
        <v>368723.31</v>
      </c>
      <c r="AI17" s="14">
        <v>368723.30584029498</v>
      </c>
      <c r="AJ17" s="14">
        <v>4.1597050148993731E-3</v>
      </c>
      <c r="AK17" s="17"/>
      <c r="AL17" s="14">
        <v>0</v>
      </c>
      <c r="AM17" s="14">
        <v>0</v>
      </c>
      <c r="AN17" s="14">
        <v>0</v>
      </c>
      <c r="AO17" s="17"/>
      <c r="AP17" s="14">
        <v>0</v>
      </c>
      <c r="AQ17" s="14">
        <v>0</v>
      </c>
      <c r="AR17" s="14">
        <v>0</v>
      </c>
    </row>
    <row r="18" spans="2:44" s="6" customFormat="1" ht="12.75" customHeight="1">
      <c r="B18" s="15" t="s">
        <v>127</v>
      </c>
      <c r="C18" s="15" t="s">
        <v>61</v>
      </c>
      <c r="D18" s="15" t="s">
        <v>166</v>
      </c>
      <c r="E18" s="14">
        <v>0</v>
      </c>
      <c r="F18" s="14">
        <v>0</v>
      </c>
      <c r="G18" s="14">
        <v>0</v>
      </c>
      <c r="H18" s="17"/>
      <c r="I18" s="14">
        <v>0</v>
      </c>
      <c r="J18" s="14">
        <v>0</v>
      </c>
      <c r="K18" s="14">
        <v>0</v>
      </c>
      <c r="L18" s="17"/>
      <c r="M18" s="14">
        <v>0</v>
      </c>
      <c r="N18" s="14">
        <v>0</v>
      </c>
      <c r="O18" s="14">
        <v>0</v>
      </c>
      <c r="P18" s="17"/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7"/>
      <c r="AD18" s="14">
        <v>27297112.66</v>
      </c>
      <c r="AE18" s="14">
        <v>28598785.2737737</v>
      </c>
      <c r="AF18" s="14">
        <v>-1301672.6137736998</v>
      </c>
      <c r="AG18" s="17"/>
      <c r="AH18" s="14">
        <v>0</v>
      </c>
      <c r="AI18" s="14">
        <v>0</v>
      </c>
      <c r="AJ18" s="14">
        <v>0</v>
      </c>
      <c r="AK18" s="17"/>
      <c r="AL18" s="14">
        <v>0</v>
      </c>
      <c r="AM18" s="14">
        <v>0</v>
      </c>
      <c r="AN18" s="14">
        <v>0</v>
      </c>
      <c r="AO18" s="17"/>
      <c r="AP18" s="14">
        <v>0</v>
      </c>
      <c r="AQ18" s="14">
        <v>0</v>
      </c>
      <c r="AR18" s="14">
        <v>0</v>
      </c>
    </row>
    <row r="19" spans="2:44" s="6" customFormat="1" ht="27" customHeight="1">
      <c r="B19" s="15" t="s">
        <v>127</v>
      </c>
      <c r="C19" s="15" t="s">
        <v>61</v>
      </c>
      <c r="D19" s="15" t="s">
        <v>176</v>
      </c>
      <c r="E19" s="14">
        <v>-2601000</v>
      </c>
      <c r="F19" s="14">
        <v>-2626352.7000000002</v>
      </c>
      <c r="G19" s="14">
        <v>25352.700000000186</v>
      </c>
      <c r="H19" s="17"/>
      <c r="I19" s="14">
        <v>-2601000</v>
      </c>
      <c r="J19" s="14">
        <v>-2626352.7000000002</v>
      </c>
      <c r="K19" s="14">
        <v>25352.700000000186</v>
      </c>
      <c r="L19" s="17"/>
      <c r="M19" s="14">
        <v>0</v>
      </c>
      <c r="N19" s="14">
        <v>0</v>
      </c>
      <c r="O19" s="14">
        <v>0</v>
      </c>
      <c r="P19" s="17"/>
      <c r="Q19" s="14">
        <v>-2626352.7000000002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7"/>
      <c r="AD19" s="14">
        <v>0</v>
      </c>
      <c r="AE19" s="14">
        <v>0</v>
      </c>
      <c r="AF19" s="14">
        <v>0</v>
      </c>
      <c r="AG19" s="17"/>
      <c r="AH19" s="14">
        <v>0</v>
      </c>
      <c r="AI19" s="14">
        <v>0</v>
      </c>
      <c r="AJ19" s="14">
        <v>0</v>
      </c>
      <c r="AK19" s="17"/>
      <c r="AL19" s="14">
        <v>0</v>
      </c>
      <c r="AM19" s="14">
        <v>0</v>
      </c>
      <c r="AN19" s="14">
        <v>0</v>
      </c>
      <c r="AO19" s="17"/>
      <c r="AP19" s="14">
        <v>0</v>
      </c>
      <c r="AQ19" s="14">
        <v>0</v>
      </c>
      <c r="AR19" s="14">
        <v>0</v>
      </c>
    </row>
    <row r="20" spans="2:44" s="6" customFormat="1">
      <c r="B20" s="15" t="s">
        <v>127</v>
      </c>
      <c r="C20" s="15" t="s">
        <v>61</v>
      </c>
      <c r="D20" s="15" t="s">
        <v>162</v>
      </c>
      <c r="E20" s="14">
        <v>0</v>
      </c>
      <c r="F20" s="14">
        <v>0</v>
      </c>
      <c r="G20" s="14">
        <v>0</v>
      </c>
      <c r="H20" s="17"/>
      <c r="I20" s="14">
        <v>6666000</v>
      </c>
      <c r="J20" s="14">
        <v>6666000</v>
      </c>
      <c r="K20" s="14">
        <v>0</v>
      </c>
      <c r="L20" s="17"/>
      <c r="M20" s="14">
        <v>0</v>
      </c>
      <c r="N20" s="14">
        <v>0</v>
      </c>
      <c r="O20" s="14">
        <v>0</v>
      </c>
      <c r="P20" s="17"/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6666000</v>
      </c>
      <c r="AC20" s="17"/>
      <c r="AD20" s="14">
        <v>6835000</v>
      </c>
      <c r="AE20" s="14">
        <v>6835000</v>
      </c>
      <c r="AF20" s="14">
        <v>0</v>
      </c>
      <c r="AG20" s="17"/>
      <c r="AH20" s="14">
        <v>1752000</v>
      </c>
      <c r="AI20" s="14">
        <v>1752000</v>
      </c>
      <c r="AJ20" s="14">
        <v>0</v>
      </c>
      <c r="AK20" s="17"/>
      <c r="AL20" s="14">
        <v>0</v>
      </c>
      <c r="AM20" s="14">
        <v>0</v>
      </c>
      <c r="AN20" s="14">
        <v>0</v>
      </c>
      <c r="AO20" s="17"/>
      <c r="AP20" s="14">
        <v>0</v>
      </c>
      <c r="AQ20" s="14">
        <v>0</v>
      </c>
      <c r="AR20" s="14">
        <v>0</v>
      </c>
    </row>
    <row r="21" spans="2:44">
      <c r="B21" s="15" t="s">
        <v>127</v>
      </c>
      <c r="C21" s="15" t="s">
        <v>61</v>
      </c>
      <c r="D21" s="15" t="s">
        <v>105</v>
      </c>
      <c r="E21" s="14">
        <v>0</v>
      </c>
      <c r="F21" s="14">
        <v>-312.22960824099999</v>
      </c>
      <c r="G21" s="14">
        <v>312.22960824099999</v>
      </c>
      <c r="H21" s="17"/>
      <c r="I21" s="14">
        <v>0</v>
      </c>
      <c r="J21" s="14">
        <v>-312.22960824099999</v>
      </c>
      <c r="K21" s="14">
        <v>312.22960824099999</v>
      </c>
      <c r="L21" s="17"/>
      <c r="M21" s="14">
        <v>0</v>
      </c>
      <c r="N21" s="14">
        <v>0</v>
      </c>
      <c r="O21" s="14">
        <v>0</v>
      </c>
      <c r="P21" s="17"/>
      <c r="Q21" s="14">
        <v>494.295195879</v>
      </c>
      <c r="R21" s="14">
        <v>-806.52480412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7"/>
      <c r="AD21" s="14">
        <v>0</v>
      </c>
      <c r="AE21" s="14">
        <v>0</v>
      </c>
      <c r="AF21" s="14">
        <v>0</v>
      </c>
      <c r="AG21" s="17"/>
      <c r="AH21" s="14">
        <v>0</v>
      </c>
      <c r="AI21" s="14">
        <v>0</v>
      </c>
      <c r="AJ21" s="14">
        <v>0</v>
      </c>
      <c r="AK21" s="17"/>
      <c r="AL21" s="14">
        <v>0</v>
      </c>
      <c r="AM21" s="14">
        <v>0</v>
      </c>
      <c r="AN21" s="14">
        <v>0</v>
      </c>
      <c r="AO21" s="17"/>
      <c r="AP21" s="14">
        <v>0</v>
      </c>
      <c r="AQ21" s="14">
        <v>0</v>
      </c>
      <c r="AR21" s="14">
        <v>0</v>
      </c>
    </row>
    <row r="22" spans="2:44">
      <c r="B22" s="15" t="s">
        <v>127</v>
      </c>
      <c r="C22" s="15" t="s">
        <v>61</v>
      </c>
      <c r="D22" s="15" t="s">
        <v>148</v>
      </c>
      <c r="E22" s="14">
        <v>21281666.08651302</v>
      </c>
      <c r="F22" s="14">
        <v>13950439.17210824</v>
      </c>
      <c r="G22" s="14">
        <v>7331226.9144047797</v>
      </c>
      <c r="H22" s="17"/>
      <c r="I22" s="14">
        <v>85126664.34605208</v>
      </c>
      <c r="J22" s="14">
        <v>84889326.127151653</v>
      </c>
      <c r="K22" s="14">
        <v>237338.21890042722</v>
      </c>
      <c r="L22" s="17"/>
      <c r="M22" s="14">
        <v>0</v>
      </c>
      <c r="N22" s="14">
        <v>0</v>
      </c>
      <c r="O22" s="14">
        <v>0</v>
      </c>
      <c r="P22" s="17"/>
      <c r="Q22" s="14">
        <v>6975219.5860541202</v>
      </c>
      <c r="R22" s="14">
        <v>6975219.5860541202</v>
      </c>
      <c r="S22" s="14">
        <v>7093888.6955043403</v>
      </c>
      <c r="T22" s="14">
        <v>7093888.6955043403</v>
      </c>
      <c r="U22" s="14">
        <v>7093888.6955043403</v>
      </c>
      <c r="V22" s="14">
        <v>7093888.6955043403</v>
      </c>
      <c r="W22" s="14">
        <v>7093888.6955043403</v>
      </c>
      <c r="X22" s="14">
        <v>7093888.6955043403</v>
      </c>
      <c r="Y22" s="14">
        <v>7093888.6955043403</v>
      </c>
      <c r="Z22" s="14">
        <v>7093888.6955043403</v>
      </c>
      <c r="AA22" s="14">
        <v>7093888.6955043403</v>
      </c>
      <c r="AB22" s="14">
        <v>7093888.6955043403</v>
      </c>
      <c r="AC22" s="17"/>
      <c r="AD22" s="14">
        <v>87261097.560033724</v>
      </c>
      <c r="AE22" s="14">
        <v>87255675.821961194</v>
      </c>
      <c r="AF22" s="14">
        <v>5421.7380725294352</v>
      </c>
      <c r="AG22" s="17"/>
      <c r="AH22" s="14">
        <v>24010630.261434481</v>
      </c>
      <c r="AI22" s="14">
        <v>23957268.294183701</v>
      </c>
      <c r="AJ22" s="14">
        <v>53361.967250779271</v>
      </c>
      <c r="AK22" s="17"/>
      <c r="AL22" s="14">
        <v>0</v>
      </c>
      <c r="AM22" s="14">
        <v>0</v>
      </c>
      <c r="AN22" s="14">
        <v>0</v>
      </c>
      <c r="AO22" s="17"/>
      <c r="AP22" s="14">
        <v>0</v>
      </c>
      <c r="AQ22" s="14">
        <v>0</v>
      </c>
      <c r="AR22" s="14">
        <v>0</v>
      </c>
    </row>
    <row r="23" spans="2:44">
      <c r="B23" s="15" t="s">
        <v>127</v>
      </c>
      <c r="C23" s="15" t="s">
        <v>61</v>
      </c>
      <c r="D23" s="15" t="s">
        <v>71</v>
      </c>
      <c r="E23" s="14">
        <v>0</v>
      </c>
      <c r="F23" s="14">
        <v>6701393.7300000004</v>
      </c>
      <c r="G23" s="14">
        <v>-6701393.7300000004</v>
      </c>
      <c r="H23" s="17"/>
      <c r="I23" s="14">
        <v>0</v>
      </c>
      <c r="J23" s="14">
        <v>0</v>
      </c>
      <c r="K23" s="14">
        <v>0</v>
      </c>
      <c r="L23" s="17"/>
      <c r="M23" s="14">
        <v>6701393.7300000004</v>
      </c>
      <c r="N23" s="14">
        <v>0</v>
      </c>
      <c r="O23" s="14">
        <v>6701393.7300000004</v>
      </c>
      <c r="P23" s="17"/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7"/>
      <c r="AD23" s="14">
        <v>0</v>
      </c>
      <c r="AE23" s="14">
        <v>0</v>
      </c>
      <c r="AF23" s="14">
        <v>0</v>
      </c>
      <c r="AG23" s="17"/>
      <c r="AH23" s="14">
        <v>0</v>
      </c>
      <c r="AI23" s="14">
        <v>0</v>
      </c>
      <c r="AJ23" s="14">
        <v>0</v>
      </c>
      <c r="AK23" s="17"/>
      <c r="AL23" s="14">
        <v>0</v>
      </c>
      <c r="AM23" s="14">
        <v>0</v>
      </c>
      <c r="AN23" s="14">
        <v>0</v>
      </c>
      <c r="AO23" s="17"/>
      <c r="AP23" s="14">
        <v>0</v>
      </c>
      <c r="AQ23" s="14">
        <v>0</v>
      </c>
      <c r="AR23" s="14">
        <v>0</v>
      </c>
    </row>
    <row r="24" spans="2:44">
      <c r="B24" s="15" t="s">
        <v>119</v>
      </c>
      <c r="C24" s="15" t="s">
        <v>78</v>
      </c>
      <c r="D24" s="15" t="s">
        <v>110</v>
      </c>
      <c r="E24" s="14">
        <v>55000</v>
      </c>
      <c r="F24" s="14">
        <v>0</v>
      </c>
      <c r="G24" s="14">
        <v>55000</v>
      </c>
      <c r="H24" s="17"/>
      <c r="I24" s="14">
        <v>550000</v>
      </c>
      <c r="J24" s="14">
        <v>550000</v>
      </c>
      <c r="K24" s="14">
        <v>0</v>
      </c>
      <c r="L24" s="17"/>
      <c r="M24" s="14">
        <v>0</v>
      </c>
      <c r="N24" s="14">
        <v>0</v>
      </c>
      <c r="O24" s="14">
        <v>0</v>
      </c>
      <c r="P24" s="17"/>
      <c r="Q24" s="14">
        <v>0</v>
      </c>
      <c r="R24" s="14">
        <v>0</v>
      </c>
      <c r="S24" s="14">
        <v>55000</v>
      </c>
      <c r="T24" s="14">
        <v>55000</v>
      </c>
      <c r="U24" s="14">
        <v>55000</v>
      </c>
      <c r="V24" s="14">
        <v>55000</v>
      </c>
      <c r="W24" s="14">
        <v>55000</v>
      </c>
      <c r="X24" s="14">
        <v>55000</v>
      </c>
      <c r="Y24" s="14">
        <v>55000</v>
      </c>
      <c r="Z24" s="14">
        <v>55000</v>
      </c>
      <c r="AA24" s="14">
        <v>55000</v>
      </c>
      <c r="AB24" s="14">
        <v>55000</v>
      </c>
      <c r="AC24" s="17"/>
      <c r="AD24" s="14">
        <v>0</v>
      </c>
      <c r="AE24" s="14">
        <v>0</v>
      </c>
      <c r="AF24" s="14">
        <v>0</v>
      </c>
      <c r="AG24" s="17"/>
      <c r="AH24" s="14">
        <v>0</v>
      </c>
      <c r="AI24" s="14">
        <v>0</v>
      </c>
      <c r="AJ24" s="14">
        <v>0</v>
      </c>
      <c r="AK24" s="17"/>
      <c r="AL24" s="14">
        <v>0</v>
      </c>
      <c r="AM24" s="14">
        <v>0</v>
      </c>
      <c r="AN24" s="14">
        <v>0</v>
      </c>
      <c r="AO24" s="17"/>
      <c r="AP24" s="14">
        <v>0</v>
      </c>
      <c r="AQ24" s="14">
        <v>0</v>
      </c>
      <c r="AR24" s="14">
        <v>0</v>
      </c>
    </row>
    <row r="25" spans="2:44">
      <c r="B25" s="15" t="s">
        <v>119</v>
      </c>
      <c r="C25" s="15" t="s">
        <v>78</v>
      </c>
      <c r="D25" s="15" t="s">
        <v>125</v>
      </c>
      <c r="E25" s="14">
        <v>1394209.9863787589</v>
      </c>
      <c r="F25" s="14">
        <v>576778.49</v>
      </c>
      <c r="G25" s="14">
        <v>817431.49637875892</v>
      </c>
      <c r="H25" s="17"/>
      <c r="I25" s="14">
        <v>5630047.9455150357</v>
      </c>
      <c r="J25" s="14">
        <v>5005093.4334621839</v>
      </c>
      <c r="K25" s="14">
        <v>624954.51205285173</v>
      </c>
      <c r="L25" s="17"/>
      <c r="M25" s="14">
        <v>0</v>
      </c>
      <c r="N25" s="14">
        <v>0</v>
      </c>
      <c r="O25" s="14">
        <v>0</v>
      </c>
      <c r="P25" s="17"/>
      <c r="Q25" s="14">
        <v>283459.93</v>
      </c>
      <c r="R25" s="14">
        <v>293318.56</v>
      </c>
      <c r="S25" s="14">
        <v>387258.41140694998</v>
      </c>
      <c r="T25" s="14">
        <v>347258.41140694998</v>
      </c>
      <c r="U25" s="14">
        <v>347258.41140694998</v>
      </c>
      <c r="V25" s="14">
        <v>456100.35107739997</v>
      </c>
      <c r="W25" s="14">
        <v>456100.35107739997</v>
      </c>
      <c r="X25" s="14">
        <v>456100.35107739997</v>
      </c>
      <c r="Y25" s="14">
        <v>456100.35107739997</v>
      </c>
      <c r="Z25" s="14">
        <v>456100.35107739997</v>
      </c>
      <c r="AA25" s="14">
        <v>511518.97692716698</v>
      </c>
      <c r="AB25" s="14">
        <v>554518.97692716704</v>
      </c>
      <c r="AC25" s="17"/>
      <c r="AD25" s="14">
        <v>10716155.828765605</v>
      </c>
      <c r="AE25" s="14">
        <v>13559810.0519915</v>
      </c>
      <c r="AF25" s="14">
        <v>-2843654.2232258953</v>
      </c>
      <c r="AG25" s="17"/>
      <c r="AH25" s="14">
        <v>14923217.861820839</v>
      </c>
      <c r="AI25" s="14">
        <v>16128768.941817099</v>
      </c>
      <c r="AJ25" s="14">
        <v>-1205551.0799962599</v>
      </c>
      <c r="AK25" s="17"/>
      <c r="AL25" s="14">
        <v>16775725.304006759</v>
      </c>
      <c r="AM25" s="14">
        <v>17122687.2354763</v>
      </c>
      <c r="AN25" s="14">
        <v>-346961.93146954104</v>
      </c>
      <c r="AO25" s="17"/>
      <c r="AP25" s="14">
        <v>16476718.59687504</v>
      </c>
      <c r="AQ25" s="14">
        <v>16906562.678214099</v>
      </c>
      <c r="AR25" s="14">
        <v>-429844.0813390594</v>
      </c>
    </row>
    <row r="26" spans="2:44">
      <c r="B26" s="15" t="s">
        <v>119</v>
      </c>
      <c r="C26" s="15" t="s">
        <v>78</v>
      </c>
      <c r="D26" s="15" t="s">
        <v>159</v>
      </c>
      <c r="E26" s="14">
        <v>0</v>
      </c>
      <c r="F26" s="14">
        <v>0</v>
      </c>
      <c r="G26" s="14">
        <v>0</v>
      </c>
      <c r="H26" s="17"/>
      <c r="I26" s="14">
        <v>0</v>
      </c>
      <c r="J26" s="14">
        <v>0</v>
      </c>
      <c r="K26" s="14">
        <v>0</v>
      </c>
      <c r="L26" s="17"/>
      <c r="M26" s="14">
        <v>0</v>
      </c>
      <c r="N26" s="14">
        <v>0</v>
      </c>
      <c r="O26" s="14">
        <v>0</v>
      </c>
      <c r="P26" s="17"/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7"/>
      <c r="AD26" s="14">
        <v>10000000</v>
      </c>
      <c r="AE26" s="14">
        <v>10000000</v>
      </c>
      <c r="AF26" s="14">
        <v>0</v>
      </c>
      <c r="AG26" s="17"/>
      <c r="AH26" s="14">
        <v>0</v>
      </c>
      <c r="AI26" s="14">
        <v>0</v>
      </c>
      <c r="AJ26" s="14">
        <v>0</v>
      </c>
      <c r="AK26" s="17"/>
      <c r="AL26" s="14">
        <v>0</v>
      </c>
      <c r="AM26" s="14">
        <v>0</v>
      </c>
      <c r="AN26" s="14">
        <v>0</v>
      </c>
      <c r="AO26" s="17"/>
      <c r="AP26" s="14">
        <v>0</v>
      </c>
      <c r="AQ26" s="14">
        <v>0</v>
      </c>
      <c r="AR26" s="14">
        <v>0</v>
      </c>
    </row>
    <row r="27" spans="2:44">
      <c r="B27" s="15" t="s">
        <v>119</v>
      </c>
      <c r="C27" s="15" t="s">
        <v>78</v>
      </c>
      <c r="D27" s="15" t="s">
        <v>114</v>
      </c>
      <c r="E27" s="14">
        <v>0</v>
      </c>
      <c r="F27" s="14">
        <v>0</v>
      </c>
      <c r="G27" s="14">
        <v>0</v>
      </c>
      <c r="H27" s="17"/>
      <c r="I27" s="14">
        <v>9960000.7007096093</v>
      </c>
      <c r="J27" s="14">
        <v>9960000.7007096093</v>
      </c>
      <c r="K27" s="14">
        <v>0</v>
      </c>
      <c r="L27" s="17"/>
      <c r="M27" s="14">
        <v>0</v>
      </c>
      <c r="N27" s="14">
        <v>0</v>
      </c>
      <c r="O27" s="14">
        <v>0</v>
      </c>
      <c r="P27" s="17"/>
      <c r="Q27" s="14">
        <v>0</v>
      </c>
      <c r="R27" s="14">
        <v>0</v>
      </c>
      <c r="S27" s="14">
        <v>0</v>
      </c>
      <c r="T27" s="14">
        <v>1106666.7445232901</v>
      </c>
      <c r="U27" s="14">
        <v>1106666.7445232901</v>
      </c>
      <c r="V27" s="14">
        <v>1106666.7445232901</v>
      </c>
      <c r="W27" s="14">
        <v>1106666.7445232901</v>
      </c>
      <c r="X27" s="14">
        <v>1106666.7445232901</v>
      </c>
      <c r="Y27" s="14">
        <v>1106666.7445232901</v>
      </c>
      <c r="Z27" s="14">
        <v>1106666.7445232901</v>
      </c>
      <c r="AA27" s="14">
        <v>1106666.7445232901</v>
      </c>
      <c r="AB27" s="14">
        <v>1106666.7445232901</v>
      </c>
      <c r="AC27" s="17"/>
      <c r="AD27" s="14">
        <v>13018733.8237272</v>
      </c>
      <c r="AE27" s="14">
        <v>13018733.8237272</v>
      </c>
      <c r="AF27" s="14">
        <v>0</v>
      </c>
      <c r="AG27" s="17"/>
      <c r="AH27" s="14">
        <v>0</v>
      </c>
      <c r="AI27" s="14">
        <v>0</v>
      </c>
      <c r="AJ27" s="14">
        <v>0</v>
      </c>
      <c r="AK27" s="17"/>
      <c r="AL27" s="14">
        <v>0</v>
      </c>
      <c r="AM27" s="14">
        <v>0</v>
      </c>
      <c r="AN27" s="14">
        <v>0</v>
      </c>
      <c r="AO27" s="17"/>
      <c r="AP27" s="14">
        <v>0</v>
      </c>
      <c r="AQ27" s="14">
        <v>0</v>
      </c>
      <c r="AR27" s="14">
        <v>0</v>
      </c>
    </row>
    <row r="28" spans="2:44">
      <c r="B28" s="15" t="s">
        <v>119</v>
      </c>
      <c r="C28" s="15" t="s">
        <v>78</v>
      </c>
      <c r="D28" s="15" t="s">
        <v>71</v>
      </c>
      <c r="E28" s="14">
        <v>0</v>
      </c>
      <c r="F28" s="14">
        <v>988796.53</v>
      </c>
      <c r="G28" s="14">
        <v>-988796.53</v>
      </c>
      <c r="H28" s="17"/>
      <c r="I28" s="14">
        <v>0</v>
      </c>
      <c r="J28" s="14">
        <v>0</v>
      </c>
      <c r="K28" s="14">
        <v>0</v>
      </c>
      <c r="L28" s="17"/>
      <c r="M28" s="14">
        <v>988796.53</v>
      </c>
      <c r="N28" s="14">
        <v>0</v>
      </c>
      <c r="O28" s="14">
        <v>988796.53</v>
      </c>
      <c r="P28" s="17"/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7"/>
      <c r="AD28" s="14">
        <v>0</v>
      </c>
      <c r="AE28" s="14">
        <v>0</v>
      </c>
      <c r="AF28" s="14">
        <v>0</v>
      </c>
      <c r="AG28" s="17"/>
      <c r="AH28" s="14">
        <v>0</v>
      </c>
      <c r="AI28" s="14">
        <v>0</v>
      </c>
      <c r="AJ28" s="14">
        <v>0</v>
      </c>
      <c r="AK28" s="17"/>
      <c r="AL28" s="14">
        <v>0</v>
      </c>
      <c r="AM28" s="14">
        <v>0</v>
      </c>
      <c r="AN28" s="14">
        <v>0</v>
      </c>
      <c r="AO28" s="17"/>
      <c r="AP28" s="14">
        <v>0</v>
      </c>
      <c r="AQ28" s="14">
        <v>0</v>
      </c>
      <c r="AR28" s="14">
        <v>0</v>
      </c>
    </row>
    <row r="29" spans="2:44">
      <c r="B29" s="15" t="s">
        <v>57</v>
      </c>
      <c r="C29" s="15" t="s">
        <v>99</v>
      </c>
      <c r="D29" s="15" t="s">
        <v>134</v>
      </c>
      <c r="E29" s="14">
        <v>0</v>
      </c>
      <c r="F29" s="14">
        <v>0</v>
      </c>
      <c r="G29" s="14">
        <v>0</v>
      </c>
      <c r="H29" s="17"/>
      <c r="I29" s="14">
        <v>-2486252.7080103401</v>
      </c>
      <c r="J29" s="14">
        <v>-2330227.4980798401</v>
      </c>
      <c r="K29" s="14">
        <v>-156025.20993050002</v>
      </c>
      <c r="L29" s="17"/>
      <c r="M29" s="14">
        <v>0</v>
      </c>
      <c r="N29" s="14">
        <v>0</v>
      </c>
      <c r="O29" s="14">
        <v>0</v>
      </c>
      <c r="P29" s="17"/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-2330227.4980798401</v>
      </c>
      <c r="AC29" s="17"/>
      <c r="AD29" s="14">
        <v>-1607336.2958543201</v>
      </c>
      <c r="AE29" s="14">
        <v>-1627312.4233977799</v>
      </c>
      <c r="AF29" s="14">
        <v>19976.127543459879</v>
      </c>
      <c r="AG29" s="17"/>
      <c r="AH29" s="14">
        <v>0</v>
      </c>
      <c r="AI29" s="14">
        <v>0</v>
      </c>
      <c r="AJ29" s="14">
        <v>0</v>
      </c>
      <c r="AK29" s="17"/>
      <c r="AL29" s="14">
        <v>0</v>
      </c>
      <c r="AM29" s="14">
        <v>0</v>
      </c>
      <c r="AN29" s="14">
        <v>0</v>
      </c>
      <c r="AO29" s="17"/>
      <c r="AP29" s="14">
        <v>0</v>
      </c>
      <c r="AQ29" s="14">
        <v>0</v>
      </c>
      <c r="AR29" s="14">
        <v>0</v>
      </c>
    </row>
    <row r="30" spans="2:44">
      <c r="B30" s="15" t="s">
        <v>57</v>
      </c>
      <c r="C30" s="15" t="s">
        <v>99</v>
      </c>
      <c r="D30" s="15" t="s">
        <v>121</v>
      </c>
      <c r="E30" s="14">
        <v>225227.043185583</v>
      </c>
      <c r="F30" s="14">
        <v>147807.22</v>
      </c>
      <c r="G30" s="14">
        <v>77419.823185582994</v>
      </c>
      <c r="H30" s="17"/>
      <c r="I30" s="14">
        <v>912918.53618007095</v>
      </c>
      <c r="J30" s="14">
        <v>912497.73357807205</v>
      </c>
      <c r="K30" s="14">
        <v>420.80260199890472</v>
      </c>
      <c r="L30" s="17"/>
      <c r="M30" s="14">
        <v>0</v>
      </c>
      <c r="N30" s="14">
        <v>0</v>
      </c>
      <c r="O30" s="14">
        <v>0</v>
      </c>
      <c r="P30" s="17"/>
      <c r="Q30" s="14">
        <v>73903.61</v>
      </c>
      <c r="R30" s="14">
        <v>73903.61</v>
      </c>
      <c r="S30" s="14">
        <v>75041.076169984997</v>
      </c>
      <c r="T30" s="14">
        <v>75041.076169984997</v>
      </c>
      <c r="U30" s="14">
        <v>76496.187332775997</v>
      </c>
      <c r="V30" s="14">
        <v>76496.187332775997</v>
      </c>
      <c r="W30" s="14">
        <v>76496.187332775997</v>
      </c>
      <c r="X30" s="14">
        <v>76568.974964234003</v>
      </c>
      <c r="Y30" s="14">
        <v>76568.974964234003</v>
      </c>
      <c r="Z30" s="14">
        <v>76568.974964234003</v>
      </c>
      <c r="AA30" s="14">
        <v>76568.974964234003</v>
      </c>
      <c r="AB30" s="14">
        <v>78843.899382838004</v>
      </c>
      <c r="AC30" s="17"/>
      <c r="AD30" s="14">
        <v>549382.39536838001</v>
      </c>
      <c r="AE30" s="14">
        <v>549635.74086074799</v>
      </c>
      <c r="AF30" s="14">
        <v>-253.34549236798193</v>
      </c>
      <c r="AG30" s="17"/>
      <c r="AH30" s="14">
        <v>0</v>
      </c>
      <c r="AI30" s="14">
        <v>0</v>
      </c>
      <c r="AJ30" s="14">
        <v>0</v>
      </c>
      <c r="AK30" s="17"/>
      <c r="AL30" s="14">
        <v>0</v>
      </c>
      <c r="AM30" s="14">
        <v>0</v>
      </c>
      <c r="AN30" s="14">
        <v>0</v>
      </c>
      <c r="AO30" s="17"/>
      <c r="AP30" s="14">
        <v>0</v>
      </c>
      <c r="AQ30" s="14">
        <v>0</v>
      </c>
      <c r="AR30" s="14">
        <v>0</v>
      </c>
    </row>
    <row r="31" spans="2:44">
      <c r="B31" s="15" t="s">
        <v>57</v>
      </c>
      <c r="C31" s="15" t="s">
        <v>99</v>
      </c>
      <c r="D31" s="15" t="s">
        <v>109</v>
      </c>
      <c r="E31" s="14">
        <v>0</v>
      </c>
      <c r="F31" s="14">
        <v>0</v>
      </c>
      <c r="G31" s="14">
        <v>0</v>
      </c>
      <c r="H31" s="17"/>
      <c r="I31" s="14">
        <v>140373.607499957</v>
      </c>
      <c r="J31" s="14">
        <v>140373.607499957</v>
      </c>
      <c r="K31" s="14">
        <v>0</v>
      </c>
      <c r="L31" s="17"/>
      <c r="M31" s="14">
        <v>0</v>
      </c>
      <c r="N31" s="14">
        <v>0</v>
      </c>
      <c r="O31" s="14">
        <v>0</v>
      </c>
      <c r="P31" s="17"/>
      <c r="Q31" s="14">
        <v>0</v>
      </c>
      <c r="R31" s="14">
        <v>0</v>
      </c>
      <c r="S31" s="14">
        <v>0</v>
      </c>
      <c r="T31" s="14">
        <v>140373.607499957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7"/>
      <c r="AD31" s="14">
        <v>119466.9</v>
      </c>
      <c r="AE31" s="14">
        <v>129466.9</v>
      </c>
      <c r="AF31" s="14">
        <v>-10000</v>
      </c>
      <c r="AG31" s="17"/>
      <c r="AH31" s="14">
        <v>0</v>
      </c>
      <c r="AI31" s="14">
        <v>0</v>
      </c>
      <c r="AJ31" s="14">
        <v>0</v>
      </c>
      <c r="AK31" s="17"/>
      <c r="AL31" s="14">
        <v>0</v>
      </c>
      <c r="AM31" s="14">
        <v>0</v>
      </c>
      <c r="AN31" s="14">
        <v>0</v>
      </c>
      <c r="AO31" s="17"/>
      <c r="AP31" s="14">
        <v>0</v>
      </c>
      <c r="AQ31" s="14">
        <v>0</v>
      </c>
      <c r="AR31" s="14">
        <v>0</v>
      </c>
    </row>
    <row r="32" spans="2:44">
      <c r="B32" s="15" t="s">
        <v>57</v>
      </c>
      <c r="C32" s="15" t="s">
        <v>99</v>
      </c>
      <c r="D32" s="15" t="s">
        <v>135</v>
      </c>
      <c r="E32" s="14">
        <v>12085326.33683598</v>
      </c>
      <c r="F32" s="14">
        <v>7463592.1799999997</v>
      </c>
      <c r="G32" s="14">
        <v>4621734.1568359807</v>
      </c>
      <c r="H32" s="17"/>
      <c r="I32" s="14">
        <v>44461899.421799101</v>
      </c>
      <c r="J32" s="14">
        <v>44303531.992507726</v>
      </c>
      <c r="K32" s="14">
        <v>158367.42929137498</v>
      </c>
      <c r="L32" s="17"/>
      <c r="M32" s="14">
        <v>0</v>
      </c>
      <c r="N32" s="14">
        <v>0</v>
      </c>
      <c r="O32" s="14">
        <v>0</v>
      </c>
      <c r="P32" s="17"/>
      <c r="Q32" s="14">
        <v>3898937.48</v>
      </c>
      <c r="R32" s="14">
        <v>3564654.7</v>
      </c>
      <c r="S32" s="14">
        <v>3613013.1417667801</v>
      </c>
      <c r="T32" s="14">
        <v>4228427.8797628796</v>
      </c>
      <c r="U32" s="14">
        <v>3815597.7010620502</v>
      </c>
      <c r="V32" s="14">
        <v>3568560.6434094901</v>
      </c>
      <c r="W32" s="14">
        <v>3793409.22117631</v>
      </c>
      <c r="X32" s="14">
        <v>3475906.0243629501</v>
      </c>
      <c r="Y32" s="14">
        <v>3602233.7465536501</v>
      </c>
      <c r="Z32" s="14">
        <v>3560369.2758320202</v>
      </c>
      <c r="AA32" s="14">
        <v>3462158.23278523</v>
      </c>
      <c r="AB32" s="14">
        <v>3720263.94579637</v>
      </c>
      <c r="AC32" s="17"/>
      <c r="AD32" s="14">
        <v>25983490.453687128</v>
      </c>
      <c r="AE32" s="14">
        <v>25995472.636294302</v>
      </c>
      <c r="AF32" s="14">
        <v>-11982.18260717392</v>
      </c>
      <c r="AG32" s="17"/>
      <c r="AH32" s="14">
        <v>0</v>
      </c>
      <c r="AI32" s="14">
        <v>0</v>
      </c>
      <c r="AJ32" s="14">
        <v>0</v>
      </c>
      <c r="AK32" s="17"/>
      <c r="AL32" s="14">
        <v>0</v>
      </c>
      <c r="AM32" s="14">
        <v>0</v>
      </c>
      <c r="AN32" s="14">
        <v>0</v>
      </c>
      <c r="AO32" s="17"/>
      <c r="AP32" s="14">
        <v>0</v>
      </c>
      <c r="AQ32" s="14">
        <v>0</v>
      </c>
      <c r="AR32" s="14">
        <v>0</v>
      </c>
    </row>
    <row r="33" spans="2:44">
      <c r="B33" s="15" t="s">
        <v>57</v>
      </c>
      <c r="C33" s="15" t="s">
        <v>99</v>
      </c>
      <c r="D33" s="15" t="s">
        <v>136</v>
      </c>
      <c r="E33" s="14">
        <v>3067373.822324099</v>
      </c>
      <c r="F33" s="14">
        <v>1987620.34</v>
      </c>
      <c r="G33" s="14">
        <v>1079753.4823240989</v>
      </c>
      <c r="H33" s="17"/>
      <c r="I33" s="14">
        <v>12770514.823327055</v>
      </c>
      <c r="J33" s="14">
        <v>12320436.0357481</v>
      </c>
      <c r="K33" s="14">
        <v>450078.78757895529</v>
      </c>
      <c r="L33" s="17"/>
      <c r="M33" s="14">
        <v>0</v>
      </c>
      <c r="N33" s="14">
        <v>0</v>
      </c>
      <c r="O33" s="14">
        <v>0</v>
      </c>
      <c r="P33" s="17"/>
      <c r="Q33" s="14">
        <v>1109572.53</v>
      </c>
      <c r="R33" s="14">
        <v>878047.81</v>
      </c>
      <c r="S33" s="14">
        <v>1078339.6263514201</v>
      </c>
      <c r="T33" s="14">
        <v>1076194.2826390499</v>
      </c>
      <c r="U33" s="14">
        <v>1007045.26306272</v>
      </c>
      <c r="V33" s="14">
        <v>801403.67765957804</v>
      </c>
      <c r="W33" s="14">
        <v>1028291.54116712</v>
      </c>
      <c r="X33" s="14">
        <v>971890.97539783397</v>
      </c>
      <c r="Y33" s="14">
        <v>1125118.2655066799</v>
      </c>
      <c r="Z33" s="14">
        <v>971914.59920606902</v>
      </c>
      <c r="AA33" s="14">
        <v>1112770.6908281301</v>
      </c>
      <c r="AB33" s="14">
        <v>1159846.7739295</v>
      </c>
      <c r="AC33" s="17"/>
      <c r="AD33" s="14">
        <v>8829212.1054909807</v>
      </c>
      <c r="AE33" s="14">
        <v>8833283.6613088306</v>
      </c>
      <c r="AF33" s="14">
        <v>-4071.5558178499341</v>
      </c>
      <c r="AG33" s="17"/>
      <c r="AH33" s="14">
        <v>0</v>
      </c>
      <c r="AI33" s="14">
        <v>0</v>
      </c>
      <c r="AJ33" s="14">
        <v>0</v>
      </c>
      <c r="AK33" s="17"/>
      <c r="AL33" s="14">
        <v>0</v>
      </c>
      <c r="AM33" s="14">
        <v>0</v>
      </c>
      <c r="AN33" s="14">
        <v>0</v>
      </c>
      <c r="AO33" s="17"/>
      <c r="AP33" s="14">
        <v>0</v>
      </c>
      <c r="AQ33" s="14">
        <v>0</v>
      </c>
      <c r="AR33" s="14">
        <v>0</v>
      </c>
    </row>
    <row r="34" spans="2:44">
      <c r="B34" s="15" t="s">
        <v>57</v>
      </c>
      <c r="C34" s="15" t="s">
        <v>99</v>
      </c>
      <c r="D34" s="15" t="s">
        <v>170</v>
      </c>
      <c r="E34" s="14">
        <v>82430.463011711996</v>
      </c>
      <c r="F34" s="14">
        <v>54928.32</v>
      </c>
      <c r="G34" s="14">
        <v>27502.143011711996</v>
      </c>
      <c r="H34" s="17"/>
      <c r="I34" s="14">
        <v>329721.85204684798</v>
      </c>
      <c r="J34" s="14">
        <v>329569.88018298999</v>
      </c>
      <c r="K34" s="14">
        <v>151.97186385799432</v>
      </c>
      <c r="L34" s="17"/>
      <c r="M34" s="14">
        <v>0</v>
      </c>
      <c r="N34" s="14">
        <v>0</v>
      </c>
      <c r="O34" s="14">
        <v>0</v>
      </c>
      <c r="P34" s="17"/>
      <c r="Q34" s="14">
        <v>27464.16</v>
      </c>
      <c r="R34" s="14">
        <v>27464.16</v>
      </c>
      <c r="S34" s="14">
        <v>27464.156018299</v>
      </c>
      <c r="T34" s="14">
        <v>27464.156018299</v>
      </c>
      <c r="U34" s="14">
        <v>27464.156018299</v>
      </c>
      <c r="V34" s="14">
        <v>27464.156018299</v>
      </c>
      <c r="W34" s="14">
        <v>27464.156018299</v>
      </c>
      <c r="X34" s="14">
        <v>27464.156018299</v>
      </c>
      <c r="Y34" s="14">
        <v>27464.156018299</v>
      </c>
      <c r="Z34" s="14">
        <v>27464.156018299</v>
      </c>
      <c r="AA34" s="14">
        <v>27464.156018299</v>
      </c>
      <c r="AB34" s="14">
        <v>27464.156018299</v>
      </c>
      <c r="AC34" s="17"/>
      <c r="AD34" s="14">
        <v>192249.09212809301</v>
      </c>
      <c r="AE34" s="14">
        <v>197146.190703014</v>
      </c>
      <c r="AF34" s="14">
        <v>-4897.098574920994</v>
      </c>
      <c r="AG34" s="17"/>
      <c r="AH34" s="14">
        <v>0</v>
      </c>
      <c r="AI34" s="14">
        <v>0</v>
      </c>
      <c r="AJ34" s="14">
        <v>0</v>
      </c>
      <c r="AK34" s="17"/>
      <c r="AL34" s="14">
        <v>0</v>
      </c>
      <c r="AM34" s="14">
        <v>0</v>
      </c>
      <c r="AN34" s="14">
        <v>0</v>
      </c>
      <c r="AO34" s="17"/>
      <c r="AP34" s="14">
        <v>0</v>
      </c>
      <c r="AQ34" s="14">
        <v>0</v>
      </c>
      <c r="AR34" s="14">
        <v>0</v>
      </c>
    </row>
    <row r="35" spans="2:44">
      <c r="B35" s="15" t="s">
        <v>57</v>
      </c>
      <c r="C35" s="15" t="s">
        <v>99</v>
      </c>
      <c r="D35" s="15" t="s">
        <v>153</v>
      </c>
      <c r="E35" s="14">
        <v>-45000</v>
      </c>
      <c r="F35" s="14">
        <v>-48603.14</v>
      </c>
      <c r="G35" s="14">
        <v>3603.1399999999994</v>
      </c>
      <c r="H35" s="17"/>
      <c r="I35" s="14">
        <v>-240000</v>
      </c>
      <c r="J35" s="14">
        <v>-258506.34397775601</v>
      </c>
      <c r="K35" s="14">
        <v>18506.343977756012</v>
      </c>
      <c r="L35" s="17"/>
      <c r="M35" s="14">
        <v>0</v>
      </c>
      <c r="N35" s="14">
        <v>0</v>
      </c>
      <c r="O35" s="14">
        <v>0</v>
      </c>
      <c r="P35" s="17"/>
      <c r="Q35" s="14">
        <v>-29814.57</v>
      </c>
      <c r="R35" s="14">
        <v>-18788.57</v>
      </c>
      <c r="S35" s="14">
        <v>-14993.085998410999</v>
      </c>
      <c r="T35" s="14">
        <v>-24988.476664018999</v>
      </c>
      <c r="U35" s="14">
        <v>-14993.085998410999</v>
      </c>
      <c r="V35" s="14">
        <v>-14993.085998410999</v>
      </c>
      <c r="W35" s="14">
        <v>-14993.085998410999</v>
      </c>
      <c r="X35" s="14">
        <v>-24988.476664018999</v>
      </c>
      <c r="Y35" s="14">
        <v>-14993.085998410999</v>
      </c>
      <c r="Z35" s="14">
        <v>-14993.085998410999</v>
      </c>
      <c r="AA35" s="14">
        <v>-14993.085998410999</v>
      </c>
      <c r="AB35" s="14">
        <v>-54974.648660840998</v>
      </c>
      <c r="AC35" s="17"/>
      <c r="AD35" s="14">
        <v>0</v>
      </c>
      <c r="AE35" s="14">
        <v>0</v>
      </c>
      <c r="AF35" s="14">
        <v>0</v>
      </c>
      <c r="AG35" s="17"/>
      <c r="AH35" s="14">
        <v>0</v>
      </c>
      <c r="AI35" s="14">
        <v>0</v>
      </c>
      <c r="AJ35" s="14">
        <v>0</v>
      </c>
      <c r="AK35" s="17"/>
      <c r="AL35" s="14">
        <v>0</v>
      </c>
      <c r="AM35" s="14">
        <v>0</v>
      </c>
      <c r="AN35" s="14">
        <v>0</v>
      </c>
      <c r="AO35" s="17"/>
      <c r="AP35" s="14">
        <v>0</v>
      </c>
      <c r="AQ35" s="14">
        <v>0</v>
      </c>
      <c r="AR35" s="14">
        <v>0</v>
      </c>
    </row>
    <row r="36" spans="2:44">
      <c r="B36" s="15" t="s">
        <v>57</v>
      </c>
      <c r="C36" s="15" t="s">
        <v>99</v>
      </c>
      <c r="D36" s="15" t="s">
        <v>157</v>
      </c>
      <c r="E36" s="14">
        <v>0</v>
      </c>
      <c r="F36" s="14">
        <v>0</v>
      </c>
      <c r="G36" s="14">
        <v>0</v>
      </c>
      <c r="H36" s="17"/>
      <c r="I36" s="14">
        <v>4212771.5082611199</v>
      </c>
      <c r="J36" s="14">
        <v>4655022.1304542003</v>
      </c>
      <c r="K36" s="14">
        <v>-442250.62219308037</v>
      </c>
      <c r="L36" s="17"/>
      <c r="M36" s="14">
        <v>0</v>
      </c>
      <c r="N36" s="14">
        <v>0</v>
      </c>
      <c r="O36" s="14">
        <v>0</v>
      </c>
      <c r="P36" s="17"/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4655022.1304542003</v>
      </c>
      <c r="AC36" s="17"/>
      <c r="AD36" s="14">
        <v>5295629.6101869801</v>
      </c>
      <c r="AE36" s="14">
        <v>5298071.6685825698</v>
      </c>
      <c r="AF36" s="14">
        <v>-2442.0583955897018</v>
      </c>
      <c r="AG36" s="17"/>
      <c r="AH36" s="14">
        <v>0</v>
      </c>
      <c r="AI36" s="14">
        <v>0</v>
      </c>
      <c r="AJ36" s="14">
        <v>0</v>
      </c>
      <c r="AK36" s="17"/>
      <c r="AL36" s="14">
        <v>0</v>
      </c>
      <c r="AM36" s="14">
        <v>0</v>
      </c>
      <c r="AN36" s="14">
        <v>0</v>
      </c>
      <c r="AO36" s="17"/>
      <c r="AP36" s="14">
        <v>0</v>
      </c>
      <c r="AQ36" s="14">
        <v>0</v>
      </c>
      <c r="AR36" s="14">
        <v>0</v>
      </c>
    </row>
    <row r="37" spans="2:44">
      <c r="B37" s="15" t="s">
        <v>57</v>
      </c>
      <c r="C37" s="15" t="s">
        <v>99</v>
      </c>
      <c r="D37" s="15" t="s">
        <v>71</v>
      </c>
      <c r="E37" s="14">
        <v>0</v>
      </c>
      <c r="F37" s="14">
        <v>5600981.4199999999</v>
      </c>
      <c r="G37" s="14">
        <v>-5600981.4199999999</v>
      </c>
      <c r="H37" s="17"/>
      <c r="I37" s="14">
        <v>0</v>
      </c>
      <c r="J37" s="14">
        <v>0</v>
      </c>
      <c r="K37" s="14">
        <v>0</v>
      </c>
      <c r="L37" s="17"/>
      <c r="M37" s="14">
        <v>5600981.4199999999</v>
      </c>
      <c r="N37" s="14">
        <v>0</v>
      </c>
      <c r="O37" s="14">
        <v>5600981.4199999999</v>
      </c>
      <c r="P37" s="17"/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7"/>
      <c r="AD37" s="14">
        <v>0</v>
      </c>
      <c r="AE37" s="14">
        <v>0</v>
      </c>
      <c r="AF37" s="14">
        <v>0</v>
      </c>
      <c r="AG37" s="17"/>
      <c r="AH37" s="14">
        <v>0</v>
      </c>
      <c r="AI37" s="14">
        <v>0</v>
      </c>
      <c r="AJ37" s="14">
        <v>0</v>
      </c>
      <c r="AK37" s="17"/>
      <c r="AL37" s="14">
        <v>0</v>
      </c>
      <c r="AM37" s="14">
        <v>0</v>
      </c>
      <c r="AN37" s="14">
        <v>0</v>
      </c>
      <c r="AO37" s="17"/>
      <c r="AP37" s="14">
        <v>0</v>
      </c>
      <c r="AQ37" s="14">
        <v>0</v>
      </c>
      <c r="AR37" s="14">
        <v>0</v>
      </c>
    </row>
    <row r="38" spans="2:44">
      <c r="B38" s="15" t="s">
        <v>73</v>
      </c>
      <c r="C38" s="15" t="s">
        <v>69</v>
      </c>
      <c r="D38" s="15" t="s">
        <v>134</v>
      </c>
      <c r="E38" s="14">
        <v>0</v>
      </c>
      <c r="F38" s="14">
        <v>0</v>
      </c>
      <c r="G38" s="14">
        <v>0</v>
      </c>
      <c r="H38" s="17"/>
      <c r="I38" s="14">
        <v>-3856893.1424586298</v>
      </c>
      <c r="J38" s="14">
        <v>-4126003.7412816598</v>
      </c>
      <c r="K38" s="14">
        <v>269110.59882303001</v>
      </c>
      <c r="L38" s="17"/>
      <c r="M38" s="14">
        <v>0</v>
      </c>
      <c r="N38" s="14">
        <v>0</v>
      </c>
      <c r="O38" s="14">
        <v>0</v>
      </c>
      <c r="P38" s="17"/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-4126003.7412816598</v>
      </c>
      <c r="AC38" s="17"/>
      <c r="AD38" s="14">
        <v>-4223515.2213802999</v>
      </c>
      <c r="AE38" s="14">
        <v>-4305455.5226795496</v>
      </c>
      <c r="AF38" s="14">
        <v>81940.301299249753</v>
      </c>
      <c r="AG38" s="17"/>
      <c r="AH38" s="14">
        <v>0</v>
      </c>
      <c r="AI38" s="14">
        <v>0</v>
      </c>
      <c r="AJ38" s="14">
        <v>0</v>
      </c>
      <c r="AK38" s="17"/>
      <c r="AL38" s="14">
        <v>0</v>
      </c>
      <c r="AM38" s="14">
        <v>0</v>
      </c>
      <c r="AN38" s="14">
        <v>0</v>
      </c>
      <c r="AO38" s="17"/>
      <c r="AP38" s="14">
        <v>0</v>
      </c>
      <c r="AQ38" s="14">
        <v>0</v>
      </c>
      <c r="AR38" s="14">
        <v>0</v>
      </c>
    </row>
    <row r="39" spans="2:44">
      <c r="B39" s="15" t="s">
        <v>73</v>
      </c>
      <c r="C39" s="15" t="s">
        <v>69</v>
      </c>
      <c r="D39" s="15" t="s">
        <v>109</v>
      </c>
      <c r="E39" s="14">
        <v>0</v>
      </c>
      <c r="F39" s="14">
        <v>0</v>
      </c>
      <c r="G39" s="14">
        <v>0</v>
      </c>
      <c r="H39" s="17"/>
      <c r="I39" s="14">
        <v>666300</v>
      </c>
      <c r="J39" s="14">
        <v>666300</v>
      </c>
      <c r="K39" s="14">
        <v>0</v>
      </c>
      <c r="L39" s="17"/>
      <c r="M39" s="14">
        <v>0</v>
      </c>
      <c r="N39" s="14">
        <v>0</v>
      </c>
      <c r="O39" s="14">
        <v>0</v>
      </c>
      <c r="P39" s="17"/>
      <c r="Q39" s="14">
        <v>0</v>
      </c>
      <c r="R39" s="14">
        <v>0</v>
      </c>
      <c r="S39" s="14">
        <v>0</v>
      </c>
      <c r="T39" s="14">
        <v>666300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7"/>
      <c r="AD39" s="14">
        <v>246770.600000001</v>
      </c>
      <c r="AE39" s="14">
        <v>246770.6</v>
      </c>
      <c r="AF39" s="14">
        <v>9.8953023552894592E-10</v>
      </c>
      <c r="AG39" s="17"/>
      <c r="AH39" s="14">
        <v>0</v>
      </c>
      <c r="AI39" s="14">
        <v>0</v>
      </c>
      <c r="AJ39" s="14">
        <v>0</v>
      </c>
      <c r="AK39" s="17"/>
      <c r="AL39" s="14">
        <v>0</v>
      </c>
      <c r="AM39" s="14">
        <v>0</v>
      </c>
      <c r="AN39" s="14">
        <v>0</v>
      </c>
      <c r="AO39" s="17"/>
      <c r="AP39" s="14">
        <v>0</v>
      </c>
      <c r="AQ39" s="14">
        <v>0</v>
      </c>
      <c r="AR39" s="14">
        <v>0</v>
      </c>
    </row>
    <row r="40" spans="2:44">
      <c r="B40" s="15" t="s">
        <v>73</v>
      </c>
      <c r="C40" s="15" t="s">
        <v>69</v>
      </c>
      <c r="D40" s="15" t="s">
        <v>75</v>
      </c>
      <c r="E40" s="14">
        <v>38193.14592861</v>
      </c>
      <c r="F40" s="14">
        <v>25450.360953668001</v>
      </c>
      <c r="G40" s="14">
        <v>12742.784974941998</v>
      </c>
      <c r="H40" s="17"/>
      <c r="I40" s="14">
        <v>152772.58371444</v>
      </c>
      <c r="J40" s="14">
        <v>152702.16572200801</v>
      </c>
      <c r="K40" s="14">
        <v>70.417992431990569</v>
      </c>
      <c r="L40" s="17"/>
      <c r="M40" s="14">
        <v>0</v>
      </c>
      <c r="N40" s="14">
        <v>0</v>
      </c>
      <c r="O40" s="14">
        <v>0</v>
      </c>
      <c r="P40" s="17"/>
      <c r="Q40" s="14">
        <v>12725.180476834001</v>
      </c>
      <c r="R40" s="14">
        <v>12725.180476834001</v>
      </c>
      <c r="S40" s="14">
        <v>12725.180476834001</v>
      </c>
      <c r="T40" s="14">
        <v>12725.180476834001</v>
      </c>
      <c r="U40" s="14">
        <v>12725.180476834001</v>
      </c>
      <c r="V40" s="14">
        <v>12725.180476834001</v>
      </c>
      <c r="W40" s="14">
        <v>12725.180476834001</v>
      </c>
      <c r="X40" s="14">
        <v>12725.180476834001</v>
      </c>
      <c r="Y40" s="14">
        <v>12725.180476834001</v>
      </c>
      <c r="Z40" s="14">
        <v>12725.180476834001</v>
      </c>
      <c r="AA40" s="14">
        <v>12725.180476834001</v>
      </c>
      <c r="AB40" s="14">
        <v>12725.180476834001</v>
      </c>
      <c r="AC40" s="17"/>
      <c r="AD40" s="14">
        <v>136300.96252296999</v>
      </c>
      <c r="AE40" s="14">
        <v>136363.81716620899</v>
      </c>
      <c r="AF40" s="14">
        <v>-62.854643238999415</v>
      </c>
      <c r="AG40" s="17"/>
      <c r="AH40" s="14">
        <v>0</v>
      </c>
      <c r="AI40" s="14">
        <v>0</v>
      </c>
      <c r="AJ40" s="14">
        <v>0</v>
      </c>
      <c r="AK40" s="17"/>
      <c r="AL40" s="14">
        <v>0</v>
      </c>
      <c r="AM40" s="14">
        <v>0</v>
      </c>
      <c r="AN40" s="14">
        <v>0</v>
      </c>
      <c r="AO40" s="17"/>
      <c r="AP40" s="14">
        <v>0</v>
      </c>
      <c r="AQ40" s="14">
        <v>0</v>
      </c>
      <c r="AR40" s="14">
        <v>0</v>
      </c>
    </row>
    <row r="41" spans="2:44">
      <c r="B41" s="15" t="s">
        <v>73</v>
      </c>
      <c r="C41" s="15" t="s">
        <v>69</v>
      </c>
      <c r="D41" s="15" t="s">
        <v>153</v>
      </c>
      <c r="E41" s="14">
        <v>-45000</v>
      </c>
      <c r="F41" s="14">
        <v>-69338.848458362001</v>
      </c>
      <c r="G41" s="14">
        <v>24338.848458362001</v>
      </c>
      <c r="H41" s="17"/>
      <c r="I41" s="14">
        <v>-376342.05</v>
      </c>
      <c r="J41" s="14">
        <v>-415680.89845836197</v>
      </c>
      <c r="K41" s="14">
        <v>39338.848458361987</v>
      </c>
      <c r="L41" s="17"/>
      <c r="M41" s="14">
        <v>0</v>
      </c>
      <c r="N41" s="14">
        <v>0</v>
      </c>
      <c r="O41" s="14">
        <v>0</v>
      </c>
      <c r="P41" s="17"/>
      <c r="Q41" s="14">
        <v>-42755.746943331003</v>
      </c>
      <c r="R41" s="14">
        <v>-26583.101515031001</v>
      </c>
      <c r="S41" s="14">
        <v>-15000</v>
      </c>
      <c r="T41" s="14">
        <v>-45000</v>
      </c>
      <c r="U41" s="14">
        <v>-15000</v>
      </c>
      <c r="V41" s="14">
        <v>-15000</v>
      </c>
      <c r="W41" s="14">
        <v>-15000</v>
      </c>
      <c r="X41" s="14">
        <v>-15000</v>
      </c>
      <c r="Y41" s="14">
        <v>-45000</v>
      </c>
      <c r="Z41" s="14">
        <v>-15000</v>
      </c>
      <c r="AA41" s="14">
        <v>-15000</v>
      </c>
      <c r="AB41" s="14">
        <v>-151342.04999999999</v>
      </c>
      <c r="AC41" s="17"/>
      <c r="AD41" s="14">
        <v>0</v>
      </c>
      <c r="AE41" s="14">
        <v>0</v>
      </c>
      <c r="AF41" s="14">
        <v>0</v>
      </c>
      <c r="AG41" s="17"/>
      <c r="AH41" s="14">
        <v>0</v>
      </c>
      <c r="AI41" s="14">
        <v>0</v>
      </c>
      <c r="AJ41" s="14">
        <v>0</v>
      </c>
      <c r="AK41" s="17"/>
      <c r="AL41" s="14">
        <v>0</v>
      </c>
      <c r="AM41" s="14">
        <v>0</v>
      </c>
      <c r="AN41" s="14">
        <v>0</v>
      </c>
      <c r="AO41" s="17"/>
      <c r="AP41" s="14">
        <v>0</v>
      </c>
      <c r="AQ41" s="14">
        <v>0</v>
      </c>
      <c r="AR41" s="14">
        <v>0</v>
      </c>
    </row>
    <row r="42" spans="2:44">
      <c r="B42" s="15" t="s">
        <v>73</v>
      </c>
      <c r="C42" s="15" t="s">
        <v>69</v>
      </c>
      <c r="D42" s="15" t="s">
        <v>167</v>
      </c>
      <c r="E42" s="14">
        <v>5534712.36154602</v>
      </c>
      <c r="F42" s="14">
        <v>3688107.48502796</v>
      </c>
      <c r="G42" s="14">
        <v>1846604.87651806</v>
      </c>
      <c r="H42" s="17"/>
      <c r="I42" s="14">
        <v>22138849.44618408</v>
      </c>
      <c r="J42" s="14">
        <v>22128644.910167761</v>
      </c>
      <c r="K42" s="14">
        <v>10204.536016318947</v>
      </c>
      <c r="L42" s="17"/>
      <c r="M42" s="14">
        <v>0</v>
      </c>
      <c r="N42" s="14">
        <v>0</v>
      </c>
      <c r="O42" s="14">
        <v>0</v>
      </c>
      <c r="P42" s="17"/>
      <c r="Q42" s="14">
        <v>1844053.74251398</v>
      </c>
      <c r="R42" s="14">
        <v>1844053.74251398</v>
      </c>
      <c r="S42" s="14">
        <v>1844053.74251398</v>
      </c>
      <c r="T42" s="14">
        <v>1844053.74251398</v>
      </c>
      <c r="U42" s="14">
        <v>1844053.74251398</v>
      </c>
      <c r="V42" s="14">
        <v>1844053.74251398</v>
      </c>
      <c r="W42" s="14">
        <v>1844053.74251398</v>
      </c>
      <c r="X42" s="14">
        <v>1844053.74251398</v>
      </c>
      <c r="Y42" s="14">
        <v>1844053.74251398</v>
      </c>
      <c r="Z42" s="14">
        <v>1844053.74251398</v>
      </c>
      <c r="AA42" s="14">
        <v>1844053.74251398</v>
      </c>
      <c r="AB42" s="14">
        <v>1844053.74251398</v>
      </c>
      <c r="AC42" s="17"/>
      <c r="AD42" s="14">
        <v>13937901.04822542</v>
      </c>
      <c r="AE42" s="14">
        <v>13944328.455498399</v>
      </c>
      <c r="AF42" s="14">
        <v>-6427.4072729796171</v>
      </c>
      <c r="AG42" s="17"/>
      <c r="AH42" s="14">
        <v>0</v>
      </c>
      <c r="AI42" s="14">
        <v>0</v>
      </c>
      <c r="AJ42" s="14">
        <v>0</v>
      </c>
      <c r="AK42" s="17"/>
      <c r="AL42" s="14">
        <v>0</v>
      </c>
      <c r="AM42" s="14">
        <v>0</v>
      </c>
      <c r="AN42" s="14">
        <v>0</v>
      </c>
      <c r="AO42" s="17"/>
      <c r="AP42" s="14">
        <v>0</v>
      </c>
      <c r="AQ42" s="14">
        <v>0</v>
      </c>
      <c r="AR42" s="14">
        <v>0</v>
      </c>
    </row>
    <row r="43" spans="2:44">
      <c r="B43" s="15" t="s">
        <v>73</v>
      </c>
      <c r="C43" s="15" t="s">
        <v>69</v>
      </c>
      <c r="D43" s="15" t="s">
        <v>183</v>
      </c>
      <c r="E43" s="14">
        <v>1701098.113365897</v>
      </c>
      <c r="F43" s="14">
        <v>1133542.680241334</v>
      </c>
      <c r="G43" s="14">
        <v>567555.43312456296</v>
      </c>
      <c r="H43" s="17"/>
      <c r="I43" s="14">
        <v>6804392.4534635879</v>
      </c>
      <c r="J43" s="14">
        <v>6801256.0814480036</v>
      </c>
      <c r="K43" s="14">
        <v>3136.3720155842602</v>
      </c>
      <c r="L43" s="17"/>
      <c r="M43" s="14">
        <v>0</v>
      </c>
      <c r="N43" s="14">
        <v>0</v>
      </c>
      <c r="O43" s="14">
        <v>0</v>
      </c>
      <c r="P43" s="17"/>
      <c r="Q43" s="14">
        <v>566771.34012066701</v>
      </c>
      <c r="R43" s="14">
        <v>566771.34012066701</v>
      </c>
      <c r="S43" s="14">
        <v>566771.34012066701</v>
      </c>
      <c r="T43" s="14">
        <v>566771.34012066701</v>
      </c>
      <c r="U43" s="14">
        <v>566771.34012066701</v>
      </c>
      <c r="V43" s="14">
        <v>566771.34012066701</v>
      </c>
      <c r="W43" s="14">
        <v>566771.34012066701</v>
      </c>
      <c r="X43" s="14">
        <v>566771.34012066701</v>
      </c>
      <c r="Y43" s="14">
        <v>566771.34012066701</v>
      </c>
      <c r="Z43" s="14">
        <v>566771.34012066701</v>
      </c>
      <c r="AA43" s="14">
        <v>566771.34012066701</v>
      </c>
      <c r="AB43" s="14">
        <v>566771.34012066701</v>
      </c>
      <c r="AC43" s="17"/>
      <c r="AD43" s="14">
        <v>4066584.3653657879</v>
      </c>
      <c r="AE43" s="14">
        <v>4068459.6544667701</v>
      </c>
      <c r="AF43" s="14">
        <v>-1875.2891009822488</v>
      </c>
      <c r="AG43" s="17"/>
      <c r="AH43" s="14">
        <v>0</v>
      </c>
      <c r="AI43" s="14">
        <v>0</v>
      </c>
      <c r="AJ43" s="14">
        <v>0</v>
      </c>
      <c r="AK43" s="17"/>
      <c r="AL43" s="14">
        <v>0</v>
      </c>
      <c r="AM43" s="14">
        <v>0</v>
      </c>
      <c r="AN43" s="14">
        <v>0</v>
      </c>
      <c r="AO43" s="17"/>
      <c r="AP43" s="14">
        <v>0</v>
      </c>
      <c r="AQ43" s="14">
        <v>0</v>
      </c>
      <c r="AR43" s="14">
        <v>0</v>
      </c>
    </row>
    <row r="44" spans="2:44">
      <c r="B44" s="15" t="s">
        <v>73</v>
      </c>
      <c r="C44" s="15" t="s">
        <v>69</v>
      </c>
      <c r="D44" s="15" t="s">
        <v>88</v>
      </c>
      <c r="E44" s="14">
        <v>2686439.134144343</v>
      </c>
      <c r="F44" s="14">
        <v>1779114.181486039</v>
      </c>
      <c r="G44" s="14">
        <v>907324.95265830401</v>
      </c>
      <c r="H44" s="17"/>
      <c r="I44" s="14">
        <v>11946080.335341573</v>
      </c>
      <c r="J44" s="14">
        <v>11961673.14973972</v>
      </c>
      <c r="K44" s="14">
        <v>-15592.814398147166</v>
      </c>
      <c r="L44" s="17"/>
      <c r="M44" s="14">
        <v>0</v>
      </c>
      <c r="N44" s="14">
        <v>0</v>
      </c>
      <c r="O44" s="14">
        <v>0</v>
      </c>
      <c r="P44" s="17"/>
      <c r="Q44" s="14">
        <v>873027.49845716998</v>
      </c>
      <c r="R44" s="14">
        <v>906086.68302886898</v>
      </c>
      <c r="S44" s="14">
        <v>927170.19524846203</v>
      </c>
      <c r="T44" s="14">
        <v>961123.19524846203</v>
      </c>
      <c r="U44" s="14">
        <v>975072.88465688599</v>
      </c>
      <c r="V44" s="14">
        <v>1005264.23674397</v>
      </c>
      <c r="W44" s="14">
        <v>1032587.75634643</v>
      </c>
      <c r="X44" s="14">
        <v>1041695.59621391</v>
      </c>
      <c r="Y44" s="14">
        <v>1059911.27594889</v>
      </c>
      <c r="Z44" s="14">
        <v>1059911.27594889</v>
      </c>
      <c r="AA44" s="14">
        <v>1059911.27594889</v>
      </c>
      <c r="AB44" s="14">
        <v>1059911.27594889</v>
      </c>
      <c r="AC44" s="17"/>
      <c r="AD44" s="14">
        <v>7604863.4049332701</v>
      </c>
      <c r="AE44" s="14">
        <v>7608370.3572491203</v>
      </c>
      <c r="AF44" s="14">
        <v>-3506.9523158501834</v>
      </c>
      <c r="AG44" s="17"/>
      <c r="AH44" s="14">
        <v>0</v>
      </c>
      <c r="AI44" s="14">
        <v>0</v>
      </c>
      <c r="AJ44" s="14">
        <v>0</v>
      </c>
      <c r="AK44" s="17"/>
      <c r="AL44" s="14">
        <v>0</v>
      </c>
      <c r="AM44" s="14">
        <v>0</v>
      </c>
      <c r="AN44" s="14">
        <v>0</v>
      </c>
      <c r="AO44" s="17"/>
      <c r="AP44" s="14">
        <v>0</v>
      </c>
      <c r="AQ44" s="14">
        <v>0</v>
      </c>
      <c r="AR44" s="14">
        <v>0</v>
      </c>
    </row>
    <row r="45" spans="2:44">
      <c r="B45" s="15" t="s">
        <v>73</v>
      </c>
      <c r="C45" s="15" t="s">
        <v>69</v>
      </c>
      <c r="D45" s="15" t="s">
        <v>97</v>
      </c>
      <c r="E45" s="14">
        <v>3000</v>
      </c>
      <c r="F45" s="14">
        <v>2000</v>
      </c>
      <c r="G45" s="14">
        <v>1000</v>
      </c>
      <c r="H45" s="17"/>
      <c r="I45" s="14">
        <v>12000</v>
      </c>
      <c r="J45" s="14">
        <v>12000</v>
      </c>
      <c r="K45" s="14">
        <v>0</v>
      </c>
      <c r="L45" s="17"/>
      <c r="M45" s="14">
        <v>0</v>
      </c>
      <c r="N45" s="14">
        <v>0</v>
      </c>
      <c r="O45" s="14">
        <v>0</v>
      </c>
      <c r="P45" s="17"/>
      <c r="Q45" s="14">
        <v>1000</v>
      </c>
      <c r="R45" s="14">
        <v>1000</v>
      </c>
      <c r="S45" s="14">
        <v>1000</v>
      </c>
      <c r="T45" s="14">
        <v>1000</v>
      </c>
      <c r="U45" s="14">
        <v>1000</v>
      </c>
      <c r="V45" s="14">
        <v>1000</v>
      </c>
      <c r="W45" s="14">
        <v>1000</v>
      </c>
      <c r="X45" s="14">
        <v>1000</v>
      </c>
      <c r="Y45" s="14">
        <v>1000</v>
      </c>
      <c r="Z45" s="14">
        <v>1000</v>
      </c>
      <c r="AA45" s="14">
        <v>1000</v>
      </c>
      <c r="AB45" s="14">
        <v>1000</v>
      </c>
      <c r="AC45" s="17"/>
      <c r="AD45" s="14">
        <v>7000</v>
      </c>
      <c r="AE45" s="14">
        <v>7000</v>
      </c>
      <c r="AF45" s="14">
        <v>0</v>
      </c>
      <c r="AG45" s="17"/>
      <c r="AH45" s="14">
        <v>0</v>
      </c>
      <c r="AI45" s="14">
        <v>0</v>
      </c>
      <c r="AJ45" s="14">
        <v>0</v>
      </c>
      <c r="AK45" s="17"/>
      <c r="AL45" s="14">
        <v>0</v>
      </c>
      <c r="AM45" s="14">
        <v>0</v>
      </c>
      <c r="AN45" s="14">
        <v>0</v>
      </c>
      <c r="AO45" s="17"/>
      <c r="AP45" s="14">
        <v>0</v>
      </c>
      <c r="AQ45" s="14">
        <v>0</v>
      </c>
      <c r="AR45" s="14">
        <v>0</v>
      </c>
    </row>
    <row r="46" spans="2:44">
      <c r="B46" s="15" t="s">
        <v>73</v>
      </c>
      <c r="C46" s="15" t="s">
        <v>69</v>
      </c>
      <c r="D46" s="15" t="s">
        <v>94</v>
      </c>
      <c r="E46" s="14">
        <v>30031.983982799</v>
      </c>
      <c r="F46" s="14">
        <v>0</v>
      </c>
      <c r="G46" s="14">
        <v>30031.983982799</v>
      </c>
      <c r="H46" s="17"/>
      <c r="I46" s="14">
        <v>300321.81378969201</v>
      </c>
      <c r="J46" s="14">
        <v>300307.97104402701</v>
      </c>
      <c r="K46" s="14">
        <v>13.842745664995164</v>
      </c>
      <c r="L46" s="17"/>
      <c r="M46" s="14">
        <v>0</v>
      </c>
      <c r="N46" s="14">
        <v>0</v>
      </c>
      <c r="O46" s="14">
        <v>0</v>
      </c>
      <c r="P46" s="17"/>
      <c r="Q46" s="14">
        <v>0</v>
      </c>
      <c r="R46" s="14">
        <v>0</v>
      </c>
      <c r="S46" s="14">
        <v>30018.141237134001</v>
      </c>
      <c r="T46" s="14">
        <v>30032.203311877001</v>
      </c>
      <c r="U46" s="14">
        <v>30032.203311877001</v>
      </c>
      <c r="V46" s="14">
        <v>30032.203311877001</v>
      </c>
      <c r="W46" s="14">
        <v>30032.203311877001</v>
      </c>
      <c r="X46" s="14">
        <v>30032.203311877001</v>
      </c>
      <c r="Y46" s="14">
        <v>30032.203311877001</v>
      </c>
      <c r="Z46" s="14">
        <v>30032.203311877001</v>
      </c>
      <c r="AA46" s="14">
        <v>30032.203311877001</v>
      </c>
      <c r="AB46" s="14">
        <v>30032.203311877001</v>
      </c>
      <c r="AC46" s="17"/>
      <c r="AD46" s="14">
        <v>215380.16337643401</v>
      </c>
      <c r="AE46" s="14">
        <v>215479.48507658101</v>
      </c>
      <c r="AF46" s="14">
        <v>-99.321700147003867</v>
      </c>
      <c r="AG46" s="17"/>
      <c r="AH46" s="14">
        <v>0</v>
      </c>
      <c r="AI46" s="14">
        <v>0</v>
      </c>
      <c r="AJ46" s="14">
        <v>0</v>
      </c>
      <c r="AK46" s="17"/>
      <c r="AL46" s="14">
        <v>0</v>
      </c>
      <c r="AM46" s="14">
        <v>0</v>
      </c>
      <c r="AN46" s="14">
        <v>0</v>
      </c>
      <c r="AO46" s="17"/>
      <c r="AP46" s="14">
        <v>0</v>
      </c>
      <c r="AQ46" s="14">
        <v>0</v>
      </c>
      <c r="AR46" s="14">
        <v>0</v>
      </c>
    </row>
    <row r="47" spans="2:44">
      <c r="B47" s="15" t="s">
        <v>73</v>
      </c>
      <c r="C47" s="15" t="s">
        <v>69</v>
      </c>
      <c r="D47" s="15" t="s">
        <v>98</v>
      </c>
      <c r="E47" s="14">
        <v>115139.074347452</v>
      </c>
      <c r="F47" s="14">
        <v>58820.330749353998</v>
      </c>
      <c r="G47" s="14">
        <v>56318.743598098001</v>
      </c>
      <c r="H47" s="17"/>
      <c r="I47" s="14">
        <v>433688.406306474</v>
      </c>
      <c r="J47" s="14">
        <v>433525.65774612298</v>
      </c>
      <c r="K47" s="14">
        <v>162.74856035102857</v>
      </c>
      <c r="L47" s="17"/>
      <c r="M47" s="14">
        <v>0</v>
      </c>
      <c r="N47" s="14">
        <v>0</v>
      </c>
      <c r="O47" s="14">
        <v>0</v>
      </c>
      <c r="P47" s="17"/>
      <c r="Q47" s="14">
        <v>29410.165374676999</v>
      </c>
      <c r="R47" s="14">
        <v>29410.165374676999</v>
      </c>
      <c r="S47" s="14">
        <v>56278.056458010004</v>
      </c>
      <c r="T47" s="14">
        <v>29410.165374676999</v>
      </c>
      <c r="U47" s="14">
        <v>29410.165374676999</v>
      </c>
      <c r="V47" s="14">
        <v>56278.056458010004</v>
      </c>
      <c r="W47" s="14">
        <v>29410.165374676999</v>
      </c>
      <c r="X47" s="14">
        <v>29410.165374676999</v>
      </c>
      <c r="Y47" s="14">
        <v>56278.056458010004</v>
      </c>
      <c r="Z47" s="14">
        <v>29410.165374676999</v>
      </c>
      <c r="AA47" s="14">
        <v>29410.165374676999</v>
      </c>
      <c r="AB47" s="14">
        <v>29410.165374676999</v>
      </c>
      <c r="AC47" s="17"/>
      <c r="AD47" s="14">
        <v>279753.62945550302</v>
      </c>
      <c r="AE47" s="14">
        <v>279767.87843101902</v>
      </c>
      <c r="AF47" s="14">
        <v>-14.248975516005885</v>
      </c>
      <c r="AG47" s="17"/>
      <c r="AH47" s="14">
        <v>0</v>
      </c>
      <c r="AI47" s="14">
        <v>0</v>
      </c>
      <c r="AJ47" s="14">
        <v>0</v>
      </c>
      <c r="AK47" s="17"/>
      <c r="AL47" s="14">
        <v>0</v>
      </c>
      <c r="AM47" s="14">
        <v>0</v>
      </c>
      <c r="AN47" s="14">
        <v>0</v>
      </c>
      <c r="AO47" s="17"/>
      <c r="AP47" s="14">
        <v>0</v>
      </c>
      <c r="AQ47" s="14">
        <v>0</v>
      </c>
      <c r="AR47" s="14">
        <v>0</v>
      </c>
    </row>
    <row r="48" spans="2:44">
      <c r="B48" s="15" t="s">
        <v>73</v>
      </c>
      <c r="C48" s="15" t="s">
        <v>69</v>
      </c>
      <c r="D48" s="15" t="s">
        <v>150</v>
      </c>
      <c r="E48" s="14">
        <v>0</v>
      </c>
      <c r="F48" s="14">
        <v>0</v>
      </c>
      <c r="G48" s="14">
        <v>0</v>
      </c>
      <c r="H48" s="17"/>
      <c r="I48" s="14">
        <v>0</v>
      </c>
      <c r="J48" s="14">
        <v>0</v>
      </c>
      <c r="K48" s="14">
        <v>0</v>
      </c>
      <c r="L48" s="17"/>
      <c r="M48" s="14">
        <v>0</v>
      </c>
      <c r="N48" s="14">
        <v>0</v>
      </c>
      <c r="O48" s="14">
        <v>0</v>
      </c>
      <c r="P48" s="17"/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7"/>
      <c r="AD48" s="14">
        <v>20355228.9503389</v>
      </c>
      <c r="AE48" s="14">
        <v>20388353.848456401</v>
      </c>
      <c r="AF48" s="14">
        <v>-33124.898117501289</v>
      </c>
      <c r="AG48" s="17"/>
      <c r="AH48" s="14">
        <v>0</v>
      </c>
      <c r="AI48" s="14">
        <v>0</v>
      </c>
      <c r="AJ48" s="14">
        <v>0</v>
      </c>
      <c r="AK48" s="17"/>
      <c r="AL48" s="14">
        <v>0</v>
      </c>
      <c r="AM48" s="14">
        <v>0</v>
      </c>
      <c r="AN48" s="14">
        <v>0</v>
      </c>
      <c r="AO48" s="17"/>
      <c r="AP48" s="14">
        <v>0</v>
      </c>
      <c r="AQ48" s="14">
        <v>0</v>
      </c>
      <c r="AR48" s="14">
        <v>0</v>
      </c>
    </row>
    <row r="49" spans="2:44">
      <c r="B49" s="15" t="s">
        <v>73</v>
      </c>
      <c r="C49" s="15" t="s">
        <v>69</v>
      </c>
      <c r="D49" s="15" t="s">
        <v>71</v>
      </c>
      <c r="E49" s="14">
        <v>0</v>
      </c>
      <c r="F49" s="14">
        <v>3415738.86</v>
      </c>
      <c r="G49" s="14">
        <v>-3415738.86</v>
      </c>
      <c r="H49" s="17"/>
      <c r="I49" s="14">
        <v>0</v>
      </c>
      <c r="J49" s="14">
        <v>0</v>
      </c>
      <c r="K49" s="14">
        <v>0</v>
      </c>
      <c r="L49" s="17"/>
      <c r="M49" s="14">
        <v>3415738.86</v>
      </c>
      <c r="N49" s="14">
        <v>0</v>
      </c>
      <c r="O49" s="14">
        <v>3415738.86</v>
      </c>
      <c r="P49" s="17"/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7"/>
      <c r="AD49" s="14">
        <v>0</v>
      </c>
      <c r="AE49" s="14">
        <v>0</v>
      </c>
      <c r="AF49" s="14">
        <v>0</v>
      </c>
      <c r="AG49" s="17"/>
      <c r="AH49" s="14">
        <v>0</v>
      </c>
      <c r="AI49" s="14">
        <v>0</v>
      </c>
      <c r="AJ49" s="14">
        <v>0</v>
      </c>
      <c r="AK49" s="17"/>
      <c r="AL49" s="14">
        <v>0</v>
      </c>
      <c r="AM49" s="14">
        <v>0</v>
      </c>
      <c r="AN49" s="14">
        <v>0</v>
      </c>
      <c r="AO49" s="17"/>
      <c r="AP49" s="14">
        <v>0</v>
      </c>
      <c r="AQ49" s="14">
        <v>0</v>
      </c>
      <c r="AR49" s="14">
        <v>0</v>
      </c>
    </row>
    <row r="50" spans="2:44">
      <c r="B50" s="15" t="s">
        <v>120</v>
      </c>
      <c r="C50" s="15" t="s">
        <v>115</v>
      </c>
      <c r="D50" s="15" t="s">
        <v>106</v>
      </c>
      <c r="E50" s="14">
        <v>0</v>
      </c>
      <c r="F50" s="14">
        <v>-1112725.4099999999</v>
      </c>
      <c r="G50" s="14">
        <v>1112725.4099999999</v>
      </c>
      <c r="H50" s="17"/>
      <c r="I50" s="14">
        <v>0</v>
      </c>
      <c r="J50" s="14">
        <v>-1112725.4099999999</v>
      </c>
      <c r="K50" s="14">
        <v>1112725.4099999999</v>
      </c>
      <c r="L50" s="17"/>
      <c r="M50" s="14">
        <v>0</v>
      </c>
      <c r="N50" s="14">
        <v>0</v>
      </c>
      <c r="O50" s="14">
        <v>0</v>
      </c>
      <c r="P50" s="17"/>
      <c r="Q50" s="14">
        <v>-1112725.4099999999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7"/>
      <c r="AD50" s="14">
        <v>0</v>
      </c>
      <c r="AE50" s="14">
        <v>0</v>
      </c>
      <c r="AF50" s="14">
        <v>0</v>
      </c>
      <c r="AG50" s="17"/>
      <c r="AH50" s="14">
        <v>0</v>
      </c>
      <c r="AI50" s="14">
        <v>0</v>
      </c>
      <c r="AJ50" s="14">
        <v>0</v>
      </c>
      <c r="AK50" s="17"/>
      <c r="AL50" s="14">
        <v>0</v>
      </c>
      <c r="AM50" s="14">
        <v>0</v>
      </c>
      <c r="AN50" s="14">
        <v>0</v>
      </c>
      <c r="AO50" s="17"/>
      <c r="AP50" s="14">
        <v>0</v>
      </c>
      <c r="AQ50" s="14">
        <v>0</v>
      </c>
      <c r="AR50" s="14">
        <v>0</v>
      </c>
    </row>
    <row r="51" spans="2:44">
      <c r="B51" s="15" t="s">
        <v>120</v>
      </c>
      <c r="C51" s="15" t="s">
        <v>115</v>
      </c>
      <c r="D51" s="15" t="s">
        <v>71</v>
      </c>
      <c r="E51" s="14">
        <v>0</v>
      </c>
      <c r="F51" s="14">
        <v>1112725.4099999999</v>
      </c>
      <c r="G51" s="14">
        <v>-1112725.4099999999</v>
      </c>
      <c r="H51" s="17"/>
      <c r="I51" s="14">
        <v>0</v>
      </c>
      <c r="J51" s="14">
        <v>0</v>
      </c>
      <c r="K51" s="14">
        <v>0</v>
      </c>
      <c r="L51" s="17"/>
      <c r="M51" s="14">
        <v>1112725.4099999999</v>
      </c>
      <c r="N51" s="14">
        <v>0</v>
      </c>
      <c r="O51" s="14">
        <v>1112725.4099999999</v>
      </c>
      <c r="P51" s="17"/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7"/>
      <c r="AD51" s="14">
        <v>0</v>
      </c>
      <c r="AE51" s="14">
        <v>0</v>
      </c>
      <c r="AF51" s="14">
        <v>0</v>
      </c>
      <c r="AG51" s="17"/>
      <c r="AH51" s="14">
        <v>0</v>
      </c>
      <c r="AI51" s="14">
        <v>0</v>
      </c>
      <c r="AJ51" s="14">
        <v>0</v>
      </c>
      <c r="AK51" s="17"/>
      <c r="AL51" s="14">
        <v>0</v>
      </c>
      <c r="AM51" s="14">
        <v>0</v>
      </c>
      <c r="AN51" s="14">
        <v>0</v>
      </c>
      <c r="AO51" s="17"/>
      <c r="AP51" s="14">
        <v>0</v>
      </c>
      <c r="AQ51" s="14">
        <v>0</v>
      </c>
      <c r="AR51" s="14">
        <v>0</v>
      </c>
    </row>
    <row r="52" spans="2:44">
      <c r="B52" s="15" t="s">
        <v>70</v>
      </c>
      <c r="C52" s="15" t="s">
        <v>108</v>
      </c>
      <c r="D52" s="15" t="s">
        <v>110</v>
      </c>
      <c r="E52" s="14">
        <v>0</v>
      </c>
      <c r="F52" s="14">
        <v>0</v>
      </c>
      <c r="G52" s="14">
        <v>0</v>
      </c>
      <c r="H52" s="17"/>
      <c r="I52" s="14">
        <v>0</v>
      </c>
      <c r="J52" s="14">
        <v>0</v>
      </c>
      <c r="K52" s="14">
        <v>0</v>
      </c>
      <c r="L52" s="17"/>
      <c r="M52" s="14">
        <v>0</v>
      </c>
      <c r="N52" s="14">
        <v>0</v>
      </c>
      <c r="O52" s="14">
        <v>0</v>
      </c>
      <c r="P52" s="17"/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7"/>
      <c r="AD52" s="14">
        <v>0</v>
      </c>
      <c r="AE52" s="14">
        <v>16306000</v>
      </c>
      <c r="AF52" s="14">
        <v>-16306000</v>
      </c>
      <c r="AG52" s="17"/>
      <c r="AH52" s="14">
        <v>0</v>
      </c>
      <c r="AI52" s="14">
        <v>9530000</v>
      </c>
      <c r="AJ52" s="14">
        <v>-9530000</v>
      </c>
      <c r="AK52" s="17"/>
      <c r="AL52" s="14">
        <v>0</v>
      </c>
      <c r="AM52" s="14">
        <v>9873000</v>
      </c>
      <c r="AN52" s="14">
        <v>-9873000</v>
      </c>
      <c r="AO52" s="17"/>
      <c r="AP52" s="14">
        <v>0</v>
      </c>
      <c r="AQ52" s="14">
        <v>9494000</v>
      </c>
      <c r="AR52" s="14">
        <v>-9494000</v>
      </c>
    </row>
    <row r="53" spans="2:44">
      <c r="B53" s="15" t="s">
        <v>70</v>
      </c>
      <c r="C53" s="15" t="s">
        <v>108</v>
      </c>
      <c r="D53" s="15" t="s">
        <v>187</v>
      </c>
      <c r="E53" s="14">
        <v>2260207.9603479998</v>
      </c>
      <c r="F53" s="14">
        <v>1470980.463344</v>
      </c>
      <c r="G53" s="14">
        <v>789227.49700399977</v>
      </c>
      <c r="H53" s="17"/>
      <c r="I53" s="14">
        <v>10130290.012267113</v>
      </c>
      <c r="J53" s="14">
        <v>9911894.0122671127</v>
      </c>
      <c r="K53" s="14">
        <v>218396</v>
      </c>
      <c r="L53" s="17"/>
      <c r="M53" s="14">
        <v>0</v>
      </c>
      <c r="N53" s="14">
        <v>0</v>
      </c>
      <c r="O53" s="14">
        <v>0</v>
      </c>
      <c r="P53" s="17"/>
      <c r="Q53" s="14">
        <v>789308.71</v>
      </c>
      <c r="R53" s="14">
        <v>681671.75334399997</v>
      </c>
      <c r="S53" s="14">
        <v>767387.89700400003</v>
      </c>
      <c r="T53" s="14">
        <v>789625.70027399901</v>
      </c>
      <c r="U53" s="14">
        <v>871100.24711963895</v>
      </c>
      <c r="V53" s="14">
        <v>871100.24711963895</v>
      </c>
      <c r="W53" s="14">
        <v>856949.909567639</v>
      </c>
      <c r="X53" s="14">
        <v>856949.909567639</v>
      </c>
      <c r="Y53" s="14">
        <v>856949.909567639</v>
      </c>
      <c r="Z53" s="14">
        <v>856949.909567639</v>
      </c>
      <c r="AA53" s="14">
        <v>856949.909567639</v>
      </c>
      <c r="AB53" s="14">
        <v>856949.909567639</v>
      </c>
      <c r="AC53" s="17"/>
      <c r="AD53" s="14">
        <v>0</v>
      </c>
      <c r="AE53" s="14">
        <v>0</v>
      </c>
      <c r="AF53" s="14">
        <v>0</v>
      </c>
      <c r="AG53" s="17"/>
      <c r="AH53" s="14">
        <v>0</v>
      </c>
      <c r="AI53" s="14">
        <v>0</v>
      </c>
      <c r="AJ53" s="14">
        <v>0</v>
      </c>
      <c r="AK53" s="17"/>
      <c r="AL53" s="14">
        <v>0</v>
      </c>
      <c r="AM53" s="14">
        <v>0</v>
      </c>
      <c r="AN53" s="14">
        <v>0</v>
      </c>
      <c r="AO53" s="17"/>
      <c r="AP53" s="14">
        <v>0</v>
      </c>
      <c r="AQ53" s="14">
        <v>0</v>
      </c>
      <c r="AR53" s="14">
        <v>0</v>
      </c>
    </row>
    <row r="54" spans="2:44">
      <c r="B54" s="15" t="s">
        <v>70</v>
      </c>
      <c r="C54" s="15" t="s">
        <v>108</v>
      </c>
      <c r="D54" s="15" t="s">
        <v>200</v>
      </c>
      <c r="E54" s="14">
        <v>12173.4</v>
      </c>
      <c r="F54" s="14">
        <v>11122.43</v>
      </c>
      <c r="G54" s="14">
        <v>1050.9699999999993</v>
      </c>
      <c r="H54" s="17"/>
      <c r="I54" s="14">
        <v>48693.599999999999</v>
      </c>
      <c r="J54" s="14">
        <v>60211.03</v>
      </c>
      <c r="K54" s="14">
        <v>-11517.43</v>
      </c>
      <c r="L54" s="17"/>
      <c r="M54" s="14">
        <v>0</v>
      </c>
      <c r="N54" s="14">
        <v>0</v>
      </c>
      <c r="O54" s="14">
        <v>0</v>
      </c>
      <c r="P54" s="17"/>
      <c r="Q54" s="14">
        <v>85328.23</v>
      </c>
      <c r="R54" s="14">
        <v>-74205.8</v>
      </c>
      <c r="S54" s="14">
        <v>4908.8599999999997</v>
      </c>
      <c r="T54" s="14">
        <v>4908.8599999999997</v>
      </c>
      <c r="U54" s="14">
        <v>4908.8599999999997</v>
      </c>
      <c r="V54" s="14">
        <v>4908.8599999999997</v>
      </c>
      <c r="W54" s="14">
        <v>4908.8599999999997</v>
      </c>
      <c r="X54" s="14">
        <v>4908.8599999999997</v>
      </c>
      <c r="Y54" s="14">
        <v>4908.8599999999997</v>
      </c>
      <c r="Z54" s="14">
        <v>4908.8599999999997</v>
      </c>
      <c r="AA54" s="14">
        <v>4908.8599999999997</v>
      </c>
      <c r="AB54" s="14">
        <v>4908.8599999999997</v>
      </c>
      <c r="AC54" s="17"/>
      <c r="AD54" s="14">
        <v>0</v>
      </c>
      <c r="AE54" s="14">
        <v>0</v>
      </c>
      <c r="AF54" s="14">
        <v>0</v>
      </c>
      <c r="AG54" s="17"/>
      <c r="AH54" s="14">
        <v>0</v>
      </c>
      <c r="AI54" s="14">
        <v>0</v>
      </c>
      <c r="AJ54" s="14">
        <v>0</v>
      </c>
      <c r="AK54" s="17"/>
      <c r="AL54" s="14">
        <v>0</v>
      </c>
      <c r="AM54" s="14">
        <v>0</v>
      </c>
      <c r="AN54" s="14">
        <v>0</v>
      </c>
      <c r="AO54" s="17"/>
      <c r="AP54" s="14">
        <v>0</v>
      </c>
      <c r="AQ54" s="14">
        <v>0</v>
      </c>
      <c r="AR54" s="14">
        <v>0</v>
      </c>
    </row>
    <row r="55" spans="2:44">
      <c r="B55" s="15" t="s">
        <v>70</v>
      </c>
      <c r="C55" s="15" t="s">
        <v>108</v>
      </c>
      <c r="D55" s="15" t="s">
        <v>146</v>
      </c>
      <c r="E55" s="14">
        <v>304132.22499999899</v>
      </c>
      <c r="F55" s="14">
        <v>218120.76666666599</v>
      </c>
      <c r="G55" s="14">
        <v>86011.458333332994</v>
      </c>
      <c r="H55" s="17"/>
      <c r="I55" s="14">
        <v>901528.89999999595</v>
      </c>
      <c r="J55" s="14">
        <v>950728.74999999604</v>
      </c>
      <c r="K55" s="14">
        <v>-49199.850000000093</v>
      </c>
      <c r="L55" s="17"/>
      <c r="M55" s="14">
        <v>0</v>
      </c>
      <c r="N55" s="14">
        <v>0</v>
      </c>
      <c r="O55" s="14">
        <v>0</v>
      </c>
      <c r="P55" s="17"/>
      <c r="Q55" s="14">
        <v>101548.968333333</v>
      </c>
      <c r="R55" s="14">
        <v>116571.798333333</v>
      </c>
      <c r="S55" s="14">
        <v>104760.798333333</v>
      </c>
      <c r="T55" s="14">
        <v>104760.798333333</v>
      </c>
      <c r="U55" s="14">
        <v>104760.798333333</v>
      </c>
      <c r="V55" s="14">
        <v>104760.798333333</v>
      </c>
      <c r="W55" s="14">
        <v>90660.798333333005</v>
      </c>
      <c r="X55" s="14">
        <v>90660.798333333005</v>
      </c>
      <c r="Y55" s="14">
        <v>33060.798333332998</v>
      </c>
      <c r="Z55" s="14">
        <v>33060.798333332998</v>
      </c>
      <c r="AA55" s="14">
        <v>33060.798333332998</v>
      </c>
      <c r="AB55" s="14">
        <v>33060.798333332998</v>
      </c>
      <c r="AC55" s="17"/>
      <c r="AD55" s="14">
        <v>0</v>
      </c>
      <c r="AE55" s="14">
        <v>0</v>
      </c>
      <c r="AF55" s="14">
        <v>0</v>
      </c>
      <c r="AG55" s="17"/>
      <c r="AH55" s="14">
        <v>0</v>
      </c>
      <c r="AI55" s="14">
        <v>0</v>
      </c>
      <c r="AJ55" s="14">
        <v>0</v>
      </c>
      <c r="AK55" s="17"/>
      <c r="AL55" s="14">
        <v>0</v>
      </c>
      <c r="AM55" s="14">
        <v>0</v>
      </c>
      <c r="AN55" s="14">
        <v>0</v>
      </c>
      <c r="AO55" s="17"/>
      <c r="AP55" s="14">
        <v>0</v>
      </c>
      <c r="AQ55" s="14">
        <v>0</v>
      </c>
      <c r="AR55" s="14">
        <v>0</v>
      </c>
    </row>
    <row r="56" spans="2:44">
      <c r="B56" s="15" t="s">
        <v>70</v>
      </c>
      <c r="C56" s="15" t="s">
        <v>108</v>
      </c>
      <c r="D56" s="15" t="s">
        <v>161</v>
      </c>
      <c r="E56" s="14">
        <v>354236.66407767002</v>
      </c>
      <c r="F56" s="14">
        <v>197122.04</v>
      </c>
      <c r="G56" s="14">
        <v>157114.62407767001</v>
      </c>
      <c r="H56" s="17"/>
      <c r="I56" s="14">
        <v>1416946.6563106801</v>
      </c>
      <c r="J56" s="14">
        <v>1455770.1202588971</v>
      </c>
      <c r="K56" s="14">
        <v>-38823.463948216988</v>
      </c>
      <c r="L56" s="17"/>
      <c r="M56" s="14">
        <v>0</v>
      </c>
      <c r="N56" s="14">
        <v>0</v>
      </c>
      <c r="O56" s="14">
        <v>0</v>
      </c>
      <c r="P56" s="17"/>
      <c r="Q56" s="14">
        <v>104460.26</v>
      </c>
      <c r="R56" s="14">
        <v>92661.78</v>
      </c>
      <c r="S56" s="14">
        <v>100180.12802588999</v>
      </c>
      <c r="T56" s="14">
        <v>136062.66135922301</v>
      </c>
      <c r="U56" s="14">
        <v>136062.66135922301</v>
      </c>
      <c r="V56" s="14">
        <v>136062.66135922301</v>
      </c>
      <c r="W56" s="14">
        <v>125046.661359223</v>
      </c>
      <c r="X56" s="14">
        <v>125046.661359223</v>
      </c>
      <c r="Y56" s="14">
        <v>125046.661359223</v>
      </c>
      <c r="Z56" s="14">
        <v>125046.661359223</v>
      </c>
      <c r="AA56" s="14">
        <v>125046.661359223</v>
      </c>
      <c r="AB56" s="14">
        <v>125046.661359223</v>
      </c>
      <c r="AC56" s="17"/>
      <c r="AD56" s="14">
        <v>0</v>
      </c>
      <c r="AE56" s="14">
        <v>0</v>
      </c>
      <c r="AF56" s="14">
        <v>0</v>
      </c>
      <c r="AG56" s="17"/>
      <c r="AH56" s="14">
        <v>0</v>
      </c>
      <c r="AI56" s="14">
        <v>0</v>
      </c>
      <c r="AJ56" s="14">
        <v>0</v>
      </c>
      <c r="AK56" s="17"/>
      <c r="AL56" s="14">
        <v>0</v>
      </c>
      <c r="AM56" s="14">
        <v>0</v>
      </c>
      <c r="AN56" s="14">
        <v>0</v>
      </c>
      <c r="AO56" s="17"/>
      <c r="AP56" s="14">
        <v>0</v>
      </c>
      <c r="AQ56" s="14">
        <v>0</v>
      </c>
      <c r="AR56" s="14">
        <v>0</v>
      </c>
    </row>
    <row r="57" spans="2:44">
      <c r="B57" s="15" t="s">
        <v>70</v>
      </c>
      <c r="C57" s="15" t="s">
        <v>108</v>
      </c>
      <c r="D57" s="15" t="s">
        <v>103</v>
      </c>
      <c r="E57" s="14">
        <v>224421.01092233101</v>
      </c>
      <c r="F57" s="14">
        <v>25650.517</v>
      </c>
      <c r="G57" s="14">
        <v>198770.49392233102</v>
      </c>
      <c r="H57" s="17"/>
      <c r="I57" s="14">
        <v>897684.04368932405</v>
      </c>
      <c r="J57" s="14">
        <v>1072617.775741098</v>
      </c>
      <c r="K57" s="14">
        <v>-174933.73205177393</v>
      </c>
      <c r="L57" s="17"/>
      <c r="M57" s="14">
        <v>0</v>
      </c>
      <c r="N57" s="14">
        <v>0</v>
      </c>
      <c r="O57" s="14">
        <v>0</v>
      </c>
      <c r="P57" s="17"/>
      <c r="Q57" s="14">
        <v>13761.8925</v>
      </c>
      <c r="R57" s="14">
        <v>11888.6245</v>
      </c>
      <c r="S57" s="14">
        <v>45037.574000000001</v>
      </c>
      <c r="T57" s="14">
        <v>45037.574000000001</v>
      </c>
      <c r="U57" s="14">
        <v>45037.574000000001</v>
      </c>
      <c r="V57" s="14">
        <v>50037.574000000001</v>
      </c>
      <c r="W57" s="14">
        <v>144469.49379018301</v>
      </c>
      <c r="X57" s="14">
        <v>144469.49379018301</v>
      </c>
      <c r="Y57" s="14">
        <v>144469.49379018301</v>
      </c>
      <c r="Z57" s="14">
        <v>144469.49379018301</v>
      </c>
      <c r="AA57" s="14">
        <v>144469.49379018301</v>
      </c>
      <c r="AB57" s="14">
        <v>139469.49379018301</v>
      </c>
      <c r="AC57" s="17"/>
      <c r="AD57" s="14">
        <v>0</v>
      </c>
      <c r="AE57" s="14">
        <v>0</v>
      </c>
      <c r="AF57" s="14">
        <v>0</v>
      </c>
      <c r="AG57" s="17"/>
      <c r="AH57" s="14">
        <v>0</v>
      </c>
      <c r="AI57" s="14">
        <v>0</v>
      </c>
      <c r="AJ57" s="14">
        <v>0</v>
      </c>
      <c r="AK57" s="17"/>
      <c r="AL57" s="14">
        <v>0</v>
      </c>
      <c r="AM57" s="14">
        <v>0</v>
      </c>
      <c r="AN57" s="14">
        <v>0</v>
      </c>
      <c r="AO57" s="17"/>
      <c r="AP57" s="14">
        <v>0</v>
      </c>
      <c r="AQ57" s="14">
        <v>0</v>
      </c>
      <c r="AR57" s="14">
        <v>0</v>
      </c>
    </row>
    <row r="58" spans="2:44">
      <c r="B58" s="15" t="s">
        <v>70</v>
      </c>
      <c r="C58" s="15" t="s">
        <v>108</v>
      </c>
      <c r="D58" s="15" t="s">
        <v>173</v>
      </c>
      <c r="E58" s="14">
        <v>101098.8</v>
      </c>
      <c r="F58" s="14">
        <v>39759.342989334</v>
      </c>
      <c r="G58" s="14">
        <v>61339.457010666003</v>
      </c>
      <c r="H58" s="17"/>
      <c r="I58" s="14">
        <v>404395.2</v>
      </c>
      <c r="J58" s="14">
        <v>348316.72298933403</v>
      </c>
      <c r="K58" s="14">
        <v>56078.477010665985</v>
      </c>
      <c r="L58" s="17"/>
      <c r="M58" s="14">
        <v>0</v>
      </c>
      <c r="N58" s="14">
        <v>0</v>
      </c>
      <c r="O58" s="14">
        <v>0</v>
      </c>
      <c r="P58" s="17"/>
      <c r="Q58" s="14">
        <v>23855.599166667002</v>
      </c>
      <c r="R58" s="14">
        <v>15903.743822667</v>
      </c>
      <c r="S58" s="14">
        <v>33855.737999999998</v>
      </c>
      <c r="T58" s="14">
        <v>28855.738000000001</v>
      </c>
      <c r="U58" s="14">
        <v>28855.738000000001</v>
      </c>
      <c r="V58" s="14">
        <v>33855.737999999998</v>
      </c>
      <c r="W58" s="14">
        <v>28855.738000000001</v>
      </c>
      <c r="X58" s="14">
        <v>28855.738000000001</v>
      </c>
      <c r="Y58" s="14">
        <v>33855.737999999998</v>
      </c>
      <c r="Z58" s="14">
        <v>28855.738000000001</v>
      </c>
      <c r="AA58" s="14">
        <v>28855.738000000001</v>
      </c>
      <c r="AB58" s="14">
        <v>33855.737999999998</v>
      </c>
      <c r="AC58" s="17"/>
      <c r="AD58" s="14">
        <v>0</v>
      </c>
      <c r="AE58" s="14">
        <v>0</v>
      </c>
      <c r="AF58" s="14">
        <v>0</v>
      </c>
      <c r="AG58" s="17"/>
      <c r="AH58" s="14">
        <v>0</v>
      </c>
      <c r="AI58" s="14">
        <v>0</v>
      </c>
      <c r="AJ58" s="14">
        <v>0</v>
      </c>
      <c r="AK58" s="17"/>
      <c r="AL58" s="14">
        <v>0</v>
      </c>
      <c r="AM58" s="14">
        <v>0</v>
      </c>
      <c r="AN58" s="14">
        <v>0</v>
      </c>
      <c r="AO58" s="17"/>
      <c r="AP58" s="14">
        <v>0</v>
      </c>
      <c r="AQ58" s="14">
        <v>0</v>
      </c>
      <c r="AR58" s="14">
        <v>0</v>
      </c>
    </row>
    <row r="59" spans="2:44">
      <c r="B59" s="15" t="s">
        <v>70</v>
      </c>
      <c r="C59" s="15" t="s">
        <v>108</v>
      </c>
      <c r="D59" s="15" t="s">
        <v>137</v>
      </c>
      <c r="E59" s="14">
        <v>561000</v>
      </c>
      <c r="F59" s="14">
        <v>0</v>
      </c>
      <c r="G59" s="14">
        <v>561000</v>
      </c>
      <c r="H59" s="17"/>
      <c r="I59" s="14">
        <v>2244000</v>
      </c>
      <c r="J59" s="14">
        <v>2244000</v>
      </c>
      <c r="K59" s="14">
        <v>0</v>
      </c>
      <c r="L59" s="17"/>
      <c r="M59" s="14">
        <v>0</v>
      </c>
      <c r="N59" s="14">
        <v>0</v>
      </c>
      <c r="O59" s="14">
        <v>0</v>
      </c>
      <c r="P59" s="17"/>
      <c r="Q59" s="14">
        <v>0</v>
      </c>
      <c r="R59" s="14">
        <v>0</v>
      </c>
      <c r="S59" s="14">
        <v>94400</v>
      </c>
      <c r="T59" s="14">
        <v>144400</v>
      </c>
      <c r="U59" s="14">
        <v>194400</v>
      </c>
      <c r="V59" s="14">
        <v>244400</v>
      </c>
      <c r="W59" s="14">
        <v>294400</v>
      </c>
      <c r="X59" s="14">
        <v>294400</v>
      </c>
      <c r="Y59" s="14">
        <v>244400</v>
      </c>
      <c r="Z59" s="14">
        <v>244400</v>
      </c>
      <c r="AA59" s="14">
        <v>244400</v>
      </c>
      <c r="AB59" s="14">
        <v>244400</v>
      </c>
      <c r="AC59" s="17"/>
      <c r="AD59" s="14">
        <v>0</v>
      </c>
      <c r="AE59" s="14">
        <v>0</v>
      </c>
      <c r="AF59" s="14">
        <v>0</v>
      </c>
      <c r="AG59" s="17"/>
      <c r="AH59" s="14">
        <v>0</v>
      </c>
      <c r="AI59" s="14">
        <v>0</v>
      </c>
      <c r="AJ59" s="14">
        <v>0</v>
      </c>
      <c r="AK59" s="17"/>
      <c r="AL59" s="14">
        <v>0</v>
      </c>
      <c r="AM59" s="14">
        <v>0</v>
      </c>
      <c r="AN59" s="14">
        <v>0</v>
      </c>
      <c r="AO59" s="17"/>
      <c r="AP59" s="14">
        <v>0</v>
      </c>
      <c r="AQ59" s="14">
        <v>0</v>
      </c>
      <c r="AR59" s="14">
        <v>0</v>
      </c>
    </row>
    <row r="60" spans="2:44">
      <c r="B60" s="15" t="s">
        <v>70</v>
      </c>
      <c r="C60" s="15" t="s">
        <v>108</v>
      </c>
      <c r="D60" s="15" t="s">
        <v>175</v>
      </c>
      <c r="E60" s="14">
        <v>539299.31999999995</v>
      </c>
      <c r="F60" s="14">
        <v>0</v>
      </c>
      <c r="G60" s="14">
        <v>539299.31999999995</v>
      </c>
      <c r="H60" s="17"/>
      <c r="I60" s="14">
        <v>2157197.2799999998</v>
      </c>
      <c r="J60" s="14">
        <v>2157197.2800000031</v>
      </c>
      <c r="K60" s="14">
        <v>0</v>
      </c>
      <c r="L60" s="17"/>
      <c r="M60" s="14">
        <v>0</v>
      </c>
      <c r="N60" s="14">
        <v>0</v>
      </c>
      <c r="O60" s="14">
        <v>0</v>
      </c>
      <c r="P60" s="17"/>
      <c r="Q60" s="14">
        <v>0</v>
      </c>
      <c r="R60" s="14">
        <v>0</v>
      </c>
      <c r="S60" s="14">
        <v>0</v>
      </c>
      <c r="T60" s="14">
        <v>239688.58666666699</v>
      </c>
      <c r="U60" s="14">
        <v>239688.58666666699</v>
      </c>
      <c r="V60" s="14">
        <v>239688.58666666699</v>
      </c>
      <c r="W60" s="14">
        <v>239688.58666666699</v>
      </c>
      <c r="X60" s="14">
        <v>239688.58666666699</v>
      </c>
      <c r="Y60" s="14">
        <v>239688.58666666699</v>
      </c>
      <c r="Z60" s="14">
        <v>239688.58666666699</v>
      </c>
      <c r="AA60" s="14">
        <v>239688.58666666699</v>
      </c>
      <c r="AB60" s="14">
        <v>239688.58666666699</v>
      </c>
      <c r="AC60" s="17"/>
      <c r="AD60" s="14">
        <v>0</v>
      </c>
      <c r="AE60" s="14">
        <v>0</v>
      </c>
      <c r="AF60" s="14">
        <v>0</v>
      </c>
      <c r="AG60" s="17"/>
      <c r="AH60" s="14">
        <v>0</v>
      </c>
      <c r="AI60" s="14">
        <v>0</v>
      </c>
      <c r="AJ60" s="14">
        <v>0</v>
      </c>
      <c r="AK60" s="17"/>
      <c r="AL60" s="14">
        <v>0</v>
      </c>
      <c r="AM60" s="14">
        <v>0</v>
      </c>
      <c r="AN60" s="14">
        <v>0</v>
      </c>
      <c r="AO60" s="17"/>
      <c r="AP60" s="14">
        <v>0</v>
      </c>
      <c r="AQ60" s="14">
        <v>0</v>
      </c>
      <c r="AR60" s="14">
        <v>0</v>
      </c>
    </row>
    <row r="61" spans="2:44">
      <c r="B61" s="15" t="s">
        <v>70</v>
      </c>
      <c r="C61" s="15" t="s">
        <v>108</v>
      </c>
      <c r="D61" s="15" t="s">
        <v>71</v>
      </c>
      <c r="E61" s="14">
        <v>0</v>
      </c>
      <c r="F61" s="14">
        <v>1023565.26</v>
      </c>
      <c r="G61" s="14">
        <v>-1023565.26</v>
      </c>
      <c r="H61" s="17"/>
      <c r="I61" s="14">
        <v>0</v>
      </c>
      <c r="J61" s="14">
        <v>0</v>
      </c>
      <c r="K61" s="14">
        <v>0</v>
      </c>
      <c r="L61" s="17"/>
      <c r="M61" s="14">
        <v>1023565.26</v>
      </c>
      <c r="N61" s="14">
        <v>0</v>
      </c>
      <c r="O61" s="14">
        <v>1023565.26</v>
      </c>
      <c r="P61" s="17"/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7"/>
      <c r="AD61" s="14">
        <v>0</v>
      </c>
      <c r="AE61" s="14">
        <v>0</v>
      </c>
      <c r="AF61" s="14">
        <v>0</v>
      </c>
      <c r="AG61" s="17"/>
      <c r="AH61" s="14">
        <v>0</v>
      </c>
      <c r="AI61" s="14">
        <v>0</v>
      </c>
      <c r="AJ61" s="14">
        <v>0</v>
      </c>
      <c r="AK61" s="17"/>
      <c r="AL61" s="14">
        <v>0</v>
      </c>
      <c r="AM61" s="14">
        <v>0</v>
      </c>
      <c r="AN61" s="14">
        <v>0</v>
      </c>
      <c r="AO61" s="17"/>
      <c r="AP61" s="14">
        <v>0</v>
      </c>
      <c r="AQ61" s="14">
        <v>0</v>
      </c>
      <c r="AR61" s="14">
        <v>0</v>
      </c>
    </row>
    <row r="62" spans="2:44">
      <c r="B62" s="15" t="s">
        <v>83</v>
      </c>
      <c r="C62" s="15" t="s">
        <v>86</v>
      </c>
      <c r="D62" s="15" t="s">
        <v>90</v>
      </c>
      <c r="E62" s="14">
        <v>0</v>
      </c>
      <c r="F62" s="14">
        <v>0</v>
      </c>
      <c r="G62" s="14">
        <v>0</v>
      </c>
      <c r="H62" s="17"/>
      <c r="I62" s="14">
        <v>0</v>
      </c>
      <c r="J62" s="14">
        <v>0</v>
      </c>
      <c r="K62" s="14">
        <v>0</v>
      </c>
      <c r="L62" s="17"/>
      <c r="M62" s="14">
        <v>0</v>
      </c>
      <c r="N62" s="14">
        <v>0</v>
      </c>
      <c r="O62" s="14">
        <v>0</v>
      </c>
      <c r="P62" s="17"/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7"/>
      <c r="AD62" s="14">
        <v>0</v>
      </c>
      <c r="AE62" s="14">
        <v>0</v>
      </c>
      <c r="AF62" s="14">
        <v>0</v>
      </c>
      <c r="AG62" s="17"/>
      <c r="AH62" s="14">
        <v>0</v>
      </c>
      <c r="AI62" s="14">
        <v>2900000</v>
      </c>
      <c r="AJ62" s="14">
        <v>-2900000</v>
      </c>
      <c r="AK62" s="17"/>
      <c r="AL62" s="14">
        <v>0</v>
      </c>
      <c r="AM62" s="14">
        <v>3900000</v>
      </c>
      <c r="AN62" s="14">
        <v>-3900000</v>
      </c>
      <c r="AO62" s="17"/>
      <c r="AP62" s="14">
        <v>0</v>
      </c>
      <c r="AQ62" s="14">
        <v>0</v>
      </c>
      <c r="AR62" s="14">
        <v>0</v>
      </c>
    </row>
    <row r="63" spans="2:44">
      <c r="B63" s="15" t="s">
        <v>83</v>
      </c>
      <c r="C63" s="15" t="s">
        <v>86</v>
      </c>
      <c r="D63" s="15" t="s">
        <v>84</v>
      </c>
      <c r="E63" s="14">
        <v>1979522.4766112489</v>
      </c>
      <c r="F63" s="14">
        <v>1198890.9465099999</v>
      </c>
      <c r="G63" s="14">
        <v>780631.53010124899</v>
      </c>
      <c r="H63" s="17"/>
      <c r="I63" s="14">
        <v>7918089.9064449957</v>
      </c>
      <c r="J63" s="14">
        <v>6714921.73135</v>
      </c>
      <c r="K63" s="14">
        <v>1203168.1750949956</v>
      </c>
      <c r="L63" s="17"/>
      <c r="M63" s="14">
        <v>0</v>
      </c>
      <c r="N63" s="14">
        <v>0</v>
      </c>
      <c r="O63" s="14">
        <v>0</v>
      </c>
      <c r="P63" s="17"/>
      <c r="Q63" s="14">
        <v>597306.763255</v>
      </c>
      <c r="R63" s="14">
        <v>601584.18325500004</v>
      </c>
      <c r="S63" s="14">
        <v>994770</v>
      </c>
      <c r="T63" s="14">
        <v>1005705.8775149999</v>
      </c>
      <c r="U63" s="14">
        <v>695479.04467500001</v>
      </c>
      <c r="V63" s="14">
        <v>446452.40625</v>
      </c>
      <c r="W63" s="14">
        <v>251214.51553500001</v>
      </c>
      <c r="X63" s="14">
        <v>214159.05911999999</v>
      </c>
      <c r="Y63" s="14">
        <v>108416.88174500001</v>
      </c>
      <c r="Z63" s="14">
        <v>0</v>
      </c>
      <c r="AA63" s="14">
        <v>0</v>
      </c>
      <c r="AB63" s="14">
        <v>1799833</v>
      </c>
      <c r="AC63" s="17"/>
      <c r="AD63" s="14">
        <v>0</v>
      </c>
      <c r="AE63" s="14">
        <v>0</v>
      </c>
      <c r="AF63" s="14">
        <v>0</v>
      </c>
      <c r="AG63" s="17"/>
      <c r="AH63" s="14">
        <v>0</v>
      </c>
      <c r="AI63" s="14">
        <v>0</v>
      </c>
      <c r="AJ63" s="14">
        <v>0</v>
      </c>
      <c r="AK63" s="17"/>
      <c r="AL63" s="14">
        <v>0</v>
      </c>
      <c r="AM63" s="14">
        <v>0</v>
      </c>
      <c r="AN63" s="14">
        <v>0</v>
      </c>
      <c r="AO63" s="17"/>
      <c r="AP63" s="14">
        <v>0</v>
      </c>
      <c r="AQ63" s="14">
        <v>0</v>
      </c>
      <c r="AR63" s="14">
        <v>0</v>
      </c>
    </row>
    <row r="64" spans="2:44">
      <c r="B64" s="15" t="s">
        <v>83</v>
      </c>
      <c r="C64" s="15" t="s">
        <v>86</v>
      </c>
      <c r="D64" s="15" t="s">
        <v>85</v>
      </c>
      <c r="E64" s="14">
        <v>707685.33249999897</v>
      </c>
      <c r="F64" s="14">
        <v>1203168.3734899999</v>
      </c>
      <c r="G64" s="14">
        <v>-495483.04099000094</v>
      </c>
      <c r="H64" s="17"/>
      <c r="I64" s="14">
        <v>2830741.3299999959</v>
      </c>
      <c r="J64" s="14">
        <v>4025480.3668566649</v>
      </c>
      <c r="K64" s="14">
        <v>-1194739.036856669</v>
      </c>
      <c r="L64" s="17"/>
      <c r="M64" s="14">
        <v>0</v>
      </c>
      <c r="N64" s="14">
        <v>0</v>
      </c>
      <c r="O64" s="14">
        <v>0</v>
      </c>
      <c r="P64" s="17"/>
      <c r="Q64" s="14">
        <v>601584.18674499996</v>
      </c>
      <c r="R64" s="14">
        <v>601584.18674499996</v>
      </c>
      <c r="S64" s="14">
        <v>601064.69333333301</v>
      </c>
      <c r="T64" s="14">
        <v>567536.69003333303</v>
      </c>
      <c r="U64" s="14">
        <v>550866.86</v>
      </c>
      <c r="V64" s="14">
        <v>367614.58333333302</v>
      </c>
      <c r="W64" s="14">
        <v>367614.58333333302</v>
      </c>
      <c r="X64" s="14">
        <v>367614.58333333302</v>
      </c>
      <c r="Y64" s="14">
        <v>0</v>
      </c>
      <c r="Z64" s="14">
        <v>0</v>
      </c>
      <c r="AA64" s="14">
        <v>0</v>
      </c>
      <c r="AB64" s="14">
        <v>0</v>
      </c>
      <c r="AC64" s="17"/>
      <c r="AD64" s="14">
        <v>0</v>
      </c>
      <c r="AE64" s="14">
        <v>0</v>
      </c>
      <c r="AF64" s="14">
        <v>0</v>
      </c>
      <c r="AG64" s="17"/>
      <c r="AH64" s="14">
        <v>0</v>
      </c>
      <c r="AI64" s="14">
        <v>0</v>
      </c>
      <c r="AJ64" s="14">
        <v>0</v>
      </c>
      <c r="AK64" s="17"/>
      <c r="AL64" s="14">
        <v>0</v>
      </c>
      <c r="AM64" s="14">
        <v>0</v>
      </c>
      <c r="AN64" s="14">
        <v>0</v>
      </c>
      <c r="AO64" s="17"/>
      <c r="AP64" s="14">
        <v>0</v>
      </c>
      <c r="AQ64" s="14">
        <v>0</v>
      </c>
      <c r="AR64" s="14">
        <v>0</v>
      </c>
    </row>
    <row r="65" spans="2:44">
      <c r="B65" s="15" t="s">
        <v>83</v>
      </c>
      <c r="C65" s="15" t="s">
        <v>86</v>
      </c>
      <c r="D65" s="15" t="s">
        <v>145</v>
      </c>
      <c r="E65" s="14">
        <v>122500.00000000199</v>
      </c>
      <c r="F65" s="14">
        <v>0</v>
      </c>
      <c r="G65" s="14">
        <v>122500.00000000199</v>
      </c>
      <c r="H65" s="17"/>
      <c r="I65" s="14">
        <v>490000.00000000797</v>
      </c>
      <c r="J65" s="14">
        <v>490000.25</v>
      </c>
      <c r="K65" s="14">
        <v>-0.24999999202555045</v>
      </c>
      <c r="L65" s="17"/>
      <c r="M65" s="14">
        <v>0</v>
      </c>
      <c r="N65" s="14">
        <v>0</v>
      </c>
      <c r="O65" s="14">
        <v>0</v>
      </c>
      <c r="P65" s="17"/>
      <c r="Q65" s="14">
        <v>0</v>
      </c>
      <c r="R65" s="14">
        <v>0</v>
      </c>
      <c r="S65" s="14">
        <v>0</v>
      </c>
      <c r="T65" s="14">
        <v>37011.25</v>
      </c>
      <c r="U65" s="14">
        <v>25400</v>
      </c>
      <c r="V65" s="14">
        <v>25400</v>
      </c>
      <c r="W65" s="14">
        <v>25400</v>
      </c>
      <c r="X65" s="14">
        <v>25400</v>
      </c>
      <c r="Y65" s="14">
        <v>25400</v>
      </c>
      <c r="Z65" s="14">
        <v>25400</v>
      </c>
      <c r="AA65" s="14">
        <v>152400</v>
      </c>
      <c r="AB65" s="14">
        <v>148189</v>
      </c>
      <c r="AC65" s="17"/>
      <c r="AD65" s="14">
        <v>0</v>
      </c>
      <c r="AE65" s="14">
        <v>0</v>
      </c>
      <c r="AF65" s="14">
        <v>0</v>
      </c>
      <c r="AG65" s="17"/>
      <c r="AH65" s="14">
        <v>0</v>
      </c>
      <c r="AI65" s="14">
        <v>0</v>
      </c>
      <c r="AJ65" s="14">
        <v>0</v>
      </c>
      <c r="AK65" s="17"/>
      <c r="AL65" s="14">
        <v>0</v>
      </c>
      <c r="AM65" s="14">
        <v>0</v>
      </c>
      <c r="AN65" s="14">
        <v>0</v>
      </c>
      <c r="AO65" s="17"/>
      <c r="AP65" s="14">
        <v>0</v>
      </c>
      <c r="AQ65" s="14">
        <v>0</v>
      </c>
      <c r="AR65" s="14">
        <v>0</v>
      </c>
    </row>
    <row r="66" spans="2:44">
      <c r="B66" s="15" t="s">
        <v>83</v>
      </c>
      <c r="C66" s="15" t="s">
        <v>86</v>
      </c>
      <c r="D66" s="15" t="s">
        <v>80</v>
      </c>
      <c r="E66" s="14">
        <v>324000</v>
      </c>
      <c r="F66" s="14">
        <v>0</v>
      </c>
      <c r="G66" s="14">
        <v>324000</v>
      </c>
      <c r="H66" s="17"/>
      <c r="I66" s="14">
        <v>324000</v>
      </c>
      <c r="J66" s="14">
        <v>324000</v>
      </c>
      <c r="K66" s="14">
        <v>0</v>
      </c>
      <c r="L66" s="17"/>
      <c r="M66" s="14">
        <v>0</v>
      </c>
      <c r="N66" s="14">
        <v>0</v>
      </c>
      <c r="O66" s="14">
        <v>0</v>
      </c>
      <c r="P66" s="17"/>
      <c r="Q66" s="14">
        <v>0</v>
      </c>
      <c r="R66" s="14">
        <v>0</v>
      </c>
      <c r="S66" s="14">
        <v>0</v>
      </c>
      <c r="T66" s="14">
        <v>324000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7"/>
      <c r="AD66" s="14">
        <v>0</v>
      </c>
      <c r="AE66" s="14">
        <v>0</v>
      </c>
      <c r="AF66" s="14">
        <v>0</v>
      </c>
      <c r="AG66" s="17"/>
      <c r="AH66" s="14">
        <v>0</v>
      </c>
      <c r="AI66" s="14">
        <v>0</v>
      </c>
      <c r="AJ66" s="14">
        <v>0</v>
      </c>
      <c r="AK66" s="17"/>
      <c r="AL66" s="14">
        <v>0</v>
      </c>
      <c r="AM66" s="14">
        <v>0</v>
      </c>
      <c r="AN66" s="14">
        <v>0</v>
      </c>
      <c r="AO66" s="17"/>
      <c r="AP66" s="14">
        <v>0</v>
      </c>
      <c r="AQ66" s="14">
        <v>0</v>
      </c>
      <c r="AR66" s="14">
        <v>0</v>
      </c>
    </row>
    <row r="67" spans="2:44">
      <c r="B67" s="15" t="s">
        <v>83</v>
      </c>
      <c r="C67" s="15" t="s">
        <v>86</v>
      </c>
      <c r="D67" s="15" t="s">
        <v>156</v>
      </c>
      <c r="E67" s="14">
        <v>254475</v>
      </c>
      <c r="F67" s="14">
        <v>0</v>
      </c>
      <c r="G67" s="14">
        <v>254475</v>
      </c>
      <c r="H67" s="17"/>
      <c r="I67" s="14">
        <v>254475</v>
      </c>
      <c r="J67" s="14">
        <v>254475</v>
      </c>
      <c r="K67" s="14">
        <v>0</v>
      </c>
      <c r="L67" s="17"/>
      <c r="M67" s="14">
        <v>0</v>
      </c>
      <c r="N67" s="14">
        <v>0</v>
      </c>
      <c r="O67" s="14">
        <v>0</v>
      </c>
      <c r="P67" s="17"/>
      <c r="Q67" s="14">
        <v>0</v>
      </c>
      <c r="R67" s="14">
        <v>0</v>
      </c>
      <c r="S67" s="14">
        <v>3947</v>
      </c>
      <c r="T67" s="14">
        <v>40000</v>
      </c>
      <c r="U67" s="14">
        <v>40000</v>
      </c>
      <c r="V67" s="14">
        <v>45000</v>
      </c>
      <c r="W67" s="14">
        <v>45000</v>
      </c>
      <c r="X67" s="14">
        <v>45000</v>
      </c>
      <c r="Y67" s="14">
        <v>35528</v>
      </c>
      <c r="Z67" s="14">
        <v>0</v>
      </c>
      <c r="AA67" s="14">
        <v>0</v>
      </c>
      <c r="AB67" s="14">
        <v>0</v>
      </c>
      <c r="AC67" s="17"/>
      <c r="AD67" s="14">
        <v>358950</v>
      </c>
      <c r="AE67" s="14">
        <v>358950</v>
      </c>
      <c r="AF67" s="14">
        <v>0</v>
      </c>
      <c r="AG67" s="17"/>
      <c r="AH67" s="14">
        <v>358950</v>
      </c>
      <c r="AI67" s="14">
        <v>358950</v>
      </c>
      <c r="AJ67" s="14">
        <v>0</v>
      </c>
      <c r="AK67" s="17"/>
      <c r="AL67" s="14">
        <v>358950</v>
      </c>
      <c r="AM67" s="14">
        <v>358950</v>
      </c>
      <c r="AN67" s="14">
        <v>0</v>
      </c>
      <c r="AO67" s="17"/>
      <c r="AP67" s="14">
        <v>0</v>
      </c>
      <c r="AQ67" s="14">
        <v>0</v>
      </c>
      <c r="AR67" s="14">
        <v>0</v>
      </c>
    </row>
    <row r="68" spans="2:44">
      <c r="B68" s="15" t="s">
        <v>83</v>
      </c>
      <c r="C68" s="15" t="s">
        <v>86</v>
      </c>
      <c r="D68" s="15" t="s">
        <v>71</v>
      </c>
      <c r="E68" s="14">
        <v>0</v>
      </c>
      <c r="F68" s="14">
        <v>1292826.8</v>
      </c>
      <c r="G68" s="14">
        <v>-1292826.8</v>
      </c>
      <c r="H68" s="17"/>
      <c r="I68" s="14">
        <v>0</v>
      </c>
      <c r="J68" s="14">
        <v>0</v>
      </c>
      <c r="K68" s="14">
        <v>0</v>
      </c>
      <c r="L68" s="17"/>
      <c r="M68" s="14">
        <v>1292826.8</v>
      </c>
      <c r="N68" s="14">
        <v>0</v>
      </c>
      <c r="O68" s="14">
        <v>1292826.8</v>
      </c>
      <c r="P68" s="17"/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7"/>
      <c r="AD68" s="14">
        <v>0</v>
      </c>
      <c r="AE68" s="14">
        <v>0</v>
      </c>
      <c r="AF68" s="14">
        <v>0</v>
      </c>
      <c r="AG68" s="17"/>
      <c r="AH68" s="14">
        <v>0</v>
      </c>
      <c r="AI68" s="14">
        <v>0</v>
      </c>
      <c r="AJ68" s="14">
        <v>0</v>
      </c>
      <c r="AK68" s="17"/>
      <c r="AL68" s="14">
        <v>0</v>
      </c>
      <c r="AM68" s="14">
        <v>0</v>
      </c>
      <c r="AN68" s="14">
        <v>0</v>
      </c>
      <c r="AO68" s="17"/>
      <c r="AP68" s="14">
        <v>0</v>
      </c>
      <c r="AQ68" s="14">
        <v>0</v>
      </c>
      <c r="AR68" s="14">
        <v>0</v>
      </c>
    </row>
    <row r="69" spans="2:44">
      <c r="B69" s="15" t="s">
        <v>149</v>
      </c>
      <c r="C69" s="15" t="s">
        <v>133</v>
      </c>
      <c r="D69" s="15" t="s">
        <v>96</v>
      </c>
      <c r="E69" s="14">
        <v>272061.86666666699</v>
      </c>
      <c r="F69" s="14">
        <v>20238.63</v>
      </c>
      <c r="G69" s="14">
        <v>251823.23666666698</v>
      </c>
      <c r="H69" s="17"/>
      <c r="I69" s="14">
        <v>1088247.466666668</v>
      </c>
      <c r="J69" s="14">
        <v>1088247.4633333359</v>
      </c>
      <c r="K69" s="14">
        <v>3.3333320170640945E-3</v>
      </c>
      <c r="L69" s="17"/>
      <c r="M69" s="14">
        <v>0</v>
      </c>
      <c r="N69" s="14">
        <v>0</v>
      </c>
      <c r="O69" s="14">
        <v>0</v>
      </c>
      <c r="P69" s="17"/>
      <c r="Q69" s="14">
        <v>0</v>
      </c>
      <c r="R69" s="14">
        <v>20238.63</v>
      </c>
      <c r="S69" s="14">
        <v>63390.133333332997</v>
      </c>
      <c r="T69" s="14">
        <v>81607.766666666997</v>
      </c>
      <c r="U69" s="14">
        <v>115376.366666667</v>
      </c>
      <c r="V69" s="14">
        <v>115376.366666667</v>
      </c>
      <c r="W69" s="14">
        <v>115376.366666667</v>
      </c>
      <c r="X69" s="14">
        <v>115376.366666667</v>
      </c>
      <c r="Y69" s="14">
        <v>115376.366666667</v>
      </c>
      <c r="Z69" s="14">
        <v>115376.366666667</v>
      </c>
      <c r="AA69" s="14">
        <v>115376.366666667</v>
      </c>
      <c r="AB69" s="14">
        <v>115376.366666667</v>
      </c>
      <c r="AC69" s="17"/>
      <c r="AD69" s="14">
        <v>2344928.9637930961</v>
      </c>
      <c r="AE69" s="14">
        <v>2344928.9637930999</v>
      </c>
      <c r="AF69" s="14">
        <v>-3.7252902984619141E-9</v>
      </c>
      <c r="AG69" s="17"/>
      <c r="AH69" s="14">
        <v>2900000.0000000042</v>
      </c>
      <c r="AI69" s="14">
        <v>0</v>
      </c>
      <c r="AJ69" s="14">
        <v>2900000.0000000042</v>
      </c>
      <c r="AK69" s="17"/>
      <c r="AL69" s="14">
        <v>3900000</v>
      </c>
      <c r="AM69" s="14">
        <v>0</v>
      </c>
      <c r="AN69" s="14">
        <v>3900000</v>
      </c>
      <c r="AO69" s="17"/>
      <c r="AP69" s="14">
        <v>0</v>
      </c>
      <c r="AQ69" s="14">
        <v>0</v>
      </c>
      <c r="AR69" s="14">
        <v>0</v>
      </c>
    </row>
    <row r="70" spans="2:44">
      <c r="B70" s="15" t="s">
        <v>149</v>
      </c>
      <c r="C70" s="15" t="s">
        <v>133</v>
      </c>
      <c r="D70" s="15" t="s">
        <v>71</v>
      </c>
      <c r="E70" s="14">
        <v>0</v>
      </c>
      <c r="F70" s="14">
        <v>144997.9</v>
      </c>
      <c r="G70" s="14">
        <v>-144997.9</v>
      </c>
      <c r="H70" s="17"/>
      <c r="I70" s="14">
        <v>0</v>
      </c>
      <c r="J70" s="14">
        <v>0</v>
      </c>
      <c r="K70" s="14">
        <v>0</v>
      </c>
      <c r="L70" s="17"/>
      <c r="M70" s="14">
        <v>144997.9</v>
      </c>
      <c r="N70" s="14">
        <v>0</v>
      </c>
      <c r="O70" s="14">
        <v>144997.9</v>
      </c>
      <c r="P70" s="17"/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7"/>
      <c r="AD70" s="14">
        <v>0</v>
      </c>
      <c r="AE70" s="14">
        <v>0</v>
      </c>
      <c r="AF70" s="14">
        <v>0</v>
      </c>
      <c r="AG70" s="17"/>
      <c r="AH70" s="14">
        <v>0</v>
      </c>
      <c r="AI70" s="14">
        <v>0</v>
      </c>
      <c r="AJ70" s="14">
        <v>0</v>
      </c>
      <c r="AK70" s="17"/>
      <c r="AL70" s="14">
        <v>0</v>
      </c>
      <c r="AM70" s="14">
        <v>0</v>
      </c>
      <c r="AN70" s="14">
        <v>0</v>
      </c>
      <c r="AO70" s="17"/>
      <c r="AP70" s="14">
        <v>0</v>
      </c>
      <c r="AQ70" s="14">
        <v>0</v>
      </c>
      <c r="AR70" s="14">
        <v>0</v>
      </c>
    </row>
    <row r="71" spans="2:44">
      <c r="B71" s="15" t="s">
        <v>72</v>
      </c>
      <c r="C71" s="15" t="s">
        <v>56</v>
      </c>
      <c r="D71" s="15" t="s">
        <v>121</v>
      </c>
      <c r="E71" s="14">
        <v>73940</v>
      </c>
      <c r="F71" s="14">
        <v>-3054590.68</v>
      </c>
      <c r="G71" s="14">
        <v>3128530.68</v>
      </c>
      <c r="H71" s="17"/>
      <c r="I71" s="14">
        <v>73940</v>
      </c>
      <c r="J71" s="14">
        <v>0</v>
      </c>
      <c r="K71" s="14">
        <v>73940</v>
      </c>
      <c r="L71" s="17"/>
      <c r="M71" s="14">
        <v>-3054590.68</v>
      </c>
      <c r="N71" s="14">
        <v>0</v>
      </c>
      <c r="O71" s="14">
        <v>-3054590.68</v>
      </c>
      <c r="P71" s="17"/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7"/>
      <c r="AD71" s="14">
        <v>0</v>
      </c>
      <c r="AE71" s="14">
        <v>0</v>
      </c>
      <c r="AF71" s="14">
        <v>0</v>
      </c>
      <c r="AG71" s="17"/>
      <c r="AH71" s="14">
        <v>0</v>
      </c>
      <c r="AI71" s="14">
        <v>0</v>
      </c>
      <c r="AJ71" s="14">
        <v>0</v>
      </c>
      <c r="AK71" s="17"/>
      <c r="AL71" s="14">
        <v>0</v>
      </c>
      <c r="AM71" s="14">
        <v>0</v>
      </c>
      <c r="AN71" s="14">
        <v>0</v>
      </c>
      <c r="AO71" s="17"/>
      <c r="AP71" s="14">
        <v>0</v>
      </c>
      <c r="AQ71" s="14">
        <v>0</v>
      </c>
      <c r="AR71" s="14">
        <v>0</v>
      </c>
    </row>
    <row r="72" spans="2:44">
      <c r="B72" s="15" t="s">
        <v>72</v>
      </c>
      <c r="C72" s="15" t="s">
        <v>56</v>
      </c>
      <c r="D72" s="15" t="s">
        <v>110</v>
      </c>
      <c r="E72" s="14">
        <v>0</v>
      </c>
      <c r="F72" s="14">
        <v>73949.999500000005</v>
      </c>
      <c r="G72" s="14">
        <v>-73949.999500000005</v>
      </c>
      <c r="H72" s="17"/>
      <c r="I72" s="14">
        <v>0</v>
      </c>
      <c r="J72" s="14">
        <v>119307.87949999901</v>
      </c>
      <c r="K72" s="14">
        <v>-119307.87949999901</v>
      </c>
      <c r="L72" s="17"/>
      <c r="M72" s="14">
        <v>0</v>
      </c>
      <c r="N72" s="14">
        <v>0</v>
      </c>
      <c r="O72" s="14">
        <v>0</v>
      </c>
      <c r="P72" s="17"/>
      <c r="Q72" s="14">
        <v>0</v>
      </c>
      <c r="R72" s="14">
        <v>73949.999500000005</v>
      </c>
      <c r="S72" s="14">
        <v>45357.879999999001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7"/>
      <c r="AD72" s="14">
        <v>0</v>
      </c>
      <c r="AE72" s="14">
        <v>0</v>
      </c>
      <c r="AF72" s="14">
        <v>0</v>
      </c>
      <c r="AG72" s="17"/>
      <c r="AH72" s="14">
        <v>0</v>
      </c>
      <c r="AI72" s="14">
        <v>0</v>
      </c>
      <c r="AJ72" s="14">
        <v>0</v>
      </c>
      <c r="AK72" s="17"/>
      <c r="AL72" s="14">
        <v>0</v>
      </c>
      <c r="AM72" s="14">
        <v>0</v>
      </c>
      <c r="AN72" s="14">
        <v>0</v>
      </c>
      <c r="AO72" s="17"/>
      <c r="AP72" s="14">
        <v>0</v>
      </c>
      <c r="AQ72" s="14">
        <v>0</v>
      </c>
      <c r="AR72" s="14">
        <v>0</v>
      </c>
    </row>
    <row r="73" spans="2:44">
      <c r="B73" s="15" t="s">
        <v>72</v>
      </c>
      <c r="C73" s="15" t="s">
        <v>56</v>
      </c>
      <c r="D73" s="15" t="s">
        <v>171</v>
      </c>
      <c r="E73" s="14">
        <v>3396600</v>
      </c>
      <c r="F73" s="14">
        <v>1814400</v>
      </c>
      <c r="G73" s="14">
        <v>1582200</v>
      </c>
      <c r="H73" s="17"/>
      <c r="I73" s="14">
        <v>3396600</v>
      </c>
      <c r="J73" s="14">
        <v>3146600</v>
      </c>
      <c r="K73" s="14">
        <v>250000</v>
      </c>
      <c r="L73" s="17"/>
      <c r="M73" s="14">
        <v>-200000</v>
      </c>
      <c r="N73" s="14">
        <v>0</v>
      </c>
      <c r="O73" s="14">
        <v>-200000</v>
      </c>
      <c r="P73" s="17"/>
      <c r="Q73" s="14">
        <v>1132200</v>
      </c>
      <c r="R73" s="14">
        <v>882200</v>
      </c>
      <c r="S73" s="14">
        <v>1132200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7"/>
      <c r="AD73" s="14">
        <v>0</v>
      </c>
      <c r="AE73" s="14">
        <v>0</v>
      </c>
      <c r="AF73" s="14">
        <v>0</v>
      </c>
      <c r="AG73" s="17"/>
      <c r="AH73" s="14">
        <v>0</v>
      </c>
      <c r="AI73" s="14">
        <v>0</v>
      </c>
      <c r="AJ73" s="14">
        <v>0</v>
      </c>
      <c r="AK73" s="17"/>
      <c r="AL73" s="14">
        <v>0</v>
      </c>
      <c r="AM73" s="14">
        <v>0</v>
      </c>
      <c r="AN73" s="14">
        <v>0</v>
      </c>
      <c r="AO73" s="17"/>
      <c r="AP73" s="14">
        <v>0</v>
      </c>
      <c r="AQ73" s="14">
        <v>0</v>
      </c>
      <c r="AR73" s="14">
        <v>0</v>
      </c>
    </row>
    <row r="74" spans="2:44">
      <c r="B74" s="15" t="s">
        <v>72</v>
      </c>
      <c r="C74" s="15" t="s">
        <v>56</v>
      </c>
      <c r="D74" s="15" t="s">
        <v>131</v>
      </c>
      <c r="E74" s="14">
        <v>110473.44</v>
      </c>
      <c r="F74" s="14">
        <v>73648.960000000006</v>
      </c>
      <c r="G74" s="14">
        <v>36824.479999999996</v>
      </c>
      <c r="H74" s="17"/>
      <c r="I74" s="14">
        <v>110473.44</v>
      </c>
      <c r="J74" s="14">
        <v>110473.44</v>
      </c>
      <c r="K74" s="14">
        <v>0</v>
      </c>
      <c r="L74" s="17"/>
      <c r="M74" s="14">
        <v>0</v>
      </c>
      <c r="N74" s="14">
        <v>0</v>
      </c>
      <c r="O74" s="14">
        <v>0</v>
      </c>
      <c r="P74" s="17"/>
      <c r="Q74" s="14">
        <v>36824.480000000003</v>
      </c>
      <c r="R74" s="14">
        <v>36824.480000000003</v>
      </c>
      <c r="S74" s="14">
        <v>36824.480000000003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7"/>
      <c r="AD74" s="14">
        <v>0</v>
      </c>
      <c r="AE74" s="14">
        <v>0</v>
      </c>
      <c r="AF74" s="14">
        <v>0</v>
      </c>
      <c r="AG74" s="17"/>
      <c r="AH74" s="14">
        <v>0</v>
      </c>
      <c r="AI74" s="14">
        <v>0</v>
      </c>
      <c r="AJ74" s="14">
        <v>0</v>
      </c>
      <c r="AK74" s="17"/>
      <c r="AL74" s="14">
        <v>0</v>
      </c>
      <c r="AM74" s="14">
        <v>0</v>
      </c>
      <c r="AN74" s="14">
        <v>0</v>
      </c>
      <c r="AO74" s="17"/>
      <c r="AP74" s="14">
        <v>0</v>
      </c>
      <c r="AQ74" s="14">
        <v>0</v>
      </c>
      <c r="AR74" s="14">
        <v>0</v>
      </c>
    </row>
    <row r="75" spans="2:44">
      <c r="B75" s="15" t="s">
        <v>72</v>
      </c>
      <c r="C75" s="15" t="s">
        <v>56</v>
      </c>
      <c r="D75" s="15" t="s">
        <v>193</v>
      </c>
      <c r="E75" s="14">
        <v>28261.35</v>
      </c>
      <c r="F75" s="14">
        <v>18840.910500000002</v>
      </c>
      <c r="G75" s="14">
        <v>9420.4394999999968</v>
      </c>
      <c r="H75" s="17"/>
      <c r="I75" s="14">
        <v>28261.35</v>
      </c>
      <c r="J75" s="14">
        <v>28261.360499999999</v>
      </c>
      <c r="K75" s="14">
        <v>-1.0500000000320142E-2</v>
      </c>
      <c r="L75" s="17"/>
      <c r="M75" s="14">
        <v>0</v>
      </c>
      <c r="N75" s="14">
        <v>0</v>
      </c>
      <c r="O75" s="14">
        <v>0</v>
      </c>
      <c r="P75" s="17"/>
      <c r="Q75" s="14">
        <v>27816.91</v>
      </c>
      <c r="R75" s="14">
        <v>-8975.9994999999999</v>
      </c>
      <c r="S75" s="14">
        <v>9420.4500000000007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7"/>
      <c r="AD75" s="14">
        <v>0</v>
      </c>
      <c r="AE75" s="14">
        <v>0</v>
      </c>
      <c r="AF75" s="14">
        <v>0</v>
      </c>
      <c r="AG75" s="17"/>
      <c r="AH75" s="14">
        <v>0</v>
      </c>
      <c r="AI75" s="14">
        <v>0</v>
      </c>
      <c r="AJ75" s="14">
        <v>0</v>
      </c>
      <c r="AK75" s="17"/>
      <c r="AL75" s="14">
        <v>0</v>
      </c>
      <c r="AM75" s="14">
        <v>0</v>
      </c>
      <c r="AN75" s="14">
        <v>0</v>
      </c>
      <c r="AO75" s="17"/>
      <c r="AP75" s="14">
        <v>0</v>
      </c>
      <c r="AQ75" s="14">
        <v>0</v>
      </c>
      <c r="AR75" s="14">
        <v>0</v>
      </c>
    </row>
    <row r="76" spans="2:44">
      <c r="B76" s="15" t="s">
        <v>72</v>
      </c>
      <c r="C76" s="15" t="s">
        <v>56</v>
      </c>
      <c r="D76" s="15" t="s">
        <v>196</v>
      </c>
      <c r="E76" s="14">
        <v>41211.449999999997</v>
      </c>
      <c r="F76" s="14">
        <v>54979.199500000002</v>
      </c>
      <c r="G76" s="14">
        <v>-13767.749500000005</v>
      </c>
      <c r="H76" s="17"/>
      <c r="I76" s="14">
        <v>41211.449999999997</v>
      </c>
      <c r="J76" s="14">
        <v>68716.349499999997</v>
      </c>
      <c r="K76" s="14">
        <v>-27504.8995</v>
      </c>
      <c r="L76" s="17"/>
      <c r="M76" s="14">
        <v>0</v>
      </c>
      <c r="N76" s="14">
        <v>0</v>
      </c>
      <c r="O76" s="14">
        <v>0</v>
      </c>
      <c r="P76" s="17"/>
      <c r="Q76" s="14">
        <v>13727.1495</v>
      </c>
      <c r="R76" s="14">
        <v>41252.050000000003</v>
      </c>
      <c r="S76" s="14">
        <v>13737.15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7"/>
      <c r="AD76" s="14">
        <v>0</v>
      </c>
      <c r="AE76" s="14">
        <v>0</v>
      </c>
      <c r="AF76" s="14">
        <v>0</v>
      </c>
      <c r="AG76" s="17"/>
      <c r="AH76" s="14">
        <v>0</v>
      </c>
      <c r="AI76" s="14">
        <v>0</v>
      </c>
      <c r="AJ76" s="14">
        <v>0</v>
      </c>
      <c r="AK76" s="17"/>
      <c r="AL76" s="14">
        <v>0</v>
      </c>
      <c r="AM76" s="14">
        <v>0</v>
      </c>
      <c r="AN76" s="14">
        <v>0</v>
      </c>
      <c r="AO76" s="17"/>
      <c r="AP76" s="14">
        <v>0</v>
      </c>
      <c r="AQ76" s="14">
        <v>0</v>
      </c>
      <c r="AR76" s="14">
        <v>0</v>
      </c>
    </row>
    <row r="77" spans="2:44">
      <c r="B77" s="15" t="s">
        <v>72</v>
      </c>
      <c r="C77" s="15" t="s">
        <v>56</v>
      </c>
      <c r="D77" s="15" t="s">
        <v>77</v>
      </c>
      <c r="E77" s="14">
        <v>1704397.9680000001</v>
      </c>
      <c r="F77" s="14">
        <v>1052105.6105</v>
      </c>
      <c r="G77" s="14">
        <v>652292.35750000016</v>
      </c>
      <c r="H77" s="17"/>
      <c r="I77" s="14">
        <v>1704397.9680000001</v>
      </c>
      <c r="J77" s="14">
        <v>1631525.1784999999</v>
      </c>
      <c r="K77" s="14">
        <v>72872.789500000188</v>
      </c>
      <c r="L77" s="17"/>
      <c r="M77" s="14">
        <v>0</v>
      </c>
      <c r="N77" s="14">
        <v>0</v>
      </c>
      <c r="O77" s="14">
        <v>0</v>
      </c>
      <c r="P77" s="17"/>
      <c r="Q77" s="14">
        <v>572077.4105</v>
      </c>
      <c r="R77" s="14">
        <v>480028.2</v>
      </c>
      <c r="S77" s="14">
        <v>579419.56799999997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7"/>
      <c r="AD77" s="14">
        <v>0</v>
      </c>
      <c r="AE77" s="14">
        <v>0</v>
      </c>
      <c r="AF77" s="14">
        <v>0</v>
      </c>
      <c r="AG77" s="17"/>
      <c r="AH77" s="14">
        <v>0</v>
      </c>
      <c r="AI77" s="14">
        <v>0</v>
      </c>
      <c r="AJ77" s="14">
        <v>0</v>
      </c>
      <c r="AK77" s="17"/>
      <c r="AL77" s="14">
        <v>0</v>
      </c>
      <c r="AM77" s="14">
        <v>0</v>
      </c>
      <c r="AN77" s="14">
        <v>0</v>
      </c>
      <c r="AO77" s="17"/>
      <c r="AP77" s="14">
        <v>0</v>
      </c>
      <c r="AQ77" s="14">
        <v>0</v>
      </c>
      <c r="AR77" s="14">
        <v>0</v>
      </c>
    </row>
    <row r="78" spans="2:44">
      <c r="B78" s="15" t="s">
        <v>72</v>
      </c>
      <c r="C78" s="15" t="s">
        <v>56</v>
      </c>
      <c r="D78" s="15" t="s">
        <v>117</v>
      </c>
      <c r="E78" s="14">
        <v>-350001</v>
      </c>
      <c r="F78" s="14">
        <v>-233334</v>
      </c>
      <c r="G78" s="14">
        <v>-116667</v>
      </c>
      <c r="H78" s="17"/>
      <c r="I78" s="14">
        <v>-350001</v>
      </c>
      <c r="J78" s="14">
        <v>-350001</v>
      </c>
      <c r="K78" s="14">
        <v>0</v>
      </c>
      <c r="L78" s="17"/>
      <c r="M78" s="14">
        <v>0</v>
      </c>
      <c r="N78" s="14">
        <v>0</v>
      </c>
      <c r="O78" s="14">
        <v>0</v>
      </c>
      <c r="P78" s="17"/>
      <c r="Q78" s="14">
        <v>-116667</v>
      </c>
      <c r="R78" s="14">
        <v>-116667</v>
      </c>
      <c r="S78" s="14">
        <v>-116667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7"/>
      <c r="AD78" s="14">
        <v>0</v>
      </c>
      <c r="AE78" s="14">
        <v>0</v>
      </c>
      <c r="AF78" s="14">
        <v>0</v>
      </c>
      <c r="AG78" s="17"/>
      <c r="AH78" s="14">
        <v>0</v>
      </c>
      <c r="AI78" s="14">
        <v>0</v>
      </c>
      <c r="AJ78" s="14">
        <v>0</v>
      </c>
      <c r="AK78" s="17"/>
      <c r="AL78" s="14">
        <v>0</v>
      </c>
      <c r="AM78" s="14">
        <v>0</v>
      </c>
      <c r="AN78" s="14">
        <v>0</v>
      </c>
      <c r="AO78" s="17"/>
      <c r="AP78" s="14">
        <v>0</v>
      </c>
      <c r="AQ78" s="14">
        <v>0</v>
      </c>
      <c r="AR78" s="14">
        <v>0</v>
      </c>
    </row>
    <row r="79" spans="2:44">
      <c r="B79" s="15" t="s">
        <v>72</v>
      </c>
      <c r="C79" s="15" t="s">
        <v>56</v>
      </c>
      <c r="D79" s="15" t="s">
        <v>71</v>
      </c>
      <c r="E79" s="14">
        <v>0</v>
      </c>
      <c r="F79" s="14">
        <v>4387871.6500000004</v>
      </c>
      <c r="G79" s="14">
        <v>-4387871.6500000004</v>
      </c>
      <c r="H79" s="17"/>
      <c r="I79" s="14">
        <v>0</v>
      </c>
      <c r="J79" s="14">
        <v>0</v>
      </c>
      <c r="K79" s="14">
        <v>0</v>
      </c>
      <c r="L79" s="17"/>
      <c r="M79" s="14">
        <v>4387871.6500000004</v>
      </c>
      <c r="N79" s="14">
        <v>0</v>
      </c>
      <c r="O79" s="14">
        <v>4387871.6500000004</v>
      </c>
      <c r="P79" s="17"/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7"/>
      <c r="AD79" s="14">
        <v>0</v>
      </c>
      <c r="AE79" s="14">
        <v>0</v>
      </c>
      <c r="AF79" s="14">
        <v>0</v>
      </c>
      <c r="AG79" s="17"/>
      <c r="AH79" s="14">
        <v>0</v>
      </c>
      <c r="AI79" s="14">
        <v>0</v>
      </c>
      <c r="AJ79" s="14">
        <v>0</v>
      </c>
      <c r="AK79" s="17"/>
      <c r="AL79" s="14">
        <v>0</v>
      </c>
      <c r="AM79" s="14">
        <v>0</v>
      </c>
      <c r="AN79" s="14">
        <v>0</v>
      </c>
      <c r="AO79" s="17"/>
      <c r="AP79" s="14">
        <v>0</v>
      </c>
      <c r="AQ79" s="14">
        <v>0</v>
      </c>
      <c r="AR79" s="14">
        <v>0</v>
      </c>
    </row>
    <row r="80" spans="2:44">
      <c r="B80" s="15" t="s">
        <v>104</v>
      </c>
      <c r="C80" s="15" t="s">
        <v>92</v>
      </c>
      <c r="D80" s="15" t="s">
        <v>196</v>
      </c>
      <c r="E80" s="14">
        <v>0</v>
      </c>
      <c r="F80" s="14">
        <v>0</v>
      </c>
      <c r="G80" s="14">
        <v>0</v>
      </c>
      <c r="H80" s="17"/>
      <c r="I80" s="14">
        <v>66350.999999997002</v>
      </c>
      <c r="J80" s="14">
        <v>66350.999999997002</v>
      </c>
      <c r="K80" s="14">
        <v>0</v>
      </c>
      <c r="L80" s="17"/>
      <c r="M80" s="14">
        <v>0</v>
      </c>
      <c r="N80" s="14">
        <v>0</v>
      </c>
      <c r="O80" s="14">
        <v>0</v>
      </c>
      <c r="P80" s="17"/>
      <c r="Q80" s="14">
        <v>0</v>
      </c>
      <c r="R80" s="14">
        <v>0</v>
      </c>
      <c r="S80" s="14">
        <v>0</v>
      </c>
      <c r="T80" s="14">
        <v>7372.3333333330002</v>
      </c>
      <c r="U80" s="14">
        <v>7372.3333333330002</v>
      </c>
      <c r="V80" s="14">
        <v>7372.3333333330002</v>
      </c>
      <c r="W80" s="14">
        <v>7372.3333333330002</v>
      </c>
      <c r="X80" s="14">
        <v>7372.3333333330002</v>
      </c>
      <c r="Y80" s="14">
        <v>7372.3333333330002</v>
      </c>
      <c r="Z80" s="14">
        <v>7372.3333333330002</v>
      </c>
      <c r="AA80" s="14">
        <v>7372.3333333330002</v>
      </c>
      <c r="AB80" s="14">
        <v>7372.3333333330002</v>
      </c>
      <c r="AC80" s="17"/>
      <c r="AD80" s="14">
        <v>0</v>
      </c>
      <c r="AE80" s="14">
        <v>0</v>
      </c>
      <c r="AF80" s="14">
        <v>0</v>
      </c>
      <c r="AG80" s="17"/>
      <c r="AH80" s="14">
        <v>0</v>
      </c>
      <c r="AI80" s="14">
        <v>0</v>
      </c>
      <c r="AJ80" s="14">
        <v>0</v>
      </c>
      <c r="AK80" s="17"/>
      <c r="AL80" s="14">
        <v>0</v>
      </c>
      <c r="AM80" s="14">
        <v>0</v>
      </c>
      <c r="AN80" s="14">
        <v>0</v>
      </c>
      <c r="AO80" s="17"/>
      <c r="AP80" s="14">
        <v>0</v>
      </c>
      <c r="AQ80" s="14">
        <v>0</v>
      </c>
      <c r="AR80" s="14">
        <v>0</v>
      </c>
    </row>
    <row r="81" spans="2:44">
      <c r="B81" s="15" t="s">
        <v>104</v>
      </c>
      <c r="C81" s="15" t="s">
        <v>92</v>
      </c>
      <c r="D81" s="15" t="s">
        <v>77</v>
      </c>
      <c r="E81" s="14">
        <v>0</v>
      </c>
      <c r="F81" s="14">
        <v>0</v>
      </c>
      <c r="G81" s="14">
        <v>0</v>
      </c>
      <c r="H81" s="17"/>
      <c r="I81" s="14">
        <v>6369733.7020541728</v>
      </c>
      <c r="J81" s="14">
        <v>6369733.7020541728</v>
      </c>
      <c r="K81" s="14">
        <v>0</v>
      </c>
      <c r="L81" s="17"/>
      <c r="M81" s="14">
        <v>0</v>
      </c>
      <c r="N81" s="14">
        <v>0</v>
      </c>
      <c r="O81" s="14">
        <v>0</v>
      </c>
      <c r="P81" s="17"/>
      <c r="Q81" s="14">
        <v>0</v>
      </c>
      <c r="R81" s="14">
        <v>0</v>
      </c>
      <c r="S81" s="14">
        <v>0</v>
      </c>
      <c r="T81" s="14">
        <v>624139.75441670301</v>
      </c>
      <c r="U81" s="14">
        <v>603962.61476160004</v>
      </c>
      <c r="V81" s="14">
        <v>692746.17696182698</v>
      </c>
      <c r="W81" s="14">
        <v>770407.53422497003</v>
      </c>
      <c r="X81" s="14">
        <v>700639.27449868701</v>
      </c>
      <c r="Y81" s="14">
        <v>676297.39641017595</v>
      </c>
      <c r="Z81" s="14">
        <v>789724.24503999006</v>
      </c>
      <c r="AA81" s="14">
        <v>748852.76973360695</v>
      </c>
      <c r="AB81" s="14">
        <v>762963.93600661296</v>
      </c>
      <c r="AC81" s="17"/>
      <c r="AD81" s="14">
        <v>0</v>
      </c>
      <c r="AE81" s="14">
        <v>0</v>
      </c>
      <c r="AF81" s="14">
        <v>0</v>
      </c>
      <c r="AG81" s="17"/>
      <c r="AH81" s="14">
        <v>0</v>
      </c>
      <c r="AI81" s="14">
        <v>0</v>
      </c>
      <c r="AJ81" s="14">
        <v>0</v>
      </c>
      <c r="AK81" s="17"/>
      <c r="AL81" s="14">
        <v>0</v>
      </c>
      <c r="AM81" s="14">
        <v>0</v>
      </c>
      <c r="AN81" s="14">
        <v>0</v>
      </c>
      <c r="AO81" s="17"/>
      <c r="AP81" s="14">
        <v>0</v>
      </c>
      <c r="AQ81" s="14">
        <v>0</v>
      </c>
      <c r="AR81" s="14">
        <v>0</v>
      </c>
    </row>
    <row r="82" spans="2:44">
      <c r="B82" s="15" t="s">
        <v>104</v>
      </c>
      <c r="C82" s="15" t="s">
        <v>92</v>
      </c>
      <c r="D82" s="15" t="s">
        <v>117</v>
      </c>
      <c r="E82" s="14">
        <v>0</v>
      </c>
      <c r="F82" s="14">
        <v>0</v>
      </c>
      <c r="G82" s="14">
        <v>0</v>
      </c>
      <c r="H82" s="17"/>
      <c r="I82" s="14">
        <v>-1050003</v>
      </c>
      <c r="J82" s="14">
        <v>-1050003</v>
      </c>
      <c r="K82" s="14">
        <v>0</v>
      </c>
      <c r="L82" s="17"/>
      <c r="M82" s="14">
        <v>0</v>
      </c>
      <c r="N82" s="14">
        <v>0</v>
      </c>
      <c r="O82" s="14">
        <v>0</v>
      </c>
      <c r="P82" s="17"/>
      <c r="Q82" s="14">
        <v>0</v>
      </c>
      <c r="R82" s="14">
        <v>0</v>
      </c>
      <c r="S82" s="14">
        <v>0</v>
      </c>
      <c r="T82" s="14">
        <v>-116667</v>
      </c>
      <c r="U82" s="14">
        <v>-116667</v>
      </c>
      <c r="V82" s="14">
        <v>-116667</v>
      </c>
      <c r="W82" s="14">
        <v>-116667</v>
      </c>
      <c r="X82" s="14">
        <v>-116667</v>
      </c>
      <c r="Y82" s="14">
        <v>-116667</v>
      </c>
      <c r="Z82" s="14">
        <v>-116667</v>
      </c>
      <c r="AA82" s="14">
        <v>-116667</v>
      </c>
      <c r="AB82" s="14">
        <v>-116667</v>
      </c>
      <c r="AC82" s="17"/>
      <c r="AD82" s="14">
        <v>0</v>
      </c>
      <c r="AE82" s="14">
        <v>0</v>
      </c>
      <c r="AF82" s="14">
        <v>0</v>
      </c>
      <c r="AG82" s="17"/>
      <c r="AH82" s="14">
        <v>0</v>
      </c>
      <c r="AI82" s="14">
        <v>0</v>
      </c>
      <c r="AJ82" s="14">
        <v>0</v>
      </c>
      <c r="AK82" s="17"/>
      <c r="AL82" s="14">
        <v>0</v>
      </c>
      <c r="AM82" s="14">
        <v>0</v>
      </c>
      <c r="AN82" s="14">
        <v>0</v>
      </c>
      <c r="AO82" s="17"/>
      <c r="AP82" s="14">
        <v>0</v>
      </c>
      <c r="AQ82" s="14">
        <v>0</v>
      </c>
      <c r="AR82" s="14">
        <v>0</v>
      </c>
    </row>
    <row r="83" spans="2:44">
      <c r="B83" s="15" t="s">
        <v>104</v>
      </c>
      <c r="C83" s="15" t="s">
        <v>92</v>
      </c>
      <c r="D83" s="15" t="s">
        <v>195</v>
      </c>
      <c r="E83" s="14">
        <v>0</v>
      </c>
      <c r="F83" s="14">
        <v>0</v>
      </c>
      <c r="G83" s="14">
        <v>0</v>
      </c>
      <c r="H83" s="17"/>
      <c r="I83" s="14">
        <v>0</v>
      </c>
      <c r="J83" s="14">
        <v>0</v>
      </c>
      <c r="K83" s="14">
        <v>0</v>
      </c>
      <c r="L83" s="17"/>
      <c r="M83" s="14">
        <v>0</v>
      </c>
      <c r="N83" s="14">
        <v>0</v>
      </c>
      <c r="O83" s="14">
        <v>0</v>
      </c>
      <c r="P83" s="17"/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7"/>
      <c r="AD83" s="14">
        <v>18044161.2566058</v>
      </c>
      <c r="AE83" s="14">
        <v>18044161.2566058</v>
      </c>
      <c r="AF83" s="14">
        <v>0</v>
      </c>
      <c r="AG83" s="17"/>
      <c r="AH83" s="14">
        <v>21566885.416668959</v>
      </c>
      <c r="AI83" s="14">
        <v>21566885.416669</v>
      </c>
      <c r="AJ83" s="14">
        <v>-4.0978193283081055E-8</v>
      </c>
      <c r="AK83" s="17"/>
      <c r="AL83" s="14">
        <v>22589361.175050601</v>
      </c>
      <c r="AM83" s="14">
        <v>22589361.175050601</v>
      </c>
      <c r="AN83" s="14">
        <v>0</v>
      </c>
      <c r="AO83" s="17"/>
      <c r="AP83" s="14">
        <v>23571660.371040002</v>
      </c>
      <c r="AQ83" s="14">
        <v>23571660.371040002</v>
      </c>
      <c r="AR83" s="14">
        <v>0</v>
      </c>
    </row>
    <row r="84" spans="2:44">
      <c r="B84" s="15" t="s">
        <v>104</v>
      </c>
      <c r="C84" s="15" t="s">
        <v>92</v>
      </c>
      <c r="D84" s="15" t="s">
        <v>179</v>
      </c>
      <c r="E84" s="14">
        <v>0</v>
      </c>
      <c r="F84" s="14">
        <v>0</v>
      </c>
      <c r="G84" s="14">
        <v>0</v>
      </c>
      <c r="H84" s="17"/>
      <c r="I84" s="14">
        <v>11538000</v>
      </c>
      <c r="J84" s="14">
        <v>11538000</v>
      </c>
      <c r="K84" s="14">
        <v>0</v>
      </c>
      <c r="L84" s="17"/>
      <c r="M84" s="14">
        <v>0</v>
      </c>
      <c r="N84" s="14">
        <v>0</v>
      </c>
      <c r="O84" s="14">
        <v>0</v>
      </c>
      <c r="P84" s="17"/>
      <c r="Q84" s="14">
        <v>0</v>
      </c>
      <c r="R84" s="14">
        <v>0</v>
      </c>
      <c r="S84" s="14">
        <v>0</v>
      </c>
      <c r="T84" s="14">
        <v>1282000</v>
      </c>
      <c r="U84" s="14">
        <v>1282000</v>
      </c>
      <c r="V84" s="14">
        <v>1282000</v>
      </c>
      <c r="W84" s="14">
        <v>1282000</v>
      </c>
      <c r="X84" s="14">
        <v>1282000</v>
      </c>
      <c r="Y84" s="14">
        <v>1282000</v>
      </c>
      <c r="Z84" s="14">
        <v>1282000</v>
      </c>
      <c r="AA84" s="14">
        <v>1282000</v>
      </c>
      <c r="AB84" s="14">
        <v>1282000</v>
      </c>
      <c r="AC84" s="17"/>
      <c r="AD84" s="14">
        <v>2337825</v>
      </c>
      <c r="AE84" s="14">
        <v>2337825</v>
      </c>
      <c r="AF84" s="14">
        <v>0</v>
      </c>
      <c r="AG84" s="17"/>
      <c r="AH84" s="14">
        <v>0</v>
      </c>
      <c r="AI84" s="14">
        <v>0</v>
      </c>
      <c r="AJ84" s="14">
        <v>0</v>
      </c>
      <c r="AK84" s="17"/>
      <c r="AL84" s="14">
        <v>0</v>
      </c>
      <c r="AM84" s="14">
        <v>0</v>
      </c>
      <c r="AN84" s="14">
        <v>0</v>
      </c>
      <c r="AO84" s="17"/>
      <c r="AP84" s="14">
        <v>0</v>
      </c>
      <c r="AQ84" s="14">
        <v>0</v>
      </c>
      <c r="AR84" s="14">
        <v>0</v>
      </c>
    </row>
    <row r="85" spans="2:44">
      <c r="B85" s="15" t="s">
        <v>104</v>
      </c>
      <c r="C85" s="15" t="s">
        <v>92</v>
      </c>
      <c r="D85" s="15" t="s">
        <v>102</v>
      </c>
      <c r="E85" s="14">
        <v>0</v>
      </c>
      <c r="F85" s="14">
        <v>0</v>
      </c>
      <c r="G85" s="14">
        <v>0</v>
      </c>
      <c r="H85" s="17"/>
      <c r="I85" s="14">
        <v>0</v>
      </c>
      <c r="J85" s="14">
        <v>0</v>
      </c>
      <c r="K85" s="14">
        <v>0</v>
      </c>
      <c r="L85" s="17"/>
      <c r="M85" s="14">
        <v>0</v>
      </c>
      <c r="N85" s="14">
        <v>0</v>
      </c>
      <c r="O85" s="14">
        <v>0</v>
      </c>
      <c r="P85" s="17"/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7"/>
      <c r="AD85" s="14">
        <v>690000</v>
      </c>
      <c r="AE85" s="14">
        <v>690000</v>
      </c>
      <c r="AF85" s="14">
        <v>0</v>
      </c>
      <c r="AG85" s="17"/>
      <c r="AH85" s="14">
        <v>690000</v>
      </c>
      <c r="AI85" s="14">
        <v>690000</v>
      </c>
      <c r="AJ85" s="14">
        <v>0</v>
      </c>
      <c r="AK85" s="17"/>
      <c r="AL85" s="14">
        <v>690000</v>
      </c>
      <c r="AM85" s="14">
        <v>690000</v>
      </c>
      <c r="AN85" s="14">
        <v>0</v>
      </c>
      <c r="AO85" s="17"/>
      <c r="AP85" s="14">
        <v>690000</v>
      </c>
      <c r="AQ85" s="14">
        <v>690000</v>
      </c>
      <c r="AR85" s="14">
        <v>0</v>
      </c>
    </row>
    <row r="86" spans="2:44">
      <c r="B86" s="15" t="s">
        <v>104</v>
      </c>
      <c r="C86" s="15" t="s">
        <v>92</v>
      </c>
      <c r="D86" s="15" t="s">
        <v>172</v>
      </c>
      <c r="E86" s="14">
        <v>0</v>
      </c>
      <c r="F86" s="14">
        <v>0</v>
      </c>
      <c r="G86" s="14">
        <v>0</v>
      </c>
      <c r="H86" s="17"/>
      <c r="I86" s="14">
        <v>0</v>
      </c>
      <c r="J86" s="14">
        <v>0</v>
      </c>
      <c r="K86" s="14">
        <v>0</v>
      </c>
      <c r="L86" s="17"/>
      <c r="M86" s="14">
        <v>0</v>
      </c>
      <c r="N86" s="14">
        <v>0</v>
      </c>
      <c r="O86" s="14">
        <v>0</v>
      </c>
      <c r="P86" s="17"/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7"/>
      <c r="AD86" s="14">
        <v>750000</v>
      </c>
      <c r="AE86" s="14">
        <v>750000</v>
      </c>
      <c r="AF86" s="14">
        <v>0</v>
      </c>
      <c r="AG86" s="17"/>
      <c r="AH86" s="14">
        <v>249999.99999999601</v>
      </c>
      <c r="AI86" s="14">
        <v>250000</v>
      </c>
      <c r="AJ86" s="14">
        <v>-3.9872247725725174E-9</v>
      </c>
      <c r="AK86" s="17"/>
      <c r="AL86" s="14">
        <v>0</v>
      </c>
      <c r="AM86" s="14">
        <v>0</v>
      </c>
      <c r="AN86" s="14">
        <v>0</v>
      </c>
      <c r="AO86" s="17"/>
      <c r="AP86" s="14">
        <v>0</v>
      </c>
      <c r="AQ86" s="14">
        <v>0</v>
      </c>
      <c r="AR86" s="14">
        <v>0</v>
      </c>
    </row>
    <row r="87" spans="2:44">
      <c r="B87" s="15" t="s">
        <v>104</v>
      </c>
      <c r="C87" s="15" t="s">
        <v>92</v>
      </c>
      <c r="D87" s="15" t="s">
        <v>164</v>
      </c>
      <c r="E87" s="14">
        <v>0</v>
      </c>
      <c r="F87" s="14">
        <v>0</v>
      </c>
      <c r="G87" s="14">
        <v>0</v>
      </c>
      <c r="H87" s="17"/>
      <c r="I87" s="14">
        <v>0</v>
      </c>
      <c r="J87" s="14">
        <v>0</v>
      </c>
      <c r="K87" s="14">
        <v>0</v>
      </c>
      <c r="L87" s="17"/>
      <c r="M87" s="14">
        <v>0</v>
      </c>
      <c r="N87" s="14">
        <v>0</v>
      </c>
      <c r="O87" s="14">
        <v>0</v>
      </c>
      <c r="P87" s="17"/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7"/>
      <c r="AD87" s="14">
        <v>134415.123344208</v>
      </c>
      <c r="AE87" s="14">
        <v>134415.12334421201</v>
      </c>
      <c r="AF87" s="14">
        <v>-4.0163286030292511E-9</v>
      </c>
      <c r="AG87" s="17"/>
      <c r="AH87" s="14">
        <v>145437.16345843201</v>
      </c>
      <c r="AI87" s="14">
        <v>145437.16345843801</v>
      </c>
      <c r="AJ87" s="14">
        <v>-5.9953890740871429E-9</v>
      </c>
      <c r="AK87" s="17"/>
      <c r="AL87" s="14">
        <v>157363.01086202401</v>
      </c>
      <c r="AM87" s="14">
        <v>157363.01086203</v>
      </c>
      <c r="AN87" s="14">
        <v>-5.9953890740871429E-9</v>
      </c>
      <c r="AO87" s="17"/>
      <c r="AP87" s="14">
        <v>151179.68106444</v>
      </c>
      <c r="AQ87" s="14">
        <v>151179.68106443799</v>
      </c>
      <c r="AR87" s="14">
        <v>2.0081643015146255E-9</v>
      </c>
    </row>
    <row r="88" spans="2:44">
      <c r="B88" s="15" t="s">
        <v>104</v>
      </c>
      <c r="C88" s="15" t="s">
        <v>92</v>
      </c>
      <c r="D88" s="15" t="s">
        <v>93</v>
      </c>
      <c r="E88" s="14">
        <v>0</v>
      </c>
      <c r="F88" s="14">
        <v>0</v>
      </c>
      <c r="G88" s="14">
        <v>0</v>
      </c>
      <c r="H88" s="17"/>
      <c r="I88" s="14">
        <v>0</v>
      </c>
      <c r="J88" s="14">
        <v>0</v>
      </c>
      <c r="K88" s="14">
        <v>0</v>
      </c>
      <c r="L88" s="17"/>
      <c r="M88" s="14">
        <v>0</v>
      </c>
      <c r="N88" s="14">
        <v>0</v>
      </c>
      <c r="O88" s="14">
        <v>0</v>
      </c>
      <c r="P88" s="17"/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7"/>
      <c r="AD88" s="14">
        <v>999999.99999999604</v>
      </c>
      <c r="AE88" s="14">
        <v>1000000</v>
      </c>
      <c r="AF88" s="14">
        <v>-3.9581209421157837E-9</v>
      </c>
      <c r="AG88" s="17"/>
      <c r="AH88" s="14">
        <v>999999.99999999604</v>
      </c>
      <c r="AI88" s="14">
        <v>1000000</v>
      </c>
      <c r="AJ88" s="14">
        <v>-3.9581209421157837E-9</v>
      </c>
      <c r="AK88" s="17"/>
      <c r="AL88" s="14">
        <v>999999.99999999604</v>
      </c>
      <c r="AM88" s="14">
        <v>1000000</v>
      </c>
      <c r="AN88" s="14">
        <v>-3.9581209421157837E-9</v>
      </c>
      <c r="AO88" s="17"/>
      <c r="AP88" s="14">
        <v>999999.99999999604</v>
      </c>
      <c r="AQ88" s="14">
        <v>1000000</v>
      </c>
      <c r="AR88" s="14">
        <v>-3.9581209421157837E-9</v>
      </c>
    </row>
    <row r="89" spans="2:44">
      <c r="B89" s="15" t="s">
        <v>104</v>
      </c>
      <c r="C89" s="15" t="s">
        <v>92</v>
      </c>
      <c r="D89" s="15" t="s">
        <v>191</v>
      </c>
      <c r="E89" s="14">
        <v>0</v>
      </c>
      <c r="F89" s="14">
        <v>0</v>
      </c>
      <c r="G89" s="14">
        <v>0</v>
      </c>
      <c r="H89" s="17"/>
      <c r="I89" s="14">
        <v>0</v>
      </c>
      <c r="J89" s="14">
        <v>0</v>
      </c>
      <c r="K89" s="14">
        <v>0</v>
      </c>
      <c r="L89" s="17"/>
      <c r="M89" s="14">
        <v>0</v>
      </c>
      <c r="N89" s="14">
        <v>0</v>
      </c>
      <c r="O89" s="14">
        <v>0</v>
      </c>
      <c r="P89" s="17"/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7"/>
      <c r="AD89" s="14">
        <v>879999.99999999604</v>
      </c>
      <c r="AE89" s="14">
        <v>880000</v>
      </c>
      <c r="AF89" s="14">
        <v>-3.9581209421157837E-9</v>
      </c>
      <c r="AG89" s="17"/>
      <c r="AH89" s="14">
        <v>879999.99999999604</v>
      </c>
      <c r="AI89" s="14">
        <v>880000</v>
      </c>
      <c r="AJ89" s="14">
        <v>-3.9581209421157837E-9</v>
      </c>
      <c r="AK89" s="17"/>
      <c r="AL89" s="14">
        <v>579999.99999999604</v>
      </c>
      <c r="AM89" s="14">
        <v>580000</v>
      </c>
      <c r="AN89" s="14">
        <v>-3.9581209421157837E-9</v>
      </c>
      <c r="AO89" s="17"/>
      <c r="AP89" s="14">
        <v>579999.99999999604</v>
      </c>
      <c r="AQ89" s="14">
        <v>580000</v>
      </c>
      <c r="AR89" s="14">
        <v>-3.9581209421157837E-9</v>
      </c>
    </row>
    <row r="90" spans="2:44">
      <c r="B90" s="15" t="s">
        <v>104</v>
      </c>
      <c r="C90" s="15" t="s">
        <v>92</v>
      </c>
      <c r="D90" s="15" t="s">
        <v>182</v>
      </c>
      <c r="E90" s="14">
        <v>0</v>
      </c>
      <c r="F90" s="14">
        <v>0</v>
      </c>
      <c r="G90" s="14">
        <v>0</v>
      </c>
      <c r="H90" s="17"/>
      <c r="I90" s="14">
        <v>0</v>
      </c>
      <c r="J90" s="14">
        <v>0</v>
      </c>
      <c r="K90" s="14">
        <v>0</v>
      </c>
      <c r="L90" s="17"/>
      <c r="M90" s="14">
        <v>0</v>
      </c>
      <c r="N90" s="14">
        <v>0</v>
      </c>
      <c r="O90" s="14">
        <v>0</v>
      </c>
      <c r="P90" s="17"/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7"/>
      <c r="AD90" s="14">
        <v>999999.99999999604</v>
      </c>
      <c r="AE90" s="14">
        <v>1000000</v>
      </c>
      <c r="AF90" s="14">
        <v>-3.9581209421157837E-9</v>
      </c>
      <c r="AG90" s="17"/>
      <c r="AH90" s="14">
        <v>999999.99999999604</v>
      </c>
      <c r="AI90" s="14">
        <v>1000000</v>
      </c>
      <c r="AJ90" s="14">
        <v>-3.9581209421157837E-9</v>
      </c>
      <c r="AK90" s="17"/>
      <c r="AL90" s="14">
        <v>999999.99999999604</v>
      </c>
      <c r="AM90" s="14">
        <v>1000000</v>
      </c>
      <c r="AN90" s="14">
        <v>-3.9581209421157837E-9</v>
      </c>
      <c r="AO90" s="17"/>
      <c r="AP90" s="14">
        <v>999999.99999999604</v>
      </c>
      <c r="AQ90" s="14">
        <v>1000000</v>
      </c>
      <c r="AR90" s="14">
        <v>-3.9581209421157837E-9</v>
      </c>
    </row>
    <row r="91" spans="2:44">
      <c r="B91" s="15" t="s">
        <v>124</v>
      </c>
      <c r="C91" s="15" t="s">
        <v>140</v>
      </c>
      <c r="D91" s="15" t="s">
        <v>143</v>
      </c>
      <c r="E91" s="14">
        <v>13580.335469751</v>
      </c>
      <c r="F91" s="14">
        <v>0</v>
      </c>
      <c r="G91" s="14">
        <v>13580.335469751</v>
      </c>
      <c r="H91" s="17"/>
      <c r="I91" s="14">
        <v>13580.335469751</v>
      </c>
      <c r="J91" s="14">
        <v>0</v>
      </c>
      <c r="K91" s="14">
        <v>13580.335469751</v>
      </c>
      <c r="L91" s="17"/>
      <c r="M91" s="14">
        <v>0</v>
      </c>
      <c r="N91" s="14">
        <v>0</v>
      </c>
      <c r="O91" s="14">
        <v>0</v>
      </c>
      <c r="P91" s="17"/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7"/>
      <c r="AD91" s="14">
        <v>0</v>
      </c>
      <c r="AE91" s="14">
        <v>0</v>
      </c>
      <c r="AF91" s="14">
        <v>0</v>
      </c>
      <c r="AG91" s="17"/>
      <c r="AH91" s="14">
        <v>0</v>
      </c>
      <c r="AI91" s="14">
        <v>0</v>
      </c>
      <c r="AJ91" s="14">
        <v>0</v>
      </c>
      <c r="AK91" s="17"/>
      <c r="AL91" s="14">
        <v>0</v>
      </c>
      <c r="AM91" s="14">
        <v>0</v>
      </c>
      <c r="AN91" s="14">
        <v>0</v>
      </c>
      <c r="AO91" s="17"/>
      <c r="AP91" s="14">
        <v>0</v>
      </c>
      <c r="AQ91" s="14">
        <v>0</v>
      </c>
      <c r="AR91" s="14">
        <v>0</v>
      </c>
    </row>
    <row r="92" spans="2:44">
      <c r="B92" s="15" t="s">
        <v>124</v>
      </c>
      <c r="C92" s="15" t="s">
        <v>140</v>
      </c>
      <c r="D92" s="15" t="s">
        <v>201</v>
      </c>
      <c r="E92" s="14">
        <v>26950.865267249999</v>
      </c>
      <c r="F92" s="14">
        <v>42523.73</v>
      </c>
      <c r="G92" s="14">
        <v>-15572.864732750004</v>
      </c>
      <c r="H92" s="17"/>
      <c r="I92" s="14">
        <v>26950.865267249999</v>
      </c>
      <c r="J92" s="14">
        <v>42523.73</v>
      </c>
      <c r="K92" s="14">
        <v>-15572.864732750004</v>
      </c>
      <c r="L92" s="17"/>
      <c r="M92" s="14">
        <v>0</v>
      </c>
      <c r="N92" s="14">
        <v>0</v>
      </c>
      <c r="O92" s="14">
        <v>0</v>
      </c>
      <c r="P92" s="17"/>
      <c r="Q92" s="14">
        <v>62254.76</v>
      </c>
      <c r="R92" s="14">
        <v>-19731.03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7"/>
      <c r="AD92" s="14">
        <v>0</v>
      </c>
      <c r="AE92" s="14">
        <v>0</v>
      </c>
      <c r="AF92" s="14">
        <v>0</v>
      </c>
      <c r="AG92" s="17"/>
      <c r="AH92" s="14">
        <v>0</v>
      </c>
      <c r="AI92" s="14">
        <v>0</v>
      </c>
      <c r="AJ92" s="14">
        <v>0</v>
      </c>
      <c r="AK92" s="17"/>
      <c r="AL92" s="14">
        <v>0</v>
      </c>
      <c r="AM92" s="14">
        <v>0</v>
      </c>
      <c r="AN92" s="14">
        <v>0</v>
      </c>
      <c r="AO92" s="17"/>
      <c r="AP92" s="14">
        <v>0</v>
      </c>
      <c r="AQ92" s="14">
        <v>0</v>
      </c>
      <c r="AR92" s="14">
        <v>0</v>
      </c>
    </row>
    <row r="93" spans="2:44">
      <c r="B93" s="15" t="s">
        <v>59</v>
      </c>
      <c r="C93" s="15" t="s">
        <v>66</v>
      </c>
      <c r="D93" s="15" t="s">
        <v>132</v>
      </c>
      <c r="E93" s="14">
        <v>2998281.7227485399</v>
      </c>
      <c r="F93" s="14">
        <v>1970390.8685034199</v>
      </c>
      <c r="G93" s="14">
        <v>1027890.85424512</v>
      </c>
      <c r="H93" s="17"/>
      <c r="I93" s="14">
        <v>12631654.077467401</v>
      </c>
      <c r="J93" s="14">
        <v>12631654.077467401</v>
      </c>
      <c r="K93" s="14">
        <v>0</v>
      </c>
      <c r="L93" s="17"/>
      <c r="M93" s="14">
        <v>0</v>
      </c>
      <c r="N93" s="14">
        <v>0</v>
      </c>
      <c r="O93" s="14">
        <v>0</v>
      </c>
      <c r="P93" s="17"/>
      <c r="Q93" s="14">
        <v>951612.02501621004</v>
      </c>
      <c r="R93" s="14">
        <v>1018778.84348721</v>
      </c>
      <c r="S93" s="14">
        <v>1027890.85424512</v>
      </c>
      <c r="T93" s="14">
        <v>1038437.89862887</v>
      </c>
      <c r="U93" s="14">
        <v>1049207.58804706</v>
      </c>
      <c r="V93" s="14">
        <v>1057599.6367023799</v>
      </c>
      <c r="W93" s="14">
        <v>1065840.9961933801</v>
      </c>
      <c r="X93" s="14">
        <v>1071265.83731392</v>
      </c>
      <c r="Y93" s="14">
        <v>1078246.20628116</v>
      </c>
      <c r="Z93" s="14">
        <v>1084864.8233642899</v>
      </c>
      <c r="AA93" s="14">
        <v>1091300.72250323</v>
      </c>
      <c r="AB93" s="14">
        <v>1096608.6456845701</v>
      </c>
      <c r="AC93" s="17"/>
      <c r="AD93" s="14">
        <v>12598391.752190281</v>
      </c>
      <c r="AE93" s="14">
        <v>12598391.752190299</v>
      </c>
      <c r="AF93" s="14">
        <v>-1.862645149230957E-8</v>
      </c>
      <c r="AG93" s="17"/>
      <c r="AH93" s="14">
        <v>10682258.481966805</v>
      </c>
      <c r="AI93" s="14">
        <v>14557320.561212501</v>
      </c>
      <c r="AJ93" s="14">
        <v>-3875062.0792456958</v>
      </c>
      <c r="AK93" s="17"/>
      <c r="AL93" s="14">
        <v>0</v>
      </c>
      <c r="AM93" s="14">
        <v>13802476.414160101</v>
      </c>
      <c r="AN93" s="14">
        <v>-13802476.414160101</v>
      </c>
      <c r="AO93" s="17"/>
      <c r="AP93" s="14">
        <v>0</v>
      </c>
      <c r="AQ93" s="14">
        <v>13989959.0635112</v>
      </c>
      <c r="AR93" s="14">
        <v>-13989959.0635112</v>
      </c>
    </row>
    <row r="94" spans="2:44">
      <c r="B94" s="15" t="s">
        <v>59</v>
      </c>
      <c r="C94" s="15" t="s">
        <v>66</v>
      </c>
      <c r="D94" s="15" t="s">
        <v>165</v>
      </c>
      <c r="E94" s="14">
        <v>1754188.5884985849</v>
      </c>
      <c r="F94" s="14">
        <v>1144574.0832217501</v>
      </c>
      <c r="G94" s="14">
        <v>609614.50527683483</v>
      </c>
      <c r="H94" s="17"/>
      <c r="I94" s="14">
        <v>7241788.1959900912</v>
      </c>
      <c r="J94" s="14">
        <v>7240719.1359900897</v>
      </c>
      <c r="K94" s="14">
        <v>1069.0600000014529</v>
      </c>
      <c r="L94" s="17"/>
      <c r="M94" s="14">
        <v>0</v>
      </c>
      <c r="N94" s="14">
        <v>0</v>
      </c>
      <c r="O94" s="14">
        <v>0</v>
      </c>
      <c r="P94" s="17"/>
      <c r="Q94" s="14">
        <v>0</v>
      </c>
      <c r="R94" s="14">
        <v>1144574.0832217501</v>
      </c>
      <c r="S94" s="14">
        <v>609614.50527683401</v>
      </c>
      <c r="T94" s="14">
        <v>609614.50527683401</v>
      </c>
      <c r="U94" s="14">
        <v>609614.50527683401</v>
      </c>
      <c r="V94" s="14">
        <v>609614.50527683401</v>
      </c>
      <c r="W94" s="14">
        <v>609614.50527683401</v>
      </c>
      <c r="X94" s="14">
        <v>609614.50527683401</v>
      </c>
      <c r="Y94" s="14">
        <v>609614.50527683401</v>
      </c>
      <c r="Z94" s="14">
        <v>609614.50527683401</v>
      </c>
      <c r="AA94" s="14">
        <v>609614.50527683401</v>
      </c>
      <c r="AB94" s="14">
        <v>609614.50527683401</v>
      </c>
      <c r="AC94" s="17"/>
      <c r="AD94" s="14">
        <v>6482889.1647006478</v>
      </c>
      <c r="AE94" s="14">
        <v>6482889.1647006497</v>
      </c>
      <c r="AF94" s="14">
        <v>0</v>
      </c>
      <c r="AG94" s="17"/>
      <c r="AH94" s="14">
        <v>7926844.2443395676</v>
      </c>
      <c r="AI94" s="14">
        <v>7059103.1500523901</v>
      </c>
      <c r="AJ94" s="14">
        <v>867741.09428717755</v>
      </c>
      <c r="AK94" s="17"/>
      <c r="AL94" s="14">
        <v>0</v>
      </c>
      <c r="AM94" s="14">
        <v>3547325.5934459898</v>
      </c>
      <c r="AN94" s="14">
        <v>-3547325.5934459898</v>
      </c>
      <c r="AO94" s="17"/>
      <c r="AP94" s="14">
        <v>0</v>
      </c>
      <c r="AQ94" s="14">
        <v>3625366.7565017999</v>
      </c>
      <c r="AR94" s="14">
        <v>-3625366.7565017999</v>
      </c>
    </row>
    <row r="95" spans="2:44">
      <c r="B95" s="15" t="s">
        <v>59</v>
      </c>
      <c r="C95" s="15" t="s">
        <v>66</v>
      </c>
      <c r="D95" s="15" t="s">
        <v>199</v>
      </c>
      <c r="E95" s="14">
        <v>213810.96892534901</v>
      </c>
      <c r="F95" s="14">
        <v>0</v>
      </c>
      <c r="G95" s="14">
        <v>213810.96892534901</v>
      </c>
      <c r="H95" s="17"/>
      <c r="I95" s="14">
        <v>2138109.68925349</v>
      </c>
      <c r="J95" s="14">
        <v>2138109.68925349</v>
      </c>
      <c r="K95" s="14">
        <v>0</v>
      </c>
      <c r="L95" s="17"/>
      <c r="M95" s="14">
        <v>0</v>
      </c>
      <c r="N95" s="14">
        <v>0</v>
      </c>
      <c r="O95" s="14">
        <v>0</v>
      </c>
      <c r="P95" s="17"/>
      <c r="Q95" s="14">
        <v>0</v>
      </c>
      <c r="R95" s="14">
        <v>0</v>
      </c>
      <c r="S95" s="14">
        <v>213810.96892534901</v>
      </c>
      <c r="T95" s="14">
        <v>213810.96892534901</v>
      </c>
      <c r="U95" s="14">
        <v>213810.96892534901</v>
      </c>
      <c r="V95" s="14">
        <v>213810.96892534901</v>
      </c>
      <c r="W95" s="14">
        <v>213810.96892534901</v>
      </c>
      <c r="X95" s="14">
        <v>213810.96892534901</v>
      </c>
      <c r="Y95" s="14">
        <v>213810.96892534901</v>
      </c>
      <c r="Z95" s="14">
        <v>213810.96892534901</v>
      </c>
      <c r="AA95" s="14">
        <v>213810.96892534901</v>
      </c>
      <c r="AB95" s="14">
        <v>213810.96892534901</v>
      </c>
      <c r="AC95" s="17"/>
      <c r="AD95" s="14">
        <v>2565741.2114100838</v>
      </c>
      <c r="AE95" s="14">
        <v>2565741.2114100801</v>
      </c>
      <c r="AF95" s="14">
        <v>3.7252902984619141E-9</v>
      </c>
      <c r="AG95" s="17"/>
      <c r="AH95" s="14">
        <v>2337364.2090816959</v>
      </c>
      <c r="AI95" s="14">
        <v>3116485.61210893</v>
      </c>
      <c r="AJ95" s="14">
        <v>-779121.40302723413</v>
      </c>
      <c r="AK95" s="17"/>
      <c r="AL95" s="14">
        <v>0</v>
      </c>
      <c r="AM95" s="14">
        <v>3571395.1492271302</v>
      </c>
      <c r="AN95" s="14">
        <v>-3571395.1492271302</v>
      </c>
      <c r="AO95" s="17"/>
      <c r="AP95" s="14">
        <v>0</v>
      </c>
      <c r="AQ95" s="14">
        <v>3926519.3439900898</v>
      </c>
      <c r="AR95" s="14">
        <v>-3926519.3439900898</v>
      </c>
    </row>
    <row r="96" spans="2:44">
      <c r="B96" s="15" t="s">
        <v>59</v>
      </c>
      <c r="C96" s="15" t="s">
        <v>66</v>
      </c>
      <c r="D96" s="15" t="s">
        <v>129</v>
      </c>
      <c r="E96" s="14">
        <v>64629.538736873998</v>
      </c>
      <c r="F96" s="14">
        <v>43447.12</v>
      </c>
      <c r="G96" s="14">
        <v>21182.418736873995</v>
      </c>
      <c r="H96" s="17"/>
      <c r="I96" s="14">
        <v>258518.15494749599</v>
      </c>
      <c r="J96" s="14">
        <v>260682.72</v>
      </c>
      <c r="K96" s="14">
        <v>-2164.565052504011</v>
      </c>
      <c r="L96" s="17"/>
      <c r="M96" s="14">
        <v>0</v>
      </c>
      <c r="N96" s="14">
        <v>0</v>
      </c>
      <c r="O96" s="14">
        <v>0</v>
      </c>
      <c r="P96" s="17"/>
      <c r="Q96" s="14">
        <v>42127.948333332999</v>
      </c>
      <c r="R96" s="14">
        <v>1319.171666667</v>
      </c>
      <c r="S96" s="14">
        <v>21723.56</v>
      </c>
      <c r="T96" s="14">
        <v>21723.56</v>
      </c>
      <c r="U96" s="14">
        <v>21723.56</v>
      </c>
      <c r="V96" s="14">
        <v>21723.56</v>
      </c>
      <c r="W96" s="14">
        <v>21723.56</v>
      </c>
      <c r="X96" s="14">
        <v>21723.56</v>
      </c>
      <c r="Y96" s="14">
        <v>21723.56</v>
      </c>
      <c r="Z96" s="14">
        <v>21723.56</v>
      </c>
      <c r="AA96" s="14">
        <v>21723.56</v>
      </c>
      <c r="AB96" s="14">
        <v>21723.56</v>
      </c>
      <c r="AC96" s="17"/>
      <c r="AD96" s="14">
        <v>264140.92481761199</v>
      </c>
      <c r="AE96" s="14">
        <v>264140.92481760797</v>
      </c>
      <c r="AF96" s="14">
        <v>4.0163286030292511E-9</v>
      </c>
      <c r="AG96" s="17"/>
      <c r="AH96" s="14">
        <v>247120.44153407999</v>
      </c>
      <c r="AI96" s="14">
        <v>336961.42236737697</v>
      </c>
      <c r="AJ96" s="14">
        <v>-89840.980833296984</v>
      </c>
      <c r="AK96" s="17"/>
      <c r="AL96" s="14">
        <v>0</v>
      </c>
      <c r="AM96" s="14">
        <v>367269.92964650498</v>
      </c>
      <c r="AN96" s="14">
        <v>-367269.92964650498</v>
      </c>
      <c r="AO96" s="17"/>
      <c r="AP96" s="14">
        <v>0</v>
      </c>
      <c r="AQ96" s="14">
        <v>375349.86809872801</v>
      </c>
      <c r="AR96" s="14">
        <v>-375349.86809872801</v>
      </c>
    </row>
    <row r="97" spans="2:44">
      <c r="B97" s="15" t="s">
        <v>59</v>
      </c>
      <c r="C97" s="15" t="s">
        <v>66</v>
      </c>
      <c r="D97" s="15" t="s">
        <v>158</v>
      </c>
      <c r="E97" s="14">
        <v>255687.5</v>
      </c>
      <c r="F97" s="14">
        <v>0</v>
      </c>
      <c r="G97" s="14">
        <v>255687.5</v>
      </c>
      <c r="H97" s="17"/>
      <c r="I97" s="14">
        <v>3835312.5</v>
      </c>
      <c r="J97" s="14">
        <v>3835312.5</v>
      </c>
      <c r="K97" s="14">
        <v>0</v>
      </c>
      <c r="L97" s="17"/>
      <c r="M97" s="14">
        <v>0</v>
      </c>
      <c r="N97" s="14">
        <v>0</v>
      </c>
      <c r="O97" s="14">
        <v>0</v>
      </c>
      <c r="P97" s="17"/>
      <c r="Q97" s="14">
        <v>0</v>
      </c>
      <c r="R97" s="14">
        <v>0</v>
      </c>
      <c r="S97" s="14">
        <v>0</v>
      </c>
      <c r="T97" s="14">
        <v>255687.5</v>
      </c>
      <c r="U97" s="14">
        <v>0</v>
      </c>
      <c r="V97" s="14">
        <v>1534125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2045500</v>
      </c>
      <c r="AC97" s="17"/>
      <c r="AD97" s="14">
        <v>0</v>
      </c>
      <c r="AE97" s="14">
        <v>0</v>
      </c>
      <c r="AF97" s="14">
        <v>0</v>
      </c>
      <c r="AG97" s="17"/>
      <c r="AH97" s="14">
        <v>0</v>
      </c>
      <c r="AI97" s="14">
        <v>0</v>
      </c>
      <c r="AJ97" s="14">
        <v>0</v>
      </c>
      <c r="AK97" s="17"/>
      <c r="AL97" s="14">
        <v>0</v>
      </c>
      <c r="AM97" s="14">
        <v>0</v>
      </c>
      <c r="AN97" s="14">
        <v>0</v>
      </c>
      <c r="AO97" s="17"/>
      <c r="AP97" s="14">
        <v>0</v>
      </c>
      <c r="AQ97" s="14">
        <v>0</v>
      </c>
      <c r="AR97" s="14">
        <v>0</v>
      </c>
    </row>
    <row r="98" spans="2:44">
      <c r="B98" s="15" t="s">
        <v>59</v>
      </c>
      <c r="C98" s="15" t="s">
        <v>66</v>
      </c>
      <c r="D98" s="15" t="s">
        <v>163</v>
      </c>
      <c r="E98" s="14">
        <v>0</v>
      </c>
      <c r="F98" s="14">
        <v>0</v>
      </c>
      <c r="G98" s="14">
        <v>0</v>
      </c>
      <c r="H98" s="17"/>
      <c r="I98" s="14">
        <v>1905383.2499999991</v>
      </c>
      <c r="J98" s="14">
        <v>1905383.2499999991</v>
      </c>
      <c r="K98" s="14">
        <v>0</v>
      </c>
      <c r="L98" s="17"/>
      <c r="M98" s="14">
        <v>0</v>
      </c>
      <c r="N98" s="14">
        <v>0</v>
      </c>
      <c r="O98" s="14">
        <v>0</v>
      </c>
      <c r="P98" s="17"/>
      <c r="Q98" s="14">
        <v>0</v>
      </c>
      <c r="R98" s="14">
        <v>0</v>
      </c>
      <c r="S98" s="14">
        <v>0</v>
      </c>
      <c r="T98" s="14">
        <v>104691.387362637</v>
      </c>
      <c r="U98" s="14">
        <v>78518.540521977993</v>
      </c>
      <c r="V98" s="14">
        <v>109925.956730769</v>
      </c>
      <c r="W98" s="14">
        <v>146567.94230769199</v>
      </c>
      <c r="X98" s="14">
        <v>188444.49725274701</v>
      </c>
      <c r="Y98" s="14">
        <v>235555.62156593401</v>
      </c>
      <c r="Z98" s="14">
        <v>287901.31524725299</v>
      </c>
      <c r="AA98" s="14">
        <v>345481.578296703</v>
      </c>
      <c r="AB98" s="14">
        <v>408296.41071428597</v>
      </c>
      <c r="AC98" s="17"/>
      <c r="AD98" s="14">
        <v>3774521.2627500002</v>
      </c>
      <c r="AE98" s="14">
        <v>3774521.2627500002</v>
      </c>
      <c r="AF98" s="14">
        <v>0</v>
      </c>
      <c r="AG98" s="17"/>
      <c r="AH98" s="14">
        <v>4144474.8981235558</v>
      </c>
      <c r="AI98" s="14">
        <v>5525966.5308314096</v>
      </c>
      <c r="AJ98" s="14">
        <v>-1381491.6327078538</v>
      </c>
      <c r="AK98" s="17"/>
      <c r="AL98" s="14">
        <v>0</v>
      </c>
      <c r="AM98" s="14">
        <v>6573524.5823696302</v>
      </c>
      <c r="AN98" s="14">
        <v>-6573524.5823696302</v>
      </c>
      <c r="AO98" s="17"/>
      <c r="AP98" s="14">
        <v>0</v>
      </c>
      <c r="AQ98" s="14">
        <v>7493955.4495024001</v>
      </c>
      <c r="AR98" s="14">
        <v>-7493955.4495024001</v>
      </c>
    </row>
    <row r="99" spans="2:44">
      <c r="B99" s="15" t="s">
        <v>59</v>
      </c>
      <c r="C99" s="15" t="s">
        <v>66</v>
      </c>
      <c r="D99" s="15" t="s">
        <v>185</v>
      </c>
      <c r="E99" s="14">
        <v>4328484.8734631604</v>
      </c>
      <c r="F99" s="14">
        <v>2824701.3682748298</v>
      </c>
      <c r="G99" s="14">
        <v>1503783.5051883305</v>
      </c>
      <c r="H99" s="17"/>
      <c r="I99" s="14">
        <v>17918887.561583091</v>
      </c>
      <c r="J99" s="14">
        <v>17918887.56482242</v>
      </c>
      <c r="K99" s="14">
        <v>-3.2393299043178558E-3</v>
      </c>
      <c r="L99" s="17"/>
      <c r="M99" s="14">
        <v>0</v>
      </c>
      <c r="N99" s="14">
        <v>0</v>
      </c>
      <c r="O99" s="14">
        <v>0</v>
      </c>
      <c r="P99" s="17"/>
      <c r="Q99" s="14">
        <v>1281209.07665046</v>
      </c>
      <c r="R99" s="14">
        <v>1543492.29162437</v>
      </c>
      <c r="S99" s="14">
        <v>1503783.50842766</v>
      </c>
      <c r="T99" s="14">
        <v>1506313.2741856701</v>
      </c>
      <c r="U99" s="14">
        <v>1508532.3406624401</v>
      </c>
      <c r="V99" s="14">
        <v>1510188.13015247</v>
      </c>
      <c r="W99" s="14">
        <v>1511611.4260549501</v>
      </c>
      <c r="X99" s="14">
        <v>1512064.66421929</v>
      </c>
      <c r="Y99" s="14">
        <v>1512499.76584498</v>
      </c>
      <c r="Z99" s="14">
        <v>1512927.7854633301</v>
      </c>
      <c r="AA99" s="14">
        <v>1509983.7675069999</v>
      </c>
      <c r="AB99" s="14">
        <v>1506281.5340298</v>
      </c>
      <c r="AC99" s="17"/>
      <c r="AD99" s="14">
        <v>18454610.592693839</v>
      </c>
      <c r="AE99" s="14">
        <v>18454610.592693798</v>
      </c>
      <c r="AF99" s="14">
        <v>4.0978193283081055E-8</v>
      </c>
      <c r="AG99" s="17"/>
      <c r="AH99" s="14">
        <v>17620887.496138081</v>
      </c>
      <c r="AI99" s="14">
        <v>24441157.315136399</v>
      </c>
      <c r="AJ99" s="14">
        <v>-6820269.8189983182</v>
      </c>
      <c r="AK99" s="17"/>
      <c r="AL99" s="14">
        <v>0</v>
      </c>
      <c r="AM99" s="14">
        <v>27796515.4985862</v>
      </c>
      <c r="AN99" s="14">
        <v>-27796515.4985862</v>
      </c>
      <c r="AO99" s="17"/>
      <c r="AP99" s="14">
        <v>0</v>
      </c>
      <c r="AQ99" s="14">
        <v>28247052.8481244</v>
      </c>
      <c r="AR99" s="14">
        <v>-28247052.8481244</v>
      </c>
    </row>
    <row r="100" spans="2:44">
      <c r="B100" s="15" t="s">
        <v>59</v>
      </c>
      <c r="C100" s="15" t="s">
        <v>66</v>
      </c>
      <c r="D100" s="15" t="s">
        <v>67</v>
      </c>
      <c r="E100" s="14">
        <v>0</v>
      </c>
      <c r="F100" s="14">
        <v>0</v>
      </c>
      <c r="G100" s="14">
        <v>0</v>
      </c>
      <c r="H100" s="17"/>
      <c r="I100" s="14">
        <v>1995723.1589352901</v>
      </c>
      <c r="J100" s="14">
        <v>1995723.1589352901</v>
      </c>
      <c r="K100" s="14">
        <v>0</v>
      </c>
      <c r="L100" s="17"/>
      <c r="M100" s="14">
        <v>0</v>
      </c>
      <c r="N100" s="14">
        <v>0</v>
      </c>
      <c r="O100" s="14">
        <v>0</v>
      </c>
      <c r="P100" s="17"/>
      <c r="Q100" s="14">
        <v>0</v>
      </c>
      <c r="R100" s="14">
        <v>0</v>
      </c>
      <c r="S100" s="14">
        <v>0</v>
      </c>
      <c r="T100" s="14">
        <v>122072.49959375001</v>
      </c>
      <c r="U100" s="14">
        <v>138328.64058479399</v>
      </c>
      <c r="V100" s="14">
        <v>155755.800498528</v>
      </c>
      <c r="W100" s="14">
        <v>172927.58446706799</v>
      </c>
      <c r="X100" s="14">
        <v>191117.54025659</v>
      </c>
      <c r="Y100" s="14">
        <v>225956.244807182</v>
      </c>
      <c r="Z100" s="14">
        <v>308720.47669408901</v>
      </c>
      <c r="AA100" s="14">
        <v>332582.24207152397</v>
      </c>
      <c r="AB100" s="14">
        <v>348262.12996176502</v>
      </c>
      <c r="AC100" s="17"/>
      <c r="AD100" s="14">
        <v>5747290.3301554797</v>
      </c>
      <c r="AE100" s="14">
        <v>5747290.3301554797</v>
      </c>
      <c r="AF100" s="14">
        <v>0</v>
      </c>
      <c r="AG100" s="17"/>
      <c r="AH100" s="14">
        <v>5359089.104365536</v>
      </c>
      <c r="AI100" s="14">
        <v>7220478.3094974197</v>
      </c>
      <c r="AJ100" s="14">
        <v>-1861389.2051318837</v>
      </c>
      <c r="AK100" s="17"/>
      <c r="AL100" s="14">
        <v>0</v>
      </c>
      <c r="AM100" s="14">
        <v>8480126.6438052002</v>
      </c>
      <c r="AN100" s="14">
        <v>-8480126.6438052002</v>
      </c>
      <c r="AO100" s="17"/>
      <c r="AP100" s="14">
        <v>0</v>
      </c>
      <c r="AQ100" s="14">
        <v>8993527.6405583005</v>
      </c>
      <c r="AR100" s="14">
        <v>-8993527.6405583005</v>
      </c>
    </row>
    <row r="101" spans="2:44">
      <c r="B101" s="15" t="s">
        <v>59</v>
      </c>
      <c r="C101" s="15" t="s">
        <v>66</v>
      </c>
      <c r="D101" s="15" t="s">
        <v>71</v>
      </c>
      <c r="E101" s="14">
        <v>0</v>
      </c>
      <c r="F101" s="14">
        <v>3185617.63</v>
      </c>
      <c r="G101" s="14">
        <v>-3185617.63</v>
      </c>
      <c r="H101" s="17"/>
      <c r="I101" s="14">
        <v>0</v>
      </c>
      <c r="J101" s="14">
        <v>0</v>
      </c>
      <c r="K101" s="14">
        <v>0</v>
      </c>
      <c r="L101" s="17"/>
      <c r="M101" s="14">
        <v>3185617.63</v>
      </c>
      <c r="N101" s="14">
        <v>0</v>
      </c>
      <c r="O101" s="14">
        <v>3185617.63</v>
      </c>
      <c r="P101" s="17"/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7"/>
      <c r="AD101" s="14">
        <v>0</v>
      </c>
      <c r="AE101" s="14">
        <v>0</v>
      </c>
      <c r="AF101" s="14">
        <v>0</v>
      </c>
      <c r="AG101" s="17"/>
      <c r="AH101" s="14">
        <v>0</v>
      </c>
      <c r="AI101" s="14">
        <v>0</v>
      </c>
      <c r="AJ101" s="14">
        <v>0</v>
      </c>
      <c r="AK101" s="17"/>
      <c r="AL101" s="14">
        <v>0</v>
      </c>
      <c r="AM101" s="14">
        <v>0</v>
      </c>
      <c r="AN101" s="14">
        <v>0</v>
      </c>
      <c r="AO101" s="17"/>
      <c r="AP101" s="14">
        <v>0</v>
      </c>
      <c r="AQ101" s="14">
        <v>0</v>
      </c>
      <c r="AR101" s="14">
        <v>0</v>
      </c>
    </row>
    <row r="102" spans="2:44">
      <c r="B102" s="15" t="s">
        <v>68</v>
      </c>
      <c r="C102" s="15" t="s">
        <v>64</v>
      </c>
      <c r="D102" s="15" t="s">
        <v>110</v>
      </c>
      <c r="E102" s="14">
        <v>0</v>
      </c>
      <c r="F102" s="14">
        <v>558086.79142092902</v>
      </c>
      <c r="G102" s="14">
        <v>-558086.79142092902</v>
      </c>
      <c r="H102" s="17"/>
      <c r="I102" s="14">
        <v>0</v>
      </c>
      <c r="J102" s="14">
        <v>0</v>
      </c>
      <c r="K102" s="14">
        <v>0</v>
      </c>
      <c r="L102" s="17"/>
      <c r="M102" s="14">
        <v>0</v>
      </c>
      <c r="N102" s="14">
        <v>0</v>
      </c>
      <c r="O102" s="14">
        <v>0</v>
      </c>
      <c r="P102" s="17"/>
      <c r="Q102" s="14">
        <v>41670.550710465002</v>
      </c>
      <c r="R102" s="14">
        <v>516416.24071046402</v>
      </c>
      <c r="S102" s="14">
        <v>-558086.79142092902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7"/>
      <c r="AD102" s="14">
        <v>0</v>
      </c>
      <c r="AE102" s="14">
        <v>0</v>
      </c>
      <c r="AF102" s="14">
        <v>0</v>
      </c>
      <c r="AG102" s="17"/>
      <c r="AH102" s="14">
        <v>0</v>
      </c>
      <c r="AI102" s="14">
        <v>0</v>
      </c>
      <c r="AJ102" s="14">
        <v>0</v>
      </c>
      <c r="AK102" s="17"/>
      <c r="AL102" s="14">
        <v>0</v>
      </c>
      <c r="AM102" s="14">
        <v>0</v>
      </c>
      <c r="AN102" s="14">
        <v>0</v>
      </c>
      <c r="AO102" s="17"/>
      <c r="AP102" s="14">
        <v>0</v>
      </c>
      <c r="AQ102" s="14">
        <v>0</v>
      </c>
      <c r="AR102" s="14">
        <v>0</v>
      </c>
    </row>
    <row r="103" spans="2:44">
      <c r="B103" s="15" t="s">
        <v>68</v>
      </c>
      <c r="C103" s="15" t="s">
        <v>64</v>
      </c>
      <c r="D103" s="15" t="s">
        <v>189</v>
      </c>
      <c r="E103" s="14">
        <v>6836636.0970000001</v>
      </c>
      <c r="F103" s="14">
        <v>4557757.3985790797</v>
      </c>
      <c r="G103" s="14">
        <v>2278878.6984209204</v>
      </c>
      <c r="H103" s="17"/>
      <c r="I103" s="14">
        <v>27346544.388</v>
      </c>
      <c r="J103" s="14">
        <v>27346544.391474482</v>
      </c>
      <c r="K103" s="14">
        <v>-3.4744814038276672E-3</v>
      </c>
      <c r="L103" s="17"/>
      <c r="M103" s="14">
        <v>0</v>
      </c>
      <c r="N103" s="14">
        <v>0</v>
      </c>
      <c r="O103" s="14">
        <v>0</v>
      </c>
      <c r="P103" s="17"/>
      <c r="Q103" s="14">
        <v>2278878.6992895398</v>
      </c>
      <c r="R103" s="14">
        <v>2278878.6992895398</v>
      </c>
      <c r="S103" s="14">
        <v>2278878.6992895398</v>
      </c>
      <c r="T103" s="14">
        <v>2278878.6992895398</v>
      </c>
      <c r="U103" s="14">
        <v>2278878.6992895398</v>
      </c>
      <c r="V103" s="14">
        <v>2278878.6992895398</v>
      </c>
      <c r="W103" s="14">
        <v>2278878.6992895398</v>
      </c>
      <c r="X103" s="14">
        <v>2278878.6992895398</v>
      </c>
      <c r="Y103" s="14">
        <v>2278878.6992895398</v>
      </c>
      <c r="Z103" s="14">
        <v>2278878.6992895398</v>
      </c>
      <c r="AA103" s="14">
        <v>2278878.6992895398</v>
      </c>
      <c r="AB103" s="14">
        <v>2278878.6992895398</v>
      </c>
      <c r="AC103" s="17"/>
      <c r="AD103" s="14">
        <v>22631110.63774956</v>
      </c>
      <c r="AE103" s="14">
        <v>22631111</v>
      </c>
      <c r="AF103" s="14">
        <v>-0.3622504398226738</v>
      </c>
      <c r="AG103" s="17"/>
      <c r="AH103" s="14">
        <v>0</v>
      </c>
      <c r="AI103" s="14">
        <v>0</v>
      </c>
      <c r="AJ103" s="14">
        <v>0</v>
      </c>
      <c r="AK103" s="17"/>
      <c r="AL103" s="14">
        <v>0</v>
      </c>
      <c r="AM103" s="14">
        <v>0</v>
      </c>
      <c r="AN103" s="14">
        <v>0</v>
      </c>
      <c r="AO103" s="17"/>
      <c r="AP103" s="14">
        <v>0</v>
      </c>
      <c r="AQ103" s="14">
        <v>0</v>
      </c>
      <c r="AR103" s="14">
        <v>0</v>
      </c>
    </row>
    <row r="104" spans="2:44">
      <c r="B104" s="15" t="s">
        <v>68</v>
      </c>
      <c r="C104" s="15" t="s">
        <v>64</v>
      </c>
      <c r="D104" s="15" t="s">
        <v>155</v>
      </c>
      <c r="E104" s="14">
        <v>415521.99</v>
      </c>
      <c r="F104" s="14">
        <v>277014.66666666599</v>
      </c>
      <c r="G104" s="14">
        <v>138507.323333334</v>
      </c>
      <c r="H104" s="17"/>
      <c r="I104" s="14">
        <v>1662087.96</v>
      </c>
      <c r="J104" s="14">
        <v>1662087.999999996</v>
      </c>
      <c r="K104" s="14">
        <v>-3.9999996079131961E-2</v>
      </c>
      <c r="L104" s="17"/>
      <c r="M104" s="14">
        <v>0</v>
      </c>
      <c r="N104" s="14">
        <v>0</v>
      </c>
      <c r="O104" s="14">
        <v>0</v>
      </c>
      <c r="P104" s="17"/>
      <c r="Q104" s="14">
        <v>138507.33333333299</v>
      </c>
      <c r="R104" s="14">
        <v>138507.33333333299</v>
      </c>
      <c r="S104" s="14">
        <v>138507.33333333299</v>
      </c>
      <c r="T104" s="14">
        <v>138507.33333333299</v>
      </c>
      <c r="U104" s="14">
        <v>138507.33333333299</v>
      </c>
      <c r="V104" s="14">
        <v>138507.33333333299</v>
      </c>
      <c r="W104" s="14">
        <v>138507.33333333299</v>
      </c>
      <c r="X104" s="14">
        <v>138507.33333333299</v>
      </c>
      <c r="Y104" s="14">
        <v>138507.33333333299</v>
      </c>
      <c r="Z104" s="14">
        <v>138507.33333333299</v>
      </c>
      <c r="AA104" s="14">
        <v>138507.33333333299</v>
      </c>
      <c r="AB104" s="14">
        <v>138507.33333333299</v>
      </c>
      <c r="AC104" s="17"/>
      <c r="AD104" s="14">
        <v>1662087.999999996</v>
      </c>
      <c r="AE104" s="14">
        <v>1662088</v>
      </c>
      <c r="AF104" s="14">
        <v>-3.9581209421157837E-9</v>
      </c>
      <c r="AG104" s="17"/>
      <c r="AH104" s="14">
        <v>0</v>
      </c>
      <c r="AI104" s="14">
        <v>0</v>
      </c>
      <c r="AJ104" s="14">
        <v>0</v>
      </c>
      <c r="AK104" s="17"/>
      <c r="AL104" s="14">
        <v>0</v>
      </c>
      <c r="AM104" s="14">
        <v>0</v>
      </c>
      <c r="AN104" s="14">
        <v>0</v>
      </c>
      <c r="AO104" s="17"/>
      <c r="AP104" s="14">
        <v>0</v>
      </c>
      <c r="AQ104" s="14">
        <v>0</v>
      </c>
      <c r="AR104" s="14">
        <v>0</v>
      </c>
    </row>
    <row r="105" spans="2:44">
      <c r="B105" s="15" t="s">
        <v>68</v>
      </c>
      <c r="C105" s="15" t="s">
        <v>64</v>
      </c>
      <c r="D105" s="15" t="s">
        <v>130</v>
      </c>
      <c r="E105" s="14">
        <v>0</v>
      </c>
      <c r="F105" s="14">
        <v>0</v>
      </c>
      <c r="G105" s="14">
        <v>0</v>
      </c>
      <c r="H105" s="17"/>
      <c r="I105" s="14">
        <v>427086.78</v>
      </c>
      <c r="J105" s="14">
        <v>427086.69</v>
      </c>
      <c r="K105" s="14">
        <v>9.0000000025611371E-2</v>
      </c>
      <c r="L105" s="17"/>
      <c r="M105" s="14">
        <v>0</v>
      </c>
      <c r="N105" s="14">
        <v>0</v>
      </c>
      <c r="O105" s="14">
        <v>0</v>
      </c>
      <c r="P105" s="17"/>
      <c r="Q105" s="14">
        <v>0</v>
      </c>
      <c r="R105" s="14">
        <v>0</v>
      </c>
      <c r="S105" s="14">
        <v>0</v>
      </c>
      <c r="T105" s="14">
        <v>0</v>
      </c>
      <c r="U105" s="14">
        <v>315887.90999999997</v>
      </c>
      <c r="V105" s="14">
        <v>15885.54</v>
      </c>
      <c r="W105" s="14">
        <v>15885.54</v>
      </c>
      <c r="X105" s="14">
        <v>15885.54</v>
      </c>
      <c r="Y105" s="14">
        <v>15885.54</v>
      </c>
      <c r="Z105" s="14">
        <v>15885.54</v>
      </c>
      <c r="AA105" s="14">
        <v>15885.54</v>
      </c>
      <c r="AB105" s="14">
        <v>15885.54</v>
      </c>
      <c r="AC105" s="17"/>
      <c r="AD105" s="14">
        <v>190626.48</v>
      </c>
      <c r="AE105" s="14">
        <v>190626</v>
      </c>
      <c r="AF105" s="14">
        <v>0.48000000001047738</v>
      </c>
      <c r="AG105" s="17"/>
      <c r="AH105" s="14">
        <v>0</v>
      </c>
      <c r="AI105" s="14">
        <v>0</v>
      </c>
      <c r="AJ105" s="14">
        <v>0</v>
      </c>
      <c r="AK105" s="17"/>
      <c r="AL105" s="14">
        <v>0</v>
      </c>
      <c r="AM105" s="14">
        <v>0</v>
      </c>
      <c r="AN105" s="14">
        <v>0</v>
      </c>
      <c r="AO105" s="17"/>
      <c r="AP105" s="14">
        <v>0</v>
      </c>
      <c r="AQ105" s="14">
        <v>0</v>
      </c>
      <c r="AR105" s="14">
        <v>0</v>
      </c>
    </row>
    <row r="106" spans="2:44">
      <c r="B106" s="15" t="s">
        <v>68</v>
      </c>
      <c r="C106" s="15" t="s">
        <v>64</v>
      </c>
      <c r="D106" s="15" t="s">
        <v>116</v>
      </c>
      <c r="E106" s="14">
        <v>104450</v>
      </c>
      <c r="F106" s="14">
        <v>52225</v>
      </c>
      <c r="G106" s="14">
        <v>52225</v>
      </c>
      <c r="H106" s="17"/>
      <c r="I106" s="14">
        <v>711708</v>
      </c>
      <c r="J106" s="14">
        <v>711708</v>
      </c>
      <c r="K106" s="14">
        <v>0</v>
      </c>
      <c r="L106" s="17"/>
      <c r="M106" s="14">
        <v>0</v>
      </c>
      <c r="N106" s="14">
        <v>0</v>
      </c>
      <c r="O106" s="14">
        <v>0</v>
      </c>
      <c r="P106" s="17"/>
      <c r="Q106" s="14">
        <v>0</v>
      </c>
      <c r="R106" s="14">
        <v>52225</v>
      </c>
      <c r="S106" s="14">
        <v>52225</v>
      </c>
      <c r="T106" s="14">
        <v>52225</v>
      </c>
      <c r="U106" s="14">
        <v>62781</v>
      </c>
      <c r="V106" s="14">
        <v>62781</v>
      </c>
      <c r="W106" s="14">
        <v>62781</v>
      </c>
      <c r="X106" s="14">
        <v>73338</v>
      </c>
      <c r="Y106" s="14">
        <v>73338</v>
      </c>
      <c r="Z106" s="14">
        <v>73338</v>
      </c>
      <c r="AA106" s="14">
        <v>73338</v>
      </c>
      <c r="AB106" s="14">
        <v>73338</v>
      </c>
      <c r="AC106" s="17"/>
      <c r="AD106" s="14">
        <v>880056</v>
      </c>
      <c r="AE106" s="14">
        <v>19856688</v>
      </c>
      <c r="AF106" s="14">
        <v>-18976632</v>
      </c>
      <c r="AG106" s="17"/>
      <c r="AH106" s="14">
        <v>0</v>
      </c>
      <c r="AI106" s="14">
        <v>0</v>
      </c>
      <c r="AJ106" s="14">
        <v>0</v>
      </c>
      <c r="AK106" s="17"/>
      <c r="AL106" s="14">
        <v>0</v>
      </c>
      <c r="AM106" s="14">
        <v>0</v>
      </c>
      <c r="AN106" s="14">
        <v>0</v>
      </c>
      <c r="AO106" s="17"/>
      <c r="AP106" s="14">
        <v>0</v>
      </c>
      <c r="AQ106" s="14">
        <v>0</v>
      </c>
      <c r="AR106" s="14">
        <v>0</v>
      </c>
    </row>
    <row r="107" spans="2:44">
      <c r="B107" s="15" t="s">
        <v>68</v>
      </c>
      <c r="C107" s="15" t="s">
        <v>64</v>
      </c>
      <c r="D107" s="15" t="s">
        <v>144</v>
      </c>
      <c r="E107" s="14">
        <v>12119</v>
      </c>
      <c r="F107" s="14">
        <v>0</v>
      </c>
      <c r="G107" s="14">
        <v>12119</v>
      </c>
      <c r="H107" s="17"/>
      <c r="I107" s="14">
        <v>204324</v>
      </c>
      <c r="J107" s="14">
        <v>204324</v>
      </c>
      <c r="K107" s="14">
        <v>0</v>
      </c>
      <c r="L107" s="17"/>
      <c r="M107" s="14">
        <v>0</v>
      </c>
      <c r="N107" s="14">
        <v>0</v>
      </c>
      <c r="O107" s="14">
        <v>0</v>
      </c>
      <c r="P107" s="17"/>
      <c r="Q107" s="14">
        <v>0</v>
      </c>
      <c r="R107" s="14">
        <v>0</v>
      </c>
      <c r="S107" s="14">
        <v>12119</v>
      </c>
      <c r="T107" s="14">
        <v>12119</v>
      </c>
      <c r="U107" s="14">
        <v>12119</v>
      </c>
      <c r="V107" s="14">
        <v>21276</v>
      </c>
      <c r="W107" s="14">
        <v>21276</v>
      </c>
      <c r="X107" s="14">
        <v>21276</v>
      </c>
      <c r="Y107" s="14">
        <v>21276</v>
      </c>
      <c r="Z107" s="14">
        <v>27621</v>
      </c>
      <c r="AA107" s="14">
        <v>27621</v>
      </c>
      <c r="AB107" s="14">
        <v>27621</v>
      </c>
      <c r="AC107" s="17"/>
      <c r="AD107" s="14">
        <v>331452</v>
      </c>
      <c r="AE107" s="14">
        <v>2571012</v>
      </c>
      <c r="AF107" s="14">
        <v>-2239560</v>
      </c>
      <c r="AG107" s="17"/>
      <c r="AH107" s="14">
        <v>0</v>
      </c>
      <c r="AI107" s="14">
        <v>0</v>
      </c>
      <c r="AJ107" s="14">
        <v>0</v>
      </c>
      <c r="AK107" s="17"/>
      <c r="AL107" s="14">
        <v>0</v>
      </c>
      <c r="AM107" s="14">
        <v>0</v>
      </c>
      <c r="AN107" s="14">
        <v>0</v>
      </c>
      <c r="AO107" s="17"/>
      <c r="AP107" s="14">
        <v>0</v>
      </c>
      <c r="AQ107" s="14">
        <v>0</v>
      </c>
      <c r="AR107" s="14">
        <v>0</v>
      </c>
    </row>
    <row r="108" spans="2:44">
      <c r="B108" s="15" t="s">
        <v>68</v>
      </c>
      <c r="C108" s="15" t="s">
        <v>64</v>
      </c>
      <c r="D108" s="15" t="s">
        <v>174</v>
      </c>
      <c r="E108" s="14">
        <v>3948600.99</v>
      </c>
      <c r="F108" s="14">
        <v>2632400.66666666</v>
      </c>
      <c r="G108" s="14">
        <v>1316200.3233333402</v>
      </c>
      <c r="H108" s="17"/>
      <c r="I108" s="14">
        <v>15794403.960000001</v>
      </c>
      <c r="J108" s="14">
        <v>15794403.999999961</v>
      </c>
      <c r="K108" s="14">
        <v>-3.9999959990382195E-2</v>
      </c>
      <c r="L108" s="17"/>
      <c r="M108" s="14">
        <v>0</v>
      </c>
      <c r="N108" s="14">
        <v>0</v>
      </c>
      <c r="O108" s="14">
        <v>0</v>
      </c>
      <c r="P108" s="17"/>
      <c r="Q108" s="14">
        <v>1316200.33333333</v>
      </c>
      <c r="R108" s="14">
        <v>1316200.33333333</v>
      </c>
      <c r="S108" s="14">
        <v>1316200.33333333</v>
      </c>
      <c r="T108" s="14">
        <v>1316200.33333333</v>
      </c>
      <c r="U108" s="14">
        <v>1316200.33333333</v>
      </c>
      <c r="V108" s="14">
        <v>1316200.33333333</v>
      </c>
      <c r="W108" s="14">
        <v>1316200.33333333</v>
      </c>
      <c r="X108" s="14">
        <v>1316200.33333333</v>
      </c>
      <c r="Y108" s="14">
        <v>1316200.33333333</v>
      </c>
      <c r="Z108" s="14">
        <v>1316200.33333333</v>
      </c>
      <c r="AA108" s="14">
        <v>1316200.33333333</v>
      </c>
      <c r="AB108" s="14">
        <v>1316200.33333333</v>
      </c>
      <c r="AC108" s="17"/>
      <c r="AD108" s="14">
        <v>15794403.999999961</v>
      </c>
      <c r="AE108" s="14">
        <v>15794404</v>
      </c>
      <c r="AF108" s="14">
        <v>-3.9115548133850098E-8</v>
      </c>
      <c r="AG108" s="17"/>
      <c r="AH108" s="14">
        <v>0</v>
      </c>
      <c r="AI108" s="14">
        <v>0</v>
      </c>
      <c r="AJ108" s="14">
        <v>0</v>
      </c>
      <c r="AK108" s="17"/>
      <c r="AL108" s="14">
        <v>0</v>
      </c>
      <c r="AM108" s="14">
        <v>0</v>
      </c>
      <c r="AN108" s="14">
        <v>0</v>
      </c>
      <c r="AO108" s="17"/>
      <c r="AP108" s="14">
        <v>0</v>
      </c>
      <c r="AQ108" s="14">
        <v>0</v>
      </c>
      <c r="AR108" s="14">
        <v>0</v>
      </c>
    </row>
    <row r="109" spans="2:44">
      <c r="B109" s="15" t="s">
        <v>68</v>
      </c>
      <c r="C109" s="15" t="s">
        <v>64</v>
      </c>
      <c r="D109" s="15" t="s">
        <v>197</v>
      </c>
      <c r="E109" s="14">
        <v>4744158</v>
      </c>
      <c r="F109" s="14">
        <v>3162772</v>
      </c>
      <c r="G109" s="14">
        <v>1581386</v>
      </c>
      <c r="H109" s="17"/>
      <c r="I109" s="14">
        <v>18976632</v>
      </c>
      <c r="J109" s="14">
        <v>18976632</v>
      </c>
      <c r="K109" s="14">
        <v>0</v>
      </c>
      <c r="L109" s="17"/>
      <c r="M109" s="14">
        <v>0</v>
      </c>
      <c r="N109" s="14">
        <v>0</v>
      </c>
      <c r="O109" s="14">
        <v>0</v>
      </c>
      <c r="P109" s="17"/>
      <c r="Q109" s="14">
        <v>1581386</v>
      </c>
      <c r="R109" s="14">
        <v>1581386</v>
      </c>
      <c r="S109" s="14">
        <v>1581386</v>
      </c>
      <c r="T109" s="14">
        <v>1581386</v>
      </c>
      <c r="U109" s="14">
        <v>1581386</v>
      </c>
      <c r="V109" s="14">
        <v>1581386</v>
      </c>
      <c r="W109" s="14">
        <v>1581386</v>
      </c>
      <c r="X109" s="14">
        <v>1581386</v>
      </c>
      <c r="Y109" s="14">
        <v>1581386</v>
      </c>
      <c r="Z109" s="14">
        <v>1581386</v>
      </c>
      <c r="AA109" s="14">
        <v>1581386</v>
      </c>
      <c r="AB109" s="14">
        <v>1581386</v>
      </c>
      <c r="AC109" s="17"/>
      <c r="AD109" s="14">
        <v>18976632</v>
      </c>
      <c r="AE109" s="14">
        <v>0</v>
      </c>
      <c r="AF109" s="14">
        <v>18976632</v>
      </c>
      <c r="AG109" s="17"/>
      <c r="AH109" s="14">
        <v>0</v>
      </c>
      <c r="AI109" s="14">
        <v>0</v>
      </c>
      <c r="AJ109" s="14">
        <v>0</v>
      </c>
      <c r="AK109" s="17"/>
      <c r="AL109" s="14">
        <v>0</v>
      </c>
      <c r="AM109" s="14">
        <v>0</v>
      </c>
      <c r="AN109" s="14">
        <v>0</v>
      </c>
      <c r="AO109" s="17"/>
      <c r="AP109" s="14">
        <v>0</v>
      </c>
      <c r="AQ109" s="14">
        <v>0</v>
      </c>
      <c r="AR109" s="14">
        <v>0</v>
      </c>
    </row>
    <row r="110" spans="2:44">
      <c r="B110" s="15" t="s">
        <v>68</v>
      </c>
      <c r="C110" s="15" t="s">
        <v>64</v>
      </c>
      <c r="D110" s="15" t="s">
        <v>169</v>
      </c>
      <c r="E110" s="14">
        <v>600000</v>
      </c>
      <c r="F110" s="14">
        <v>0</v>
      </c>
      <c r="G110" s="14">
        <v>600000</v>
      </c>
      <c r="H110" s="17"/>
      <c r="I110" s="14">
        <v>1200000</v>
      </c>
      <c r="J110" s="14">
        <v>1200000</v>
      </c>
      <c r="K110" s="14">
        <v>0</v>
      </c>
      <c r="L110" s="17"/>
      <c r="M110" s="14">
        <v>0</v>
      </c>
      <c r="N110" s="14">
        <v>0</v>
      </c>
      <c r="O110" s="14">
        <v>0</v>
      </c>
      <c r="P110" s="17"/>
      <c r="Q110" s="14">
        <v>0</v>
      </c>
      <c r="R110" s="14">
        <v>0</v>
      </c>
      <c r="S110" s="14">
        <v>600000</v>
      </c>
      <c r="T110" s="14">
        <v>0</v>
      </c>
      <c r="U110" s="14">
        <v>0</v>
      </c>
      <c r="V110" s="14">
        <v>0</v>
      </c>
      <c r="W110" s="14">
        <v>600000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7"/>
      <c r="AD110" s="14">
        <v>0</v>
      </c>
      <c r="AE110" s="14">
        <v>0</v>
      </c>
      <c r="AF110" s="14">
        <v>0</v>
      </c>
      <c r="AG110" s="17"/>
      <c r="AH110" s="14">
        <v>0</v>
      </c>
      <c r="AI110" s="14">
        <v>0</v>
      </c>
      <c r="AJ110" s="14">
        <v>0</v>
      </c>
      <c r="AK110" s="17"/>
      <c r="AL110" s="14">
        <v>0</v>
      </c>
      <c r="AM110" s="14">
        <v>0</v>
      </c>
      <c r="AN110" s="14">
        <v>0</v>
      </c>
      <c r="AO110" s="17"/>
      <c r="AP110" s="14">
        <v>0</v>
      </c>
      <c r="AQ110" s="14">
        <v>0</v>
      </c>
      <c r="AR110" s="14">
        <v>0</v>
      </c>
    </row>
    <row r="111" spans="2:44">
      <c r="B111" s="15" t="s">
        <v>68</v>
      </c>
      <c r="C111" s="15" t="s">
        <v>64</v>
      </c>
      <c r="D111" s="15" t="s">
        <v>123</v>
      </c>
      <c r="E111" s="14">
        <v>69838.740000000005</v>
      </c>
      <c r="F111" s="14">
        <v>46559.166666666002</v>
      </c>
      <c r="G111" s="14">
        <v>23279.573333334003</v>
      </c>
      <c r="H111" s="17"/>
      <c r="I111" s="14">
        <v>279354.96000000002</v>
      </c>
      <c r="J111" s="14">
        <v>279354.99999999598</v>
      </c>
      <c r="K111" s="14">
        <v>-3.9999995962716639E-2</v>
      </c>
      <c r="L111" s="17"/>
      <c r="M111" s="14">
        <v>0</v>
      </c>
      <c r="N111" s="14">
        <v>0</v>
      </c>
      <c r="O111" s="14">
        <v>0</v>
      </c>
      <c r="P111" s="17"/>
      <c r="Q111" s="14">
        <v>23279.583333333001</v>
      </c>
      <c r="R111" s="14">
        <v>23279.583333333001</v>
      </c>
      <c r="S111" s="14">
        <v>23279.583333333001</v>
      </c>
      <c r="T111" s="14">
        <v>23279.583333333001</v>
      </c>
      <c r="U111" s="14">
        <v>23279.583333333001</v>
      </c>
      <c r="V111" s="14">
        <v>23279.583333333001</v>
      </c>
      <c r="W111" s="14">
        <v>23279.583333333001</v>
      </c>
      <c r="X111" s="14">
        <v>23279.583333333001</v>
      </c>
      <c r="Y111" s="14">
        <v>23279.583333333001</v>
      </c>
      <c r="Z111" s="14">
        <v>23279.583333333001</v>
      </c>
      <c r="AA111" s="14">
        <v>23279.583333333001</v>
      </c>
      <c r="AB111" s="14">
        <v>23279.583333333001</v>
      </c>
      <c r="AC111" s="17"/>
      <c r="AD111" s="14">
        <v>279354.99999999598</v>
      </c>
      <c r="AE111" s="14">
        <v>279355</v>
      </c>
      <c r="AF111" s="14">
        <v>-4.0163286030292511E-9</v>
      </c>
      <c r="AG111" s="17"/>
      <c r="AH111" s="14">
        <v>0</v>
      </c>
      <c r="AI111" s="14">
        <v>0</v>
      </c>
      <c r="AJ111" s="14">
        <v>0</v>
      </c>
      <c r="AK111" s="17"/>
      <c r="AL111" s="14">
        <v>0</v>
      </c>
      <c r="AM111" s="14">
        <v>0</v>
      </c>
      <c r="AN111" s="14">
        <v>0</v>
      </c>
      <c r="AO111" s="17"/>
      <c r="AP111" s="14">
        <v>0</v>
      </c>
      <c r="AQ111" s="14">
        <v>0</v>
      </c>
      <c r="AR111" s="14">
        <v>0</v>
      </c>
    </row>
    <row r="112" spans="2:44">
      <c r="B112" s="15" t="s">
        <v>68</v>
      </c>
      <c r="C112" s="15" t="s">
        <v>64</v>
      </c>
      <c r="D112" s="15" t="s">
        <v>198</v>
      </c>
      <c r="E112" s="14">
        <v>483462</v>
      </c>
      <c r="F112" s="14">
        <v>322308</v>
      </c>
      <c r="G112" s="14">
        <v>161154</v>
      </c>
      <c r="H112" s="17"/>
      <c r="I112" s="14">
        <v>1933848</v>
      </c>
      <c r="J112" s="14">
        <v>1933848</v>
      </c>
      <c r="K112" s="14">
        <v>0</v>
      </c>
      <c r="L112" s="17"/>
      <c r="M112" s="14">
        <v>0</v>
      </c>
      <c r="N112" s="14">
        <v>0</v>
      </c>
      <c r="O112" s="14">
        <v>0</v>
      </c>
      <c r="P112" s="17"/>
      <c r="Q112" s="14">
        <v>161154</v>
      </c>
      <c r="R112" s="14">
        <v>161154</v>
      </c>
      <c r="S112" s="14">
        <v>161154</v>
      </c>
      <c r="T112" s="14">
        <v>161154</v>
      </c>
      <c r="U112" s="14">
        <v>161154</v>
      </c>
      <c r="V112" s="14">
        <v>161154</v>
      </c>
      <c r="W112" s="14">
        <v>161154</v>
      </c>
      <c r="X112" s="14">
        <v>161154</v>
      </c>
      <c r="Y112" s="14">
        <v>161154</v>
      </c>
      <c r="Z112" s="14">
        <v>161154</v>
      </c>
      <c r="AA112" s="14">
        <v>161154</v>
      </c>
      <c r="AB112" s="14">
        <v>161154</v>
      </c>
      <c r="AC112" s="17"/>
      <c r="AD112" s="14">
        <v>1933848</v>
      </c>
      <c r="AE112" s="14">
        <v>1933848</v>
      </c>
      <c r="AF112" s="14">
        <v>0</v>
      </c>
      <c r="AG112" s="17"/>
      <c r="AH112" s="14">
        <v>0</v>
      </c>
      <c r="AI112" s="14">
        <v>0</v>
      </c>
      <c r="AJ112" s="14">
        <v>0</v>
      </c>
      <c r="AK112" s="17"/>
      <c r="AL112" s="14">
        <v>0</v>
      </c>
      <c r="AM112" s="14">
        <v>0</v>
      </c>
      <c r="AN112" s="14">
        <v>0</v>
      </c>
      <c r="AO112" s="17"/>
      <c r="AP112" s="14">
        <v>0</v>
      </c>
      <c r="AQ112" s="14">
        <v>0</v>
      </c>
      <c r="AR112" s="14">
        <v>0</v>
      </c>
    </row>
    <row r="113" spans="2:44">
      <c r="B113" s="15" t="s">
        <v>68</v>
      </c>
      <c r="C113" s="15" t="s">
        <v>64</v>
      </c>
      <c r="D113" s="15" t="s">
        <v>190</v>
      </c>
      <c r="E113" s="14">
        <v>559890</v>
      </c>
      <c r="F113" s="14">
        <v>373260</v>
      </c>
      <c r="G113" s="14">
        <v>186630</v>
      </c>
      <c r="H113" s="17"/>
      <c r="I113" s="14">
        <v>2239560</v>
      </c>
      <c r="J113" s="14">
        <v>2239560</v>
      </c>
      <c r="K113" s="14">
        <v>0</v>
      </c>
      <c r="L113" s="17"/>
      <c r="M113" s="14">
        <v>0</v>
      </c>
      <c r="N113" s="14">
        <v>0</v>
      </c>
      <c r="O113" s="14">
        <v>0</v>
      </c>
      <c r="P113" s="17"/>
      <c r="Q113" s="14">
        <v>186630</v>
      </c>
      <c r="R113" s="14">
        <v>186630</v>
      </c>
      <c r="S113" s="14">
        <v>186630</v>
      </c>
      <c r="T113" s="14">
        <v>186630</v>
      </c>
      <c r="U113" s="14">
        <v>186630</v>
      </c>
      <c r="V113" s="14">
        <v>186630</v>
      </c>
      <c r="W113" s="14">
        <v>186630</v>
      </c>
      <c r="X113" s="14">
        <v>186630</v>
      </c>
      <c r="Y113" s="14">
        <v>186630</v>
      </c>
      <c r="Z113" s="14">
        <v>186630</v>
      </c>
      <c r="AA113" s="14">
        <v>186630</v>
      </c>
      <c r="AB113" s="14">
        <v>186630</v>
      </c>
      <c r="AC113" s="17"/>
      <c r="AD113" s="14">
        <v>2239560</v>
      </c>
      <c r="AE113" s="14">
        <v>0</v>
      </c>
      <c r="AF113" s="14">
        <v>2239560</v>
      </c>
      <c r="AG113" s="17"/>
      <c r="AH113" s="14">
        <v>0</v>
      </c>
      <c r="AI113" s="14">
        <v>0</v>
      </c>
      <c r="AJ113" s="14">
        <v>0</v>
      </c>
      <c r="AK113" s="17"/>
      <c r="AL113" s="14">
        <v>0</v>
      </c>
      <c r="AM113" s="14">
        <v>0</v>
      </c>
      <c r="AN113" s="14">
        <v>0</v>
      </c>
      <c r="AO113" s="17"/>
      <c r="AP113" s="14">
        <v>0</v>
      </c>
      <c r="AQ113" s="14">
        <v>0</v>
      </c>
      <c r="AR113" s="14">
        <v>0</v>
      </c>
    </row>
    <row r="114" spans="2:44">
      <c r="B114" s="15" t="s">
        <v>68</v>
      </c>
      <c r="C114" s="15" t="s">
        <v>64</v>
      </c>
      <c r="D114" s="15" t="s">
        <v>63</v>
      </c>
      <c r="E114" s="14">
        <v>175041.66</v>
      </c>
      <c r="F114" s="14">
        <v>142730.35</v>
      </c>
      <c r="G114" s="14">
        <v>32311.309999999998</v>
      </c>
      <c r="H114" s="17"/>
      <c r="I114" s="14">
        <v>465839.13</v>
      </c>
      <c r="J114" s="14">
        <v>465838.65</v>
      </c>
      <c r="K114" s="14">
        <v>0.47999999998137355</v>
      </c>
      <c r="L114" s="17"/>
      <c r="M114" s="14">
        <v>0</v>
      </c>
      <c r="N114" s="14">
        <v>0</v>
      </c>
      <c r="O114" s="14">
        <v>0</v>
      </c>
      <c r="P114" s="17"/>
      <c r="Q114" s="14">
        <v>110419.52</v>
      </c>
      <c r="R114" s="14">
        <v>32310.83</v>
      </c>
      <c r="S114" s="14">
        <v>32310.83</v>
      </c>
      <c r="T114" s="14">
        <v>32310.83</v>
      </c>
      <c r="U114" s="14">
        <v>32310.83</v>
      </c>
      <c r="V114" s="14">
        <v>32310.83</v>
      </c>
      <c r="W114" s="14">
        <v>32310.83</v>
      </c>
      <c r="X114" s="14">
        <v>32310.83</v>
      </c>
      <c r="Y114" s="14">
        <v>32310.83</v>
      </c>
      <c r="Z114" s="14">
        <v>32310.83</v>
      </c>
      <c r="AA114" s="14">
        <v>32310.83</v>
      </c>
      <c r="AB114" s="14">
        <v>32310.83</v>
      </c>
      <c r="AC114" s="17"/>
      <c r="AD114" s="14">
        <v>387729.96</v>
      </c>
      <c r="AE114" s="14">
        <v>387730</v>
      </c>
      <c r="AF114" s="14">
        <v>-3.9999999979045242E-2</v>
      </c>
      <c r="AG114" s="17"/>
      <c r="AH114" s="14">
        <v>0</v>
      </c>
      <c r="AI114" s="14">
        <v>0</v>
      </c>
      <c r="AJ114" s="14">
        <v>0</v>
      </c>
      <c r="AK114" s="17"/>
      <c r="AL114" s="14">
        <v>0</v>
      </c>
      <c r="AM114" s="14">
        <v>0</v>
      </c>
      <c r="AN114" s="14">
        <v>0</v>
      </c>
      <c r="AO114" s="17"/>
      <c r="AP114" s="14">
        <v>0</v>
      </c>
      <c r="AQ114" s="14">
        <v>0</v>
      </c>
      <c r="AR114" s="14">
        <v>0</v>
      </c>
    </row>
    <row r="115" spans="2:44">
      <c r="B115" s="15" t="s">
        <v>68</v>
      </c>
      <c r="C115" s="15" t="s">
        <v>64</v>
      </c>
      <c r="D115" s="15" t="s">
        <v>62</v>
      </c>
      <c r="E115" s="14">
        <v>4391158.4249999998</v>
      </c>
      <c r="F115" s="14">
        <v>2927438.95</v>
      </c>
      <c r="G115" s="14">
        <v>1463719.4749999996</v>
      </c>
      <c r="H115" s="17"/>
      <c r="I115" s="14">
        <v>17564633.699999999</v>
      </c>
      <c r="J115" s="14">
        <v>17564633.699999999</v>
      </c>
      <c r="K115" s="14">
        <v>0</v>
      </c>
      <c r="L115" s="17"/>
      <c r="M115" s="14">
        <v>0</v>
      </c>
      <c r="N115" s="14">
        <v>0</v>
      </c>
      <c r="O115" s="14">
        <v>0</v>
      </c>
      <c r="P115" s="17"/>
      <c r="Q115" s="14">
        <v>1463719.4750000001</v>
      </c>
      <c r="R115" s="14">
        <v>1463719.4750000001</v>
      </c>
      <c r="S115" s="14">
        <v>1463719.4750000001</v>
      </c>
      <c r="T115" s="14">
        <v>1463719.4750000001</v>
      </c>
      <c r="U115" s="14">
        <v>1463719.4750000001</v>
      </c>
      <c r="V115" s="14">
        <v>1463719.4750000001</v>
      </c>
      <c r="W115" s="14">
        <v>1463719.4750000001</v>
      </c>
      <c r="X115" s="14">
        <v>1463719.4750000001</v>
      </c>
      <c r="Y115" s="14">
        <v>1463719.4750000001</v>
      </c>
      <c r="Z115" s="14">
        <v>1463719.4750000001</v>
      </c>
      <c r="AA115" s="14">
        <v>1463719.4750000001</v>
      </c>
      <c r="AB115" s="14">
        <v>1463719.4750000001</v>
      </c>
      <c r="AC115" s="17"/>
      <c r="AD115" s="14">
        <v>18003749.5425</v>
      </c>
      <c r="AE115" s="14">
        <v>18003750</v>
      </c>
      <c r="AF115" s="14">
        <v>-0.45749999955296516</v>
      </c>
      <c r="AG115" s="17"/>
      <c r="AH115" s="14">
        <v>0</v>
      </c>
      <c r="AI115" s="14">
        <v>0</v>
      </c>
      <c r="AJ115" s="14">
        <v>0</v>
      </c>
      <c r="AK115" s="17"/>
      <c r="AL115" s="14">
        <v>0</v>
      </c>
      <c r="AM115" s="14">
        <v>0</v>
      </c>
      <c r="AN115" s="14">
        <v>0</v>
      </c>
      <c r="AO115" s="17"/>
      <c r="AP115" s="14">
        <v>0</v>
      </c>
      <c r="AQ115" s="14">
        <v>0</v>
      </c>
      <c r="AR115" s="14">
        <v>0</v>
      </c>
    </row>
    <row r="116" spans="2:44">
      <c r="B116" s="15" t="s">
        <v>68</v>
      </c>
      <c r="C116" s="15" t="s">
        <v>64</v>
      </c>
      <c r="D116" s="15" t="s">
        <v>184</v>
      </c>
      <c r="E116" s="14">
        <v>63046.98</v>
      </c>
      <c r="F116" s="14">
        <v>42031.33</v>
      </c>
      <c r="G116" s="14">
        <v>21015.65</v>
      </c>
      <c r="H116" s="17"/>
      <c r="I116" s="14">
        <v>252187.92</v>
      </c>
      <c r="J116" s="14">
        <v>252187.98</v>
      </c>
      <c r="K116" s="14">
        <v>-5.9999999997671694E-2</v>
      </c>
      <c r="L116" s="17"/>
      <c r="M116" s="14">
        <v>0</v>
      </c>
      <c r="N116" s="14">
        <v>0</v>
      </c>
      <c r="O116" s="14">
        <v>0</v>
      </c>
      <c r="P116" s="17"/>
      <c r="Q116" s="14">
        <v>21015.665000000001</v>
      </c>
      <c r="R116" s="14">
        <v>21015.665000000001</v>
      </c>
      <c r="S116" s="14">
        <v>21015.665000000001</v>
      </c>
      <c r="T116" s="14">
        <v>21015.665000000001</v>
      </c>
      <c r="U116" s="14">
        <v>21015.665000000001</v>
      </c>
      <c r="V116" s="14">
        <v>21015.665000000001</v>
      </c>
      <c r="W116" s="14">
        <v>21015.665000000001</v>
      </c>
      <c r="X116" s="14">
        <v>21015.665000000001</v>
      </c>
      <c r="Y116" s="14">
        <v>21015.665000000001</v>
      </c>
      <c r="Z116" s="14">
        <v>21015.665000000001</v>
      </c>
      <c r="AA116" s="14">
        <v>21015.665000000001</v>
      </c>
      <c r="AB116" s="14">
        <v>21015.665000000001</v>
      </c>
      <c r="AC116" s="17"/>
      <c r="AD116" s="14">
        <v>258492.6795</v>
      </c>
      <c r="AE116" s="14">
        <v>258493</v>
      </c>
      <c r="AF116" s="14">
        <v>-0.32050000000162981</v>
      </c>
      <c r="AG116" s="17"/>
      <c r="AH116" s="14">
        <v>0</v>
      </c>
      <c r="AI116" s="14">
        <v>0</v>
      </c>
      <c r="AJ116" s="14">
        <v>0</v>
      </c>
      <c r="AK116" s="17"/>
      <c r="AL116" s="14">
        <v>0</v>
      </c>
      <c r="AM116" s="14">
        <v>0</v>
      </c>
      <c r="AN116" s="14">
        <v>0</v>
      </c>
      <c r="AO116" s="17"/>
      <c r="AP116" s="14">
        <v>0</v>
      </c>
      <c r="AQ116" s="14">
        <v>0</v>
      </c>
      <c r="AR116" s="14">
        <v>0</v>
      </c>
    </row>
    <row r="117" spans="2:44">
      <c r="B117" s="15" t="s">
        <v>68</v>
      </c>
      <c r="C117" s="15" t="s">
        <v>64</v>
      </c>
      <c r="D117" s="15" t="s">
        <v>71</v>
      </c>
      <c r="E117" s="14">
        <v>0</v>
      </c>
      <c r="F117" s="14">
        <v>7016917.9299999997</v>
      </c>
      <c r="G117" s="14">
        <v>-7016917.9299999997</v>
      </c>
      <c r="H117" s="17"/>
      <c r="I117" s="14">
        <v>0</v>
      </c>
      <c r="J117" s="14">
        <v>0</v>
      </c>
      <c r="K117" s="14">
        <v>0</v>
      </c>
      <c r="L117" s="17"/>
      <c r="M117" s="14">
        <v>7016917.9299999997</v>
      </c>
      <c r="N117" s="14">
        <v>0</v>
      </c>
      <c r="O117" s="14">
        <v>7016917.9299999997</v>
      </c>
      <c r="P117" s="17"/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7"/>
      <c r="AD117" s="14">
        <v>0</v>
      </c>
      <c r="AE117" s="14">
        <v>0</v>
      </c>
      <c r="AF117" s="14">
        <v>0</v>
      </c>
      <c r="AG117" s="17"/>
      <c r="AH117" s="14">
        <v>0</v>
      </c>
      <c r="AI117" s="14">
        <v>0</v>
      </c>
      <c r="AJ117" s="14">
        <v>0</v>
      </c>
      <c r="AK117" s="17"/>
      <c r="AL117" s="14">
        <v>0</v>
      </c>
      <c r="AM117" s="14">
        <v>0</v>
      </c>
      <c r="AN117" s="14">
        <v>0</v>
      </c>
      <c r="AO117" s="17"/>
      <c r="AP117" s="14">
        <v>0</v>
      </c>
      <c r="AQ117" s="14">
        <v>0</v>
      </c>
      <c r="AR117" s="14">
        <v>0</v>
      </c>
    </row>
    <row r="118" spans="2:44">
      <c r="B118" s="15" t="s">
        <v>113</v>
      </c>
      <c r="C118" s="15" t="s">
        <v>82</v>
      </c>
      <c r="D118" s="15" t="s">
        <v>122</v>
      </c>
      <c r="E118" s="14">
        <v>0</v>
      </c>
      <c r="F118" s="14">
        <v>0</v>
      </c>
      <c r="G118" s="14">
        <v>0</v>
      </c>
      <c r="H118" s="17"/>
      <c r="I118" s="14">
        <v>0</v>
      </c>
      <c r="J118" s="14">
        <v>0</v>
      </c>
      <c r="K118" s="14">
        <v>0</v>
      </c>
      <c r="L118" s="17"/>
      <c r="M118" s="14">
        <v>0</v>
      </c>
      <c r="N118" s="14">
        <v>0</v>
      </c>
      <c r="O118" s="14">
        <v>0</v>
      </c>
      <c r="P118" s="17"/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7"/>
      <c r="AD118" s="14">
        <v>0</v>
      </c>
      <c r="AE118" s="14">
        <v>0</v>
      </c>
      <c r="AF118" s="14">
        <v>0</v>
      </c>
      <c r="AG118" s="17"/>
      <c r="AH118" s="14">
        <v>174455000.00000039</v>
      </c>
      <c r="AI118" s="14">
        <v>174455000</v>
      </c>
      <c r="AJ118" s="14">
        <v>3.8743019104003906E-7</v>
      </c>
      <c r="AK118" s="17"/>
      <c r="AL118" s="14">
        <v>163952000.00000039</v>
      </c>
      <c r="AM118" s="14">
        <v>163952000</v>
      </c>
      <c r="AN118" s="14">
        <v>3.8743019104003906E-7</v>
      </c>
      <c r="AO118" s="17"/>
      <c r="AP118" s="14">
        <v>122850000</v>
      </c>
      <c r="AQ118" s="14">
        <v>125848000</v>
      </c>
      <c r="AR118" s="14">
        <v>-2998000</v>
      </c>
    </row>
    <row r="119" spans="2:44">
      <c r="B119" s="15" t="s">
        <v>65</v>
      </c>
      <c r="C119" s="15" t="s">
        <v>111</v>
      </c>
      <c r="D119" s="15" t="s">
        <v>109</v>
      </c>
      <c r="E119" s="14">
        <v>896750.00000000105</v>
      </c>
      <c r="F119" s="14">
        <v>931298.75000000105</v>
      </c>
      <c r="G119" s="14">
        <v>-34548.75</v>
      </c>
      <c r="H119" s="17"/>
      <c r="I119" s="14">
        <v>2366856.2500000019</v>
      </c>
      <c r="J119" s="14">
        <v>2365548.75</v>
      </c>
      <c r="K119" s="14">
        <v>1307.5000000018626</v>
      </c>
      <c r="L119" s="17"/>
      <c r="M119" s="14">
        <v>310432.91666666698</v>
      </c>
      <c r="N119" s="14">
        <v>0</v>
      </c>
      <c r="O119" s="14">
        <v>310432.91666666698</v>
      </c>
      <c r="P119" s="17"/>
      <c r="Q119" s="14">
        <v>310432.91666666698</v>
      </c>
      <c r="R119" s="14">
        <v>310432.91666666698</v>
      </c>
      <c r="S119" s="14">
        <v>310432.91666666698</v>
      </c>
      <c r="T119" s="14">
        <v>478083.33333333302</v>
      </c>
      <c r="U119" s="14">
        <v>478083.33333333302</v>
      </c>
      <c r="V119" s="14">
        <v>478083.33333333302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7"/>
      <c r="AD119" s="14">
        <v>0</v>
      </c>
      <c r="AE119" s="14">
        <v>0</v>
      </c>
      <c r="AF119" s="14">
        <v>0</v>
      </c>
      <c r="AG119" s="17"/>
      <c r="AH119" s="14">
        <v>0</v>
      </c>
      <c r="AI119" s="14">
        <v>0</v>
      </c>
      <c r="AJ119" s="14">
        <v>0</v>
      </c>
      <c r="AK119" s="17"/>
      <c r="AL119" s="14">
        <v>0</v>
      </c>
      <c r="AM119" s="14">
        <v>0</v>
      </c>
      <c r="AN119" s="14">
        <v>0</v>
      </c>
      <c r="AO119" s="17"/>
      <c r="AP119" s="14">
        <v>0</v>
      </c>
      <c r="AQ119" s="14">
        <v>0</v>
      </c>
      <c r="AR119" s="14">
        <v>0</v>
      </c>
    </row>
    <row r="120" spans="2:44">
      <c r="B120" s="15" t="s">
        <v>65</v>
      </c>
      <c r="C120" s="15" t="s">
        <v>111</v>
      </c>
      <c r="D120" s="15" t="s">
        <v>75</v>
      </c>
      <c r="E120" s="14">
        <v>250017.2415</v>
      </c>
      <c r="F120" s="14">
        <v>247992.71164200001</v>
      </c>
      <c r="G120" s="14">
        <v>2024.5298579999944</v>
      </c>
      <c r="H120" s="17"/>
      <c r="I120" s="14">
        <v>750051.72450000001</v>
      </c>
      <c r="J120" s="14">
        <v>743978.13492600003</v>
      </c>
      <c r="K120" s="14">
        <v>6073.5895739999833</v>
      </c>
      <c r="L120" s="17"/>
      <c r="M120" s="14">
        <v>82664.237213999993</v>
      </c>
      <c r="N120" s="14">
        <v>0</v>
      </c>
      <c r="O120" s="14">
        <v>82664.237213999993</v>
      </c>
      <c r="P120" s="17"/>
      <c r="Q120" s="14">
        <v>82664.237213999993</v>
      </c>
      <c r="R120" s="14">
        <v>82664.237213999993</v>
      </c>
      <c r="S120" s="14">
        <v>82664.237213999993</v>
      </c>
      <c r="T120" s="14">
        <v>82664.237213999993</v>
      </c>
      <c r="U120" s="14">
        <v>82664.237213999993</v>
      </c>
      <c r="V120" s="14">
        <v>82664.237213999993</v>
      </c>
      <c r="W120" s="14">
        <v>82664.237213999993</v>
      </c>
      <c r="X120" s="14">
        <v>82664.237213999993</v>
      </c>
      <c r="Y120" s="14">
        <v>82664.237213999993</v>
      </c>
      <c r="Z120" s="14">
        <v>0</v>
      </c>
      <c r="AA120" s="14">
        <v>0</v>
      </c>
      <c r="AB120" s="14">
        <v>0</v>
      </c>
      <c r="AC120" s="17"/>
      <c r="AD120" s="14">
        <v>0</v>
      </c>
      <c r="AE120" s="14">
        <v>0</v>
      </c>
      <c r="AF120" s="14">
        <v>0</v>
      </c>
      <c r="AG120" s="17"/>
      <c r="AH120" s="14">
        <v>0</v>
      </c>
      <c r="AI120" s="14">
        <v>0</v>
      </c>
      <c r="AJ120" s="14">
        <v>0</v>
      </c>
      <c r="AK120" s="17"/>
      <c r="AL120" s="14">
        <v>0</v>
      </c>
      <c r="AM120" s="14">
        <v>0</v>
      </c>
      <c r="AN120" s="14">
        <v>0</v>
      </c>
      <c r="AO120" s="17"/>
      <c r="AP120" s="14">
        <v>0</v>
      </c>
      <c r="AQ120" s="14">
        <v>0</v>
      </c>
      <c r="AR120" s="14">
        <v>0</v>
      </c>
    </row>
    <row r="121" spans="2:44">
      <c r="B121" s="15" t="s">
        <v>65</v>
      </c>
      <c r="C121" s="15" t="s">
        <v>111</v>
      </c>
      <c r="D121" s="15" t="s">
        <v>126</v>
      </c>
      <c r="E121" s="14">
        <v>12694996.354712719</v>
      </c>
      <c r="F121" s="14">
        <v>13073927.64662</v>
      </c>
      <c r="G121" s="14">
        <v>-378931.29190728068</v>
      </c>
      <c r="H121" s="17"/>
      <c r="I121" s="14">
        <v>37424941.645231299</v>
      </c>
      <c r="J121" s="14">
        <v>37826512.339641355</v>
      </c>
      <c r="K121" s="14">
        <v>-401570.69441005588</v>
      </c>
      <c r="L121" s="17"/>
      <c r="M121" s="14">
        <v>4612382.2496207096</v>
      </c>
      <c r="N121" s="14">
        <v>0</v>
      </c>
      <c r="O121" s="14">
        <v>4612382.2496207096</v>
      </c>
      <c r="P121" s="17"/>
      <c r="Q121" s="14">
        <v>4030135.3816322298</v>
      </c>
      <c r="R121" s="14">
        <v>4431410.01536706</v>
      </c>
      <c r="S121" s="14">
        <v>4612382.2496207096</v>
      </c>
      <c r="T121" s="14">
        <v>9772908.7943232805</v>
      </c>
      <c r="U121" s="14">
        <v>3624628.0253903801</v>
      </c>
      <c r="V121" s="14">
        <v>3494493.08404228</v>
      </c>
      <c r="W121" s="14">
        <v>3861258.93606403</v>
      </c>
      <c r="X121" s="14">
        <v>3611525.0009826198</v>
      </c>
      <c r="Y121" s="14">
        <v>387770.85221876</v>
      </c>
      <c r="Z121" s="14">
        <v>0</v>
      </c>
      <c r="AA121" s="14">
        <v>0</v>
      </c>
      <c r="AB121" s="14">
        <v>0</v>
      </c>
      <c r="AC121" s="17"/>
      <c r="AD121" s="14">
        <v>0</v>
      </c>
      <c r="AE121" s="14">
        <v>0</v>
      </c>
      <c r="AF121" s="14">
        <v>0</v>
      </c>
      <c r="AG121" s="17"/>
      <c r="AH121" s="14">
        <v>0</v>
      </c>
      <c r="AI121" s="14">
        <v>0</v>
      </c>
      <c r="AJ121" s="14">
        <v>0</v>
      </c>
      <c r="AK121" s="17"/>
      <c r="AL121" s="14">
        <v>0</v>
      </c>
      <c r="AM121" s="14">
        <v>0</v>
      </c>
      <c r="AN121" s="14">
        <v>0</v>
      </c>
      <c r="AO121" s="17"/>
      <c r="AP121" s="14">
        <v>0</v>
      </c>
      <c r="AQ121" s="14">
        <v>0</v>
      </c>
      <c r="AR121" s="14">
        <v>0</v>
      </c>
    </row>
    <row r="122" spans="2:44">
      <c r="B122" s="15" t="s">
        <v>65</v>
      </c>
      <c r="C122" s="15" t="s">
        <v>111</v>
      </c>
      <c r="D122" s="15" t="s">
        <v>181</v>
      </c>
      <c r="E122" s="14">
        <v>-6384396.9561573602</v>
      </c>
      <c r="F122" s="14">
        <v>-6516912.3300000001</v>
      </c>
      <c r="G122" s="14">
        <v>132515.37384263985</v>
      </c>
      <c r="H122" s="17"/>
      <c r="I122" s="14">
        <v>-30962174.998472061</v>
      </c>
      <c r="J122" s="14">
        <v>-31359721.121527899</v>
      </c>
      <c r="K122" s="14">
        <v>397546.12305583805</v>
      </c>
      <c r="L122" s="17"/>
      <c r="M122" s="14">
        <v>-2172304.11</v>
      </c>
      <c r="N122" s="14">
        <v>0</v>
      </c>
      <c r="O122" s="14">
        <v>-2172304.11</v>
      </c>
      <c r="P122" s="17"/>
      <c r="Q122" s="14">
        <v>-2172304.11</v>
      </c>
      <c r="R122" s="14">
        <v>-2172304.11</v>
      </c>
      <c r="S122" s="14">
        <v>-2172304.11</v>
      </c>
      <c r="T122" s="14">
        <v>-2172304.11</v>
      </c>
      <c r="U122" s="14">
        <v>-2172304.11</v>
      </c>
      <c r="V122" s="14">
        <v>-2172304.11</v>
      </c>
      <c r="W122" s="14">
        <v>-2172304.11</v>
      </c>
      <c r="X122" s="14">
        <v>-2172304.11</v>
      </c>
      <c r="Y122" s="14">
        <v>-13981288.2415279</v>
      </c>
      <c r="Z122" s="14">
        <v>0</v>
      </c>
      <c r="AA122" s="14">
        <v>0</v>
      </c>
      <c r="AB122" s="14">
        <v>0</v>
      </c>
      <c r="AC122" s="17"/>
      <c r="AD122" s="14">
        <v>0</v>
      </c>
      <c r="AE122" s="14">
        <v>0</v>
      </c>
      <c r="AF122" s="14">
        <v>0</v>
      </c>
      <c r="AG122" s="17"/>
      <c r="AH122" s="14">
        <v>0</v>
      </c>
      <c r="AI122" s="14">
        <v>0</v>
      </c>
      <c r="AJ122" s="14">
        <v>0</v>
      </c>
      <c r="AK122" s="17"/>
      <c r="AL122" s="14">
        <v>0</v>
      </c>
      <c r="AM122" s="14">
        <v>0</v>
      </c>
      <c r="AN122" s="14">
        <v>0</v>
      </c>
      <c r="AO122" s="17"/>
      <c r="AP122" s="14">
        <v>0</v>
      </c>
      <c r="AQ122" s="14">
        <v>0</v>
      </c>
      <c r="AR122" s="14">
        <v>0</v>
      </c>
    </row>
    <row r="123" spans="2:44">
      <c r="B123" s="15" t="s">
        <v>65</v>
      </c>
      <c r="C123" s="15" t="s">
        <v>111</v>
      </c>
      <c r="D123" s="15" t="s">
        <v>138</v>
      </c>
      <c r="E123" s="14">
        <v>203251.35</v>
      </c>
      <c r="F123" s="14">
        <v>201605.5098</v>
      </c>
      <c r="G123" s="14">
        <v>1645.840200000006</v>
      </c>
      <c r="H123" s="17"/>
      <c r="I123" s="14">
        <v>203251.35</v>
      </c>
      <c r="J123" s="14">
        <v>201605.5098</v>
      </c>
      <c r="K123" s="14">
        <v>1645.840200000006</v>
      </c>
      <c r="L123" s="17"/>
      <c r="M123" s="14">
        <v>0</v>
      </c>
      <c r="N123" s="14">
        <v>0</v>
      </c>
      <c r="O123" s="14">
        <v>0</v>
      </c>
      <c r="P123" s="17"/>
      <c r="Q123" s="14">
        <v>201605.5098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7"/>
      <c r="AD123" s="14">
        <v>0</v>
      </c>
      <c r="AE123" s="14">
        <v>0</v>
      </c>
      <c r="AF123" s="14">
        <v>0</v>
      </c>
      <c r="AG123" s="17"/>
      <c r="AH123" s="14">
        <v>0</v>
      </c>
      <c r="AI123" s="14">
        <v>0</v>
      </c>
      <c r="AJ123" s="14">
        <v>0</v>
      </c>
      <c r="AK123" s="17"/>
      <c r="AL123" s="14">
        <v>0</v>
      </c>
      <c r="AM123" s="14">
        <v>0</v>
      </c>
      <c r="AN123" s="14">
        <v>0</v>
      </c>
      <c r="AO123" s="17"/>
      <c r="AP123" s="14">
        <v>0</v>
      </c>
      <c r="AQ123" s="14">
        <v>0</v>
      </c>
      <c r="AR123" s="14">
        <v>0</v>
      </c>
    </row>
    <row r="124" spans="2:44">
      <c r="B124" s="15" t="s">
        <v>65</v>
      </c>
      <c r="C124" s="15" t="s">
        <v>111</v>
      </c>
      <c r="D124" s="15" t="s">
        <v>194</v>
      </c>
      <c r="E124" s="14">
        <v>-327706.59999999998</v>
      </c>
      <c r="F124" s="14">
        <v>-145272.38666666599</v>
      </c>
      <c r="G124" s="14">
        <v>-182434.21333333399</v>
      </c>
      <c r="H124" s="17"/>
      <c r="I124" s="14">
        <v>-983119.8</v>
      </c>
      <c r="J124" s="14">
        <v>-669805.71999999695</v>
      </c>
      <c r="K124" s="14">
        <v>-313314.0800000031</v>
      </c>
      <c r="L124" s="17"/>
      <c r="M124" s="14">
        <v>0</v>
      </c>
      <c r="N124" s="14">
        <v>0</v>
      </c>
      <c r="O124" s="14">
        <v>0</v>
      </c>
      <c r="P124" s="17"/>
      <c r="Q124" s="14">
        <v>-73039.053333332995</v>
      </c>
      <c r="R124" s="14">
        <v>-72233.333333332994</v>
      </c>
      <c r="S124" s="14">
        <v>-78533.333333332994</v>
      </c>
      <c r="T124" s="14">
        <v>-72233.333333332994</v>
      </c>
      <c r="U124" s="14">
        <v>-72233.333333332994</v>
      </c>
      <c r="V124" s="14">
        <v>-78533.333333332994</v>
      </c>
      <c r="W124" s="14">
        <v>-72233.333333332994</v>
      </c>
      <c r="X124" s="14">
        <v>-72233.333333332994</v>
      </c>
      <c r="Y124" s="14">
        <v>-78533.333333332994</v>
      </c>
      <c r="Z124" s="14">
        <v>0</v>
      </c>
      <c r="AA124" s="14">
        <v>0</v>
      </c>
      <c r="AB124" s="14">
        <v>0</v>
      </c>
      <c r="AC124" s="17"/>
      <c r="AD124" s="14">
        <v>0</v>
      </c>
      <c r="AE124" s="14">
        <v>0</v>
      </c>
      <c r="AF124" s="14">
        <v>0</v>
      </c>
      <c r="AG124" s="17"/>
      <c r="AH124" s="14">
        <v>0</v>
      </c>
      <c r="AI124" s="14">
        <v>0</v>
      </c>
      <c r="AJ124" s="14">
        <v>0</v>
      </c>
      <c r="AK124" s="17"/>
      <c r="AL124" s="14">
        <v>0</v>
      </c>
      <c r="AM124" s="14">
        <v>0</v>
      </c>
      <c r="AN124" s="14">
        <v>0</v>
      </c>
      <c r="AO124" s="17"/>
      <c r="AP124" s="14">
        <v>0</v>
      </c>
      <c r="AQ124" s="14">
        <v>0</v>
      </c>
      <c r="AR124" s="14">
        <v>0</v>
      </c>
    </row>
    <row r="125" spans="2:44">
      <c r="B125" s="15" t="s">
        <v>65</v>
      </c>
      <c r="C125" s="15" t="s">
        <v>111</v>
      </c>
      <c r="D125" s="15" t="s">
        <v>71</v>
      </c>
      <c r="E125" s="14">
        <v>0</v>
      </c>
      <c r="F125" s="14">
        <v>2338249.17</v>
      </c>
      <c r="G125" s="14">
        <v>-2338249.17</v>
      </c>
      <c r="H125" s="17"/>
      <c r="I125" s="14">
        <v>0</v>
      </c>
      <c r="J125" s="14">
        <v>0</v>
      </c>
      <c r="K125" s="14">
        <v>0</v>
      </c>
      <c r="L125" s="17"/>
      <c r="M125" s="14">
        <v>2338249.17</v>
      </c>
      <c r="N125" s="14">
        <v>0</v>
      </c>
      <c r="O125" s="14">
        <v>2338249.17</v>
      </c>
      <c r="P125" s="17"/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7"/>
      <c r="AD125" s="14">
        <v>0</v>
      </c>
      <c r="AE125" s="14">
        <v>0</v>
      </c>
      <c r="AF125" s="14">
        <v>0</v>
      </c>
      <c r="AG125" s="17"/>
      <c r="AH125" s="14">
        <v>0</v>
      </c>
      <c r="AI125" s="14">
        <v>0</v>
      </c>
      <c r="AJ125" s="14">
        <v>0</v>
      </c>
      <c r="AK125" s="17"/>
      <c r="AL125" s="14">
        <v>0</v>
      </c>
      <c r="AM125" s="14">
        <v>0</v>
      </c>
      <c r="AN125" s="14">
        <v>0</v>
      </c>
      <c r="AO125" s="17"/>
      <c r="AP125" s="14">
        <v>0</v>
      </c>
      <c r="AQ125" s="14">
        <v>0</v>
      </c>
      <c r="AR125" s="14">
        <v>0</v>
      </c>
    </row>
    <row r="126" spans="2:44">
      <c r="B126" s="15" t="s">
        <v>79</v>
      </c>
      <c r="C126" s="15" t="s">
        <v>60</v>
      </c>
      <c r="D126" s="15" t="s">
        <v>90</v>
      </c>
      <c r="E126" s="14">
        <v>0</v>
      </c>
      <c r="F126" s="14">
        <v>0</v>
      </c>
      <c r="G126" s="14">
        <v>0</v>
      </c>
      <c r="H126" s="17"/>
      <c r="I126" s="14">
        <v>0</v>
      </c>
      <c r="J126" s="14">
        <v>0</v>
      </c>
      <c r="K126" s="14">
        <v>0</v>
      </c>
      <c r="L126" s="17"/>
      <c r="M126" s="14">
        <v>0</v>
      </c>
      <c r="N126" s="14">
        <v>0</v>
      </c>
      <c r="O126" s="14">
        <v>0</v>
      </c>
      <c r="P126" s="17"/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7"/>
      <c r="AD126" s="14">
        <v>11277947.912816999</v>
      </c>
      <c r="AE126" s="14">
        <v>11277947.912816999</v>
      </c>
      <c r="AF126" s="14">
        <v>0</v>
      </c>
      <c r="AG126" s="17"/>
      <c r="AH126" s="14">
        <v>13524894.506941799</v>
      </c>
      <c r="AI126" s="14">
        <v>13524894.506941799</v>
      </c>
      <c r="AJ126" s="14">
        <v>0</v>
      </c>
      <c r="AK126" s="17"/>
      <c r="AL126" s="14">
        <v>14514337.56500976</v>
      </c>
      <c r="AM126" s="14">
        <v>14514337.5650097</v>
      </c>
      <c r="AN126" s="14">
        <v>5.9604644775390625E-8</v>
      </c>
      <c r="AO126" s="17"/>
      <c r="AP126" s="14">
        <v>0</v>
      </c>
      <c r="AQ126" s="14">
        <v>0</v>
      </c>
      <c r="AR126" s="14">
        <v>0</v>
      </c>
    </row>
    <row r="127" spans="2:44">
      <c r="B127" s="15" t="s">
        <v>79</v>
      </c>
      <c r="C127" s="15" t="s">
        <v>60</v>
      </c>
      <c r="D127" s="15" t="s">
        <v>75</v>
      </c>
      <c r="E127" s="14">
        <v>0</v>
      </c>
      <c r="F127" s="14">
        <v>0</v>
      </c>
      <c r="G127" s="14">
        <v>0</v>
      </c>
      <c r="H127" s="17"/>
      <c r="I127" s="14">
        <v>258767.99663499999</v>
      </c>
      <c r="J127" s="14">
        <v>258767.84495249999</v>
      </c>
      <c r="K127" s="14">
        <v>0.15168249999987893</v>
      </c>
      <c r="L127" s="17"/>
      <c r="M127" s="14">
        <v>0</v>
      </c>
      <c r="N127" s="14">
        <v>0</v>
      </c>
      <c r="O127" s="14">
        <v>0</v>
      </c>
      <c r="P127" s="17"/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86255.948317500006</v>
      </c>
      <c r="AA127" s="14">
        <v>86255.948317500006</v>
      </c>
      <c r="AB127" s="14">
        <v>86255.948317500006</v>
      </c>
      <c r="AC127" s="17"/>
      <c r="AD127" s="14">
        <v>1035071.37981</v>
      </c>
      <c r="AE127" s="14">
        <v>1035071.37981</v>
      </c>
      <c r="AF127" s="14">
        <v>0</v>
      </c>
      <c r="AG127" s="17"/>
      <c r="AH127" s="14">
        <v>530474.08215262799</v>
      </c>
      <c r="AI127" s="14">
        <v>530474.08215262496</v>
      </c>
      <c r="AJ127" s="14">
        <v>3.0267983675003052E-9</v>
      </c>
      <c r="AK127" s="17"/>
      <c r="AL127" s="14">
        <v>0</v>
      </c>
      <c r="AM127" s="14">
        <v>0</v>
      </c>
      <c r="AN127" s="14">
        <v>0</v>
      </c>
      <c r="AO127" s="17"/>
      <c r="AP127" s="14">
        <v>0</v>
      </c>
      <c r="AQ127" s="14">
        <v>0</v>
      </c>
      <c r="AR127" s="14">
        <v>0</v>
      </c>
    </row>
    <row r="128" spans="2:44">
      <c r="B128" s="15" t="s">
        <v>79</v>
      </c>
      <c r="C128" s="15" t="s">
        <v>60</v>
      </c>
      <c r="D128" s="15" t="s">
        <v>91</v>
      </c>
      <c r="E128" s="14">
        <v>1543180.574407272</v>
      </c>
      <c r="F128" s="14">
        <v>807839.91952</v>
      </c>
      <c r="G128" s="14">
        <v>735340.65488727205</v>
      </c>
      <c r="H128" s="17"/>
      <c r="I128" s="14">
        <v>12089718.58501403</v>
      </c>
      <c r="J128" s="14">
        <v>12683295.392839989</v>
      </c>
      <c r="K128" s="14">
        <v>-593576.80782595836</v>
      </c>
      <c r="L128" s="17"/>
      <c r="M128" s="14">
        <v>0</v>
      </c>
      <c r="N128" s="14">
        <v>0</v>
      </c>
      <c r="O128" s="14">
        <v>0</v>
      </c>
      <c r="P128" s="17"/>
      <c r="Q128" s="14">
        <v>419472.19475999998</v>
      </c>
      <c r="R128" s="14">
        <v>388367.72476000001</v>
      </c>
      <c r="S128" s="14">
        <v>500456.88981999998</v>
      </c>
      <c r="T128" s="14">
        <v>1867914.4872733301</v>
      </c>
      <c r="U128" s="14">
        <v>3688232.2381533301</v>
      </c>
      <c r="V128" s="14">
        <v>442694.37415333302</v>
      </c>
      <c r="W128" s="14">
        <v>593832.67815333302</v>
      </c>
      <c r="X128" s="14">
        <v>2235721.1681533302</v>
      </c>
      <c r="Y128" s="14">
        <v>943832.67815333302</v>
      </c>
      <c r="Z128" s="14">
        <v>1332700.3198200001</v>
      </c>
      <c r="AA128" s="14">
        <v>137370.31982</v>
      </c>
      <c r="AB128" s="14">
        <v>132700.31982</v>
      </c>
      <c r="AC128" s="17"/>
      <c r="AD128" s="14">
        <v>0</v>
      </c>
      <c r="AE128" s="14">
        <v>0</v>
      </c>
      <c r="AF128" s="14">
        <v>0</v>
      </c>
      <c r="AG128" s="17"/>
      <c r="AH128" s="14">
        <v>0</v>
      </c>
      <c r="AI128" s="14">
        <v>0</v>
      </c>
      <c r="AJ128" s="14">
        <v>0</v>
      </c>
      <c r="AK128" s="17"/>
      <c r="AL128" s="14">
        <v>0</v>
      </c>
      <c r="AM128" s="14">
        <v>0</v>
      </c>
      <c r="AN128" s="14">
        <v>0</v>
      </c>
      <c r="AO128" s="17"/>
      <c r="AP128" s="14">
        <v>0</v>
      </c>
      <c r="AQ128" s="14">
        <v>0</v>
      </c>
      <c r="AR128" s="14">
        <v>0</v>
      </c>
    </row>
    <row r="129" spans="2:44">
      <c r="B129" s="15" t="s">
        <v>79</v>
      </c>
      <c r="C129" s="15" t="s">
        <v>60</v>
      </c>
      <c r="D129" s="15" t="s">
        <v>128</v>
      </c>
      <c r="E129" s="14">
        <v>2364414.5952400002</v>
      </c>
      <c r="F129" s="14">
        <v>20000</v>
      </c>
      <c r="G129" s="14">
        <v>2344414.5952400002</v>
      </c>
      <c r="H129" s="17"/>
      <c r="I129" s="14">
        <v>4996842.5809599999</v>
      </c>
      <c r="J129" s="14">
        <v>4900471.2319999998</v>
      </c>
      <c r="K129" s="14">
        <v>96371.34896000009</v>
      </c>
      <c r="L129" s="17"/>
      <c r="M129" s="14">
        <v>0</v>
      </c>
      <c r="N129" s="14">
        <v>0</v>
      </c>
      <c r="O129" s="14">
        <v>0</v>
      </c>
      <c r="P129" s="17"/>
      <c r="Q129" s="14">
        <v>10000</v>
      </c>
      <c r="R129" s="14">
        <v>10000</v>
      </c>
      <c r="S129" s="14">
        <v>1917917.0560000001</v>
      </c>
      <c r="T129" s="14">
        <v>146153.40400000001</v>
      </c>
      <c r="U129" s="14">
        <v>493949.65600000002</v>
      </c>
      <c r="V129" s="14">
        <v>493949.65600000002</v>
      </c>
      <c r="W129" s="14">
        <v>442833.82</v>
      </c>
      <c r="X129" s="14">
        <v>442833.82</v>
      </c>
      <c r="Y129" s="14">
        <v>642833.81999999995</v>
      </c>
      <c r="Z129" s="14">
        <v>46000</v>
      </c>
      <c r="AA129" s="14">
        <v>46000</v>
      </c>
      <c r="AB129" s="14">
        <v>208000</v>
      </c>
      <c r="AC129" s="17"/>
      <c r="AD129" s="14">
        <v>0</v>
      </c>
      <c r="AE129" s="14">
        <v>0</v>
      </c>
      <c r="AF129" s="14">
        <v>0</v>
      </c>
      <c r="AG129" s="17"/>
      <c r="AH129" s="14">
        <v>0</v>
      </c>
      <c r="AI129" s="14">
        <v>0</v>
      </c>
      <c r="AJ129" s="14">
        <v>0</v>
      </c>
      <c r="AK129" s="17"/>
      <c r="AL129" s="14">
        <v>0</v>
      </c>
      <c r="AM129" s="14">
        <v>0</v>
      </c>
      <c r="AN129" s="14">
        <v>0</v>
      </c>
      <c r="AO129" s="17"/>
      <c r="AP129" s="14">
        <v>0</v>
      </c>
      <c r="AQ129" s="14">
        <v>0</v>
      </c>
      <c r="AR129" s="14">
        <v>0</v>
      </c>
    </row>
    <row r="130" spans="2:44">
      <c r="B130" s="15" t="s">
        <v>79</v>
      </c>
      <c r="C130" s="15" t="s">
        <v>60</v>
      </c>
      <c r="D130" s="15" t="s">
        <v>139</v>
      </c>
      <c r="E130" s="14">
        <v>232670.7432</v>
      </c>
      <c r="F130" s="14">
        <v>164860.4</v>
      </c>
      <c r="G130" s="14">
        <v>67810.343200000003</v>
      </c>
      <c r="H130" s="17"/>
      <c r="I130" s="14">
        <v>906006.99959999998</v>
      </c>
      <c r="J130" s="14">
        <v>1002396.14</v>
      </c>
      <c r="K130" s="14">
        <v>-96389.140400000033</v>
      </c>
      <c r="L130" s="17"/>
      <c r="M130" s="14">
        <v>0</v>
      </c>
      <c r="N130" s="14">
        <v>0</v>
      </c>
      <c r="O130" s="14">
        <v>0</v>
      </c>
      <c r="P130" s="17"/>
      <c r="Q130" s="14">
        <v>85868.4</v>
      </c>
      <c r="R130" s="14">
        <v>78992</v>
      </c>
      <c r="S130" s="14">
        <v>77408</v>
      </c>
      <c r="T130" s="14">
        <v>102047.78</v>
      </c>
      <c r="U130" s="14">
        <v>77408</v>
      </c>
      <c r="V130" s="14">
        <v>69056.399999999994</v>
      </c>
      <c r="W130" s="14">
        <v>93695.78</v>
      </c>
      <c r="X130" s="14">
        <v>69056</v>
      </c>
      <c r="Y130" s="14">
        <v>69056</v>
      </c>
      <c r="Z130" s="14">
        <v>69056</v>
      </c>
      <c r="AA130" s="14">
        <v>141695.78</v>
      </c>
      <c r="AB130" s="14">
        <v>69056</v>
      </c>
      <c r="AC130" s="17"/>
      <c r="AD130" s="14">
        <v>0</v>
      </c>
      <c r="AE130" s="14">
        <v>0</v>
      </c>
      <c r="AF130" s="14">
        <v>0</v>
      </c>
      <c r="AG130" s="17"/>
      <c r="AH130" s="14">
        <v>0</v>
      </c>
      <c r="AI130" s="14">
        <v>0</v>
      </c>
      <c r="AJ130" s="14">
        <v>0</v>
      </c>
      <c r="AK130" s="17"/>
      <c r="AL130" s="14">
        <v>0</v>
      </c>
      <c r="AM130" s="14">
        <v>0</v>
      </c>
      <c r="AN130" s="14">
        <v>0</v>
      </c>
      <c r="AO130" s="17"/>
      <c r="AP130" s="14">
        <v>0</v>
      </c>
      <c r="AQ130" s="14">
        <v>0</v>
      </c>
      <c r="AR130" s="14">
        <v>0</v>
      </c>
    </row>
    <row r="131" spans="2:44">
      <c r="B131" s="15" t="s">
        <v>79</v>
      </c>
      <c r="C131" s="15" t="s">
        <v>60</v>
      </c>
      <c r="D131" s="15" t="s">
        <v>100</v>
      </c>
      <c r="E131" s="14">
        <v>0</v>
      </c>
      <c r="F131" s="14">
        <v>0</v>
      </c>
      <c r="G131" s="14">
        <v>0</v>
      </c>
      <c r="H131" s="17"/>
      <c r="I131" s="14">
        <v>9130724</v>
      </c>
      <c r="J131" s="14">
        <v>8594132</v>
      </c>
      <c r="K131" s="14">
        <v>536592</v>
      </c>
      <c r="L131" s="17"/>
      <c r="M131" s="14">
        <v>0</v>
      </c>
      <c r="N131" s="14">
        <v>0</v>
      </c>
      <c r="O131" s="14">
        <v>0</v>
      </c>
      <c r="P131" s="17"/>
      <c r="Q131" s="14">
        <v>0</v>
      </c>
      <c r="R131" s="14">
        <v>0</v>
      </c>
      <c r="S131" s="14">
        <v>0</v>
      </c>
      <c r="T131" s="14">
        <v>0</v>
      </c>
      <c r="U131" s="14">
        <v>120000</v>
      </c>
      <c r="V131" s="14">
        <v>0</v>
      </c>
      <c r="W131" s="14">
        <v>0</v>
      </c>
      <c r="X131" s="14">
        <v>0</v>
      </c>
      <c r="Y131" s="14">
        <v>120000</v>
      </c>
      <c r="Z131" s="14">
        <v>8354132</v>
      </c>
      <c r="AA131" s="14">
        <v>0</v>
      </c>
      <c r="AB131" s="14">
        <v>0</v>
      </c>
      <c r="AC131" s="17"/>
      <c r="AD131" s="14">
        <v>0</v>
      </c>
      <c r="AE131" s="14">
        <v>0</v>
      </c>
      <c r="AF131" s="14">
        <v>0</v>
      </c>
      <c r="AG131" s="17"/>
      <c r="AH131" s="14">
        <v>0</v>
      </c>
      <c r="AI131" s="14">
        <v>0</v>
      </c>
      <c r="AJ131" s="14">
        <v>0</v>
      </c>
      <c r="AK131" s="17"/>
      <c r="AL131" s="14">
        <v>0</v>
      </c>
      <c r="AM131" s="14">
        <v>0</v>
      </c>
      <c r="AN131" s="14">
        <v>0</v>
      </c>
      <c r="AO131" s="17"/>
      <c r="AP131" s="14">
        <v>0</v>
      </c>
      <c r="AQ131" s="14">
        <v>0</v>
      </c>
      <c r="AR131" s="14">
        <v>0</v>
      </c>
    </row>
    <row r="132" spans="2:44">
      <c r="B132" s="15" t="s">
        <v>79</v>
      </c>
      <c r="C132" s="15" t="s">
        <v>60</v>
      </c>
      <c r="D132" s="15" t="s">
        <v>186</v>
      </c>
      <c r="E132" s="14">
        <v>203529.55919520001</v>
      </c>
      <c r="F132" s="14">
        <v>63968.790480000003</v>
      </c>
      <c r="G132" s="14">
        <v>139560.76871520001</v>
      </c>
      <c r="H132" s="17"/>
      <c r="I132" s="14">
        <v>373393.6415952</v>
      </c>
      <c r="J132" s="14">
        <v>316391.05488000001</v>
      </c>
      <c r="K132" s="14">
        <v>57002.586715199985</v>
      </c>
      <c r="L132" s="17"/>
      <c r="M132" s="14">
        <v>0</v>
      </c>
      <c r="N132" s="14">
        <v>0</v>
      </c>
      <c r="O132" s="14">
        <v>0</v>
      </c>
      <c r="P132" s="17"/>
      <c r="Q132" s="14">
        <v>23641.395240000002</v>
      </c>
      <c r="R132" s="14">
        <v>40327.395239999998</v>
      </c>
      <c r="S132" s="14">
        <v>60418.107239999998</v>
      </c>
      <c r="T132" s="14">
        <v>55777.395239999998</v>
      </c>
      <c r="U132" s="14">
        <v>55777.395239999998</v>
      </c>
      <c r="V132" s="14">
        <v>12517.39524</v>
      </c>
      <c r="W132" s="14">
        <v>12517.39524</v>
      </c>
      <c r="X132" s="14">
        <v>12517.39524</v>
      </c>
      <c r="Y132" s="14">
        <v>12517.39524</v>
      </c>
      <c r="Z132" s="14">
        <v>12517.39524</v>
      </c>
      <c r="AA132" s="14">
        <v>12517.39524</v>
      </c>
      <c r="AB132" s="14">
        <v>5344.9952400000002</v>
      </c>
      <c r="AC132" s="17"/>
      <c r="AD132" s="14">
        <v>0</v>
      </c>
      <c r="AE132" s="14">
        <v>0</v>
      </c>
      <c r="AF132" s="14">
        <v>0</v>
      </c>
      <c r="AG132" s="17"/>
      <c r="AH132" s="14">
        <v>0</v>
      </c>
      <c r="AI132" s="14">
        <v>0</v>
      </c>
      <c r="AJ132" s="14">
        <v>0</v>
      </c>
      <c r="AK132" s="17"/>
      <c r="AL132" s="14">
        <v>0</v>
      </c>
      <c r="AM132" s="14">
        <v>0</v>
      </c>
      <c r="AN132" s="14">
        <v>0</v>
      </c>
      <c r="AO132" s="17"/>
      <c r="AP132" s="14">
        <v>0</v>
      </c>
      <c r="AQ132" s="14">
        <v>0</v>
      </c>
      <c r="AR132" s="14">
        <v>0</v>
      </c>
    </row>
    <row r="133" spans="2:44">
      <c r="B133" s="15" t="s">
        <v>79</v>
      </c>
      <c r="C133" s="15" t="s">
        <v>60</v>
      </c>
      <c r="D133" s="15" t="s">
        <v>71</v>
      </c>
      <c r="E133" s="14">
        <v>0</v>
      </c>
      <c r="F133" s="14">
        <v>819206.35</v>
      </c>
      <c r="G133" s="14">
        <v>-819206.35</v>
      </c>
      <c r="H133" s="17"/>
      <c r="I133" s="14">
        <v>0</v>
      </c>
      <c r="J133" s="14">
        <v>0</v>
      </c>
      <c r="K133" s="14">
        <v>0</v>
      </c>
      <c r="L133" s="17"/>
      <c r="M133" s="14">
        <v>819206.35</v>
      </c>
      <c r="N133" s="14">
        <v>0</v>
      </c>
      <c r="O133" s="14">
        <v>819206.35</v>
      </c>
      <c r="P133" s="17"/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7"/>
      <c r="AD133" s="14">
        <v>0</v>
      </c>
      <c r="AE133" s="14">
        <v>0</v>
      </c>
      <c r="AF133" s="14">
        <v>0</v>
      </c>
      <c r="AG133" s="17"/>
      <c r="AH133" s="14">
        <v>0</v>
      </c>
      <c r="AI133" s="14">
        <v>0</v>
      </c>
      <c r="AJ133" s="14">
        <v>0</v>
      </c>
      <c r="AK133" s="17"/>
      <c r="AL133" s="14">
        <v>0</v>
      </c>
      <c r="AM133" s="14">
        <v>0</v>
      </c>
      <c r="AN133" s="14">
        <v>0</v>
      </c>
      <c r="AO133" s="17"/>
      <c r="AP133" s="14">
        <v>0</v>
      </c>
      <c r="AQ133" s="14">
        <v>0</v>
      </c>
      <c r="AR133" s="14">
        <v>0</v>
      </c>
    </row>
    <row r="134" spans="2:44">
      <c r="B134" s="15" t="s">
        <v>107</v>
      </c>
      <c r="C134" s="15" t="s">
        <v>101</v>
      </c>
      <c r="D134" s="15" t="s">
        <v>121</v>
      </c>
      <c r="E134" s="14">
        <v>33000</v>
      </c>
      <c r="F134" s="14">
        <v>0</v>
      </c>
      <c r="G134" s="14">
        <v>33000</v>
      </c>
      <c r="H134" s="17"/>
      <c r="I134" s="14">
        <v>89870</v>
      </c>
      <c r="J134" s="14">
        <v>0</v>
      </c>
      <c r="K134" s="14">
        <v>89870</v>
      </c>
      <c r="L134" s="17"/>
      <c r="M134" s="14">
        <v>0</v>
      </c>
      <c r="N134" s="14">
        <v>0</v>
      </c>
      <c r="O134" s="14">
        <v>0</v>
      </c>
      <c r="P134" s="17"/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7"/>
      <c r="AD134" s="14">
        <v>0</v>
      </c>
      <c r="AE134" s="14">
        <v>0</v>
      </c>
      <c r="AF134" s="14">
        <v>0</v>
      </c>
      <c r="AG134" s="17"/>
      <c r="AH134" s="14">
        <v>0</v>
      </c>
      <c r="AI134" s="14">
        <v>0</v>
      </c>
      <c r="AJ134" s="14">
        <v>0</v>
      </c>
      <c r="AK134" s="17"/>
      <c r="AL134" s="14">
        <v>0</v>
      </c>
      <c r="AM134" s="14">
        <v>0</v>
      </c>
      <c r="AN134" s="14">
        <v>0</v>
      </c>
      <c r="AO134" s="17"/>
      <c r="AP134" s="14">
        <v>0</v>
      </c>
      <c r="AQ134" s="14">
        <v>0</v>
      </c>
      <c r="AR134" s="14">
        <v>0</v>
      </c>
    </row>
    <row r="135" spans="2:44">
      <c r="B135" s="15" t="s">
        <v>107</v>
      </c>
      <c r="C135" s="15" t="s">
        <v>101</v>
      </c>
      <c r="D135" s="15" t="s">
        <v>160</v>
      </c>
      <c r="E135" s="14">
        <v>0</v>
      </c>
      <c r="F135" s="14">
        <v>0</v>
      </c>
      <c r="G135" s="14">
        <v>0</v>
      </c>
      <c r="H135" s="17"/>
      <c r="I135" s="14">
        <v>4399134.9999999963</v>
      </c>
      <c r="J135" s="14">
        <v>4399134.96</v>
      </c>
      <c r="K135" s="14">
        <v>3.9999996311962605E-2</v>
      </c>
      <c r="L135" s="17"/>
      <c r="M135" s="14">
        <v>0</v>
      </c>
      <c r="N135" s="14">
        <v>0</v>
      </c>
      <c r="O135" s="14">
        <v>0</v>
      </c>
      <c r="P135" s="17"/>
      <c r="Q135" s="14">
        <v>0</v>
      </c>
      <c r="R135" s="14">
        <v>0</v>
      </c>
      <c r="S135" s="14">
        <v>0</v>
      </c>
      <c r="T135" s="14">
        <v>489659.44</v>
      </c>
      <c r="U135" s="14">
        <v>489659.44</v>
      </c>
      <c r="V135" s="14">
        <v>489659.44</v>
      </c>
      <c r="W135" s="14">
        <v>489659.44</v>
      </c>
      <c r="X135" s="14">
        <v>489659.44</v>
      </c>
      <c r="Y135" s="14">
        <v>481859.44</v>
      </c>
      <c r="Z135" s="14">
        <v>489659.44</v>
      </c>
      <c r="AA135" s="14">
        <v>489659.44</v>
      </c>
      <c r="AB135" s="14">
        <v>489659.44</v>
      </c>
      <c r="AC135" s="17"/>
      <c r="AD135" s="14">
        <v>10164999.999999996</v>
      </c>
      <c r="AE135" s="14">
        <v>10165000</v>
      </c>
      <c r="AF135" s="14">
        <v>0</v>
      </c>
      <c r="AG135" s="17"/>
      <c r="AH135" s="14">
        <v>2300000.0000000042</v>
      </c>
      <c r="AI135" s="14">
        <v>2300000</v>
      </c>
      <c r="AJ135" s="14">
        <v>4.1909515857696533E-9</v>
      </c>
      <c r="AK135" s="17"/>
      <c r="AL135" s="14">
        <v>0</v>
      </c>
      <c r="AM135" s="14">
        <v>0</v>
      </c>
      <c r="AN135" s="14">
        <v>0</v>
      </c>
      <c r="AO135" s="17"/>
      <c r="AP135" s="14">
        <v>0</v>
      </c>
      <c r="AQ135" s="14">
        <v>0</v>
      </c>
      <c r="AR135" s="14">
        <v>0</v>
      </c>
    </row>
    <row r="136" spans="2:44">
      <c r="B136" s="15" t="s">
        <v>107</v>
      </c>
      <c r="C136" s="15" t="s">
        <v>101</v>
      </c>
      <c r="D136" s="15" t="s">
        <v>152</v>
      </c>
      <c r="E136" s="14">
        <v>0</v>
      </c>
      <c r="F136" s="14">
        <v>0</v>
      </c>
      <c r="G136" s="14">
        <v>0</v>
      </c>
      <c r="H136" s="17"/>
      <c r="I136" s="14">
        <v>4832003</v>
      </c>
      <c r="J136" s="14">
        <v>4832003</v>
      </c>
      <c r="K136" s="14">
        <v>0</v>
      </c>
      <c r="L136" s="17"/>
      <c r="M136" s="14">
        <v>0</v>
      </c>
      <c r="N136" s="14">
        <v>0</v>
      </c>
      <c r="O136" s="14">
        <v>0</v>
      </c>
      <c r="P136" s="17"/>
      <c r="Q136" s="14">
        <v>0</v>
      </c>
      <c r="R136" s="14">
        <v>0</v>
      </c>
      <c r="S136" s="14">
        <v>0</v>
      </c>
      <c r="T136" s="14">
        <v>1000000</v>
      </c>
      <c r="U136" s="14">
        <v>1000000</v>
      </c>
      <c r="V136" s="14">
        <v>1000000</v>
      </c>
      <c r="W136" s="14">
        <v>1832003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7"/>
      <c r="AD136" s="14">
        <v>0</v>
      </c>
      <c r="AE136" s="14">
        <v>0</v>
      </c>
      <c r="AF136" s="14">
        <v>0</v>
      </c>
      <c r="AG136" s="17"/>
      <c r="AH136" s="14">
        <v>0</v>
      </c>
      <c r="AI136" s="14">
        <v>0</v>
      </c>
      <c r="AJ136" s="14">
        <v>0</v>
      </c>
      <c r="AK136" s="17"/>
      <c r="AL136" s="14">
        <v>0</v>
      </c>
      <c r="AM136" s="14">
        <v>0</v>
      </c>
      <c r="AN136" s="14">
        <v>0</v>
      </c>
      <c r="AO136" s="17"/>
      <c r="AP136" s="14">
        <v>0</v>
      </c>
      <c r="AQ136" s="14">
        <v>0</v>
      </c>
      <c r="AR136" s="14">
        <v>0</v>
      </c>
    </row>
    <row r="137" spans="2:44">
      <c r="B137" s="15" t="s">
        <v>107</v>
      </c>
      <c r="C137" s="15" t="s">
        <v>101</v>
      </c>
      <c r="D137" s="15" t="s">
        <v>180</v>
      </c>
      <c r="E137" s="14">
        <v>4397468</v>
      </c>
      <c r="F137" s="14">
        <v>1196191.07</v>
      </c>
      <c r="G137" s="14">
        <v>3201276.9299999997</v>
      </c>
      <c r="H137" s="17"/>
      <c r="I137" s="14">
        <v>4397468</v>
      </c>
      <c r="J137" s="14">
        <v>4486379.07</v>
      </c>
      <c r="K137" s="14">
        <v>-88911.070000000298</v>
      </c>
      <c r="L137" s="17"/>
      <c r="M137" s="14">
        <v>0</v>
      </c>
      <c r="N137" s="14">
        <v>0</v>
      </c>
      <c r="O137" s="14">
        <v>0</v>
      </c>
      <c r="P137" s="17"/>
      <c r="Q137" s="14">
        <v>0</v>
      </c>
      <c r="R137" s="14">
        <v>1196191.07</v>
      </c>
      <c r="S137" s="14">
        <v>1408468</v>
      </c>
      <c r="T137" s="14">
        <v>11000</v>
      </c>
      <c r="U137" s="14">
        <v>1835850</v>
      </c>
      <c r="V137" s="14">
        <v>11000</v>
      </c>
      <c r="W137" s="14">
        <v>11000</v>
      </c>
      <c r="X137" s="14">
        <v>11000</v>
      </c>
      <c r="Y137" s="14">
        <v>1870</v>
      </c>
      <c r="Z137" s="14">
        <v>0</v>
      </c>
      <c r="AA137" s="14">
        <v>0</v>
      </c>
      <c r="AB137" s="14">
        <v>0</v>
      </c>
      <c r="AC137" s="17"/>
      <c r="AD137" s="14">
        <v>0</v>
      </c>
      <c r="AE137" s="14">
        <v>0</v>
      </c>
      <c r="AF137" s="14">
        <v>0</v>
      </c>
      <c r="AG137" s="17"/>
      <c r="AH137" s="14">
        <v>0</v>
      </c>
      <c r="AI137" s="14">
        <v>0</v>
      </c>
      <c r="AJ137" s="14">
        <v>0</v>
      </c>
      <c r="AK137" s="17"/>
      <c r="AL137" s="14">
        <v>0</v>
      </c>
      <c r="AM137" s="14">
        <v>0</v>
      </c>
      <c r="AN137" s="14">
        <v>0</v>
      </c>
      <c r="AO137" s="17"/>
      <c r="AP137" s="14">
        <v>0</v>
      </c>
      <c r="AQ137" s="14">
        <v>0</v>
      </c>
      <c r="AR137" s="14">
        <v>0</v>
      </c>
    </row>
    <row r="138" spans="2:44">
      <c r="B138" s="15" t="s">
        <v>107</v>
      </c>
      <c r="C138" s="15" t="s">
        <v>101</v>
      </c>
      <c r="D138" s="15" t="s">
        <v>147</v>
      </c>
      <c r="E138" s="14">
        <v>0</v>
      </c>
      <c r="F138" s="14">
        <v>0</v>
      </c>
      <c r="G138" s="14">
        <v>0</v>
      </c>
      <c r="H138" s="17"/>
      <c r="I138" s="14">
        <v>1298000</v>
      </c>
      <c r="J138" s="14">
        <v>1298000</v>
      </c>
      <c r="K138" s="14">
        <v>0</v>
      </c>
      <c r="L138" s="17"/>
      <c r="M138" s="14">
        <v>0</v>
      </c>
      <c r="N138" s="14">
        <v>0</v>
      </c>
      <c r="O138" s="14">
        <v>0</v>
      </c>
      <c r="P138" s="17"/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1298000</v>
      </c>
      <c r="Z138" s="14">
        <v>0</v>
      </c>
      <c r="AA138" s="14">
        <v>0</v>
      </c>
      <c r="AB138" s="14">
        <v>0</v>
      </c>
      <c r="AC138" s="17"/>
      <c r="AD138" s="14">
        <v>0</v>
      </c>
      <c r="AE138" s="14">
        <v>0</v>
      </c>
      <c r="AF138" s="14">
        <v>0</v>
      </c>
      <c r="AG138" s="17"/>
      <c r="AH138" s="14">
        <v>0</v>
      </c>
      <c r="AI138" s="14">
        <v>0</v>
      </c>
      <c r="AJ138" s="14">
        <v>0</v>
      </c>
      <c r="AK138" s="17"/>
      <c r="AL138" s="14">
        <v>0</v>
      </c>
      <c r="AM138" s="14">
        <v>0</v>
      </c>
      <c r="AN138" s="14">
        <v>0</v>
      </c>
      <c r="AO138" s="17"/>
      <c r="AP138" s="14">
        <v>0</v>
      </c>
      <c r="AQ138" s="14">
        <v>0</v>
      </c>
      <c r="AR138" s="14">
        <v>0</v>
      </c>
    </row>
    <row r="139" spans="2:44">
      <c r="B139" s="15" t="s">
        <v>107</v>
      </c>
      <c r="C139" s="15" t="s">
        <v>101</v>
      </c>
      <c r="D139" s="15" t="s">
        <v>71</v>
      </c>
      <c r="E139" s="14">
        <v>0</v>
      </c>
      <c r="F139" s="14">
        <v>146971.66</v>
      </c>
      <c r="G139" s="14">
        <v>-146971.66</v>
      </c>
      <c r="H139" s="17"/>
      <c r="I139" s="14">
        <v>0</v>
      </c>
      <c r="J139" s="14">
        <v>0</v>
      </c>
      <c r="K139" s="14">
        <v>0</v>
      </c>
      <c r="L139" s="17"/>
      <c r="M139" s="14">
        <v>146971.66</v>
      </c>
      <c r="N139" s="14">
        <v>0</v>
      </c>
      <c r="O139" s="14">
        <v>146971.66</v>
      </c>
      <c r="P139" s="17"/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7"/>
      <c r="AD139" s="14">
        <v>0</v>
      </c>
      <c r="AE139" s="14">
        <v>0</v>
      </c>
      <c r="AF139" s="14">
        <v>0</v>
      </c>
      <c r="AG139" s="17"/>
      <c r="AH139" s="14">
        <v>0</v>
      </c>
      <c r="AI139" s="14">
        <v>0</v>
      </c>
      <c r="AJ139" s="14">
        <v>0</v>
      </c>
      <c r="AK139" s="17"/>
      <c r="AL139" s="14">
        <v>0</v>
      </c>
      <c r="AM139" s="14">
        <v>0</v>
      </c>
      <c r="AN139" s="14">
        <v>0</v>
      </c>
      <c r="AO139" s="17"/>
      <c r="AP139" s="14">
        <v>0</v>
      </c>
      <c r="AQ139" s="14">
        <v>0</v>
      </c>
      <c r="AR139" s="14">
        <v>0</v>
      </c>
    </row>
    <row r="140" spans="2:44">
      <c r="B140" s="15" t="s">
        <v>89</v>
      </c>
      <c r="C140" s="15" t="s">
        <v>76</v>
      </c>
      <c r="D140" s="15" t="s">
        <v>142</v>
      </c>
      <c r="E140" s="14">
        <v>0</v>
      </c>
      <c r="F140" s="14">
        <v>0</v>
      </c>
      <c r="G140" s="14">
        <v>0</v>
      </c>
      <c r="H140" s="17"/>
      <c r="I140" s="14">
        <v>0</v>
      </c>
      <c r="J140" s="14">
        <v>0</v>
      </c>
      <c r="K140" s="14">
        <v>0</v>
      </c>
      <c r="L140" s="17"/>
      <c r="M140" s="14">
        <v>0</v>
      </c>
      <c r="N140" s="14">
        <v>0</v>
      </c>
      <c r="O140" s="14">
        <v>0</v>
      </c>
      <c r="P140" s="17"/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7"/>
      <c r="AD140" s="14">
        <v>300000</v>
      </c>
      <c r="AE140" s="14">
        <v>300000</v>
      </c>
      <c r="AF140" s="14">
        <v>0</v>
      </c>
      <c r="AG140" s="17"/>
      <c r="AH140" s="14">
        <v>0</v>
      </c>
      <c r="AI140" s="14">
        <v>0</v>
      </c>
      <c r="AJ140" s="14">
        <v>0</v>
      </c>
      <c r="AK140" s="17"/>
      <c r="AL140" s="14">
        <v>0</v>
      </c>
      <c r="AM140" s="14">
        <v>0</v>
      </c>
      <c r="AN140" s="14">
        <v>0</v>
      </c>
      <c r="AO140" s="17"/>
      <c r="AP140" s="14">
        <v>0</v>
      </c>
      <c r="AQ140" s="14">
        <v>0</v>
      </c>
      <c r="AR140" s="14">
        <v>0</v>
      </c>
    </row>
    <row r="141" spans="2:44">
      <c r="B141" s="15" t="s">
        <v>89</v>
      </c>
      <c r="C141" s="15" t="s">
        <v>76</v>
      </c>
      <c r="D141" s="15" t="s">
        <v>141</v>
      </c>
      <c r="E141" s="14">
        <v>25287</v>
      </c>
      <c r="F141" s="14">
        <v>0</v>
      </c>
      <c r="G141" s="14">
        <v>25287</v>
      </c>
      <c r="H141" s="17"/>
      <c r="I141" s="14">
        <v>145773.99999999601</v>
      </c>
      <c r="J141" s="14">
        <v>0</v>
      </c>
      <c r="K141" s="14">
        <v>145773.99999999601</v>
      </c>
      <c r="L141" s="17"/>
      <c r="M141" s="14">
        <v>0</v>
      </c>
      <c r="N141" s="14">
        <v>0</v>
      </c>
      <c r="O141" s="14">
        <v>0</v>
      </c>
      <c r="P141" s="17"/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7"/>
      <c r="AD141" s="14">
        <v>40161.999999995998</v>
      </c>
      <c r="AE141" s="14">
        <v>40162</v>
      </c>
      <c r="AF141" s="14">
        <v>-4.0017766878008842E-9</v>
      </c>
      <c r="AG141" s="17"/>
      <c r="AH141" s="14">
        <v>0</v>
      </c>
      <c r="AI141" s="14">
        <v>0</v>
      </c>
      <c r="AJ141" s="14">
        <v>0</v>
      </c>
      <c r="AK141" s="17"/>
      <c r="AL141" s="14">
        <v>0</v>
      </c>
      <c r="AM141" s="14">
        <v>0</v>
      </c>
      <c r="AN141" s="14">
        <v>0</v>
      </c>
      <c r="AO141" s="17"/>
      <c r="AP141" s="14">
        <v>0</v>
      </c>
      <c r="AQ141" s="14">
        <v>0</v>
      </c>
      <c r="AR141" s="14">
        <v>0</v>
      </c>
    </row>
    <row r="142" spans="2:44">
      <c r="B142" s="15" t="s">
        <v>89</v>
      </c>
      <c r="C142" s="15" t="s">
        <v>76</v>
      </c>
      <c r="D142" s="15" t="s">
        <v>192</v>
      </c>
      <c r="E142" s="14">
        <v>1466499.9999999991</v>
      </c>
      <c r="F142" s="14">
        <v>1011382.05</v>
      </c>
      <c r="G142" s="14">
        <v>455117.94999999902</v>
      </c>
      <c r="H142" s="17"/>
      <c r="I142" s="14">
        <v>5865999.9999999963</v>
      </c>
      <c r="J142" s="14">
        <v>6157547.6900000004</v>
      </c>
      <c r="K142" s="14">
        <v>-291547.69000000414</v>
      </c>
      <c r="L142" s="17"/>
      <c r="M142" s="14">
        <v>0</v>
      </c>
      <c r="N142" s="14">
        <v>0</v>
      </c>
      <c r="O142" s="14">
        <v>0</v>
      </c>
      <c r="P142" s="17"/>
      <c r="Q142" s="14">
        <v>505691.66</v>
      </c>
      <c r="R142" s="14">
        <v>505690.39</v>
      </c>
      <c r="S142" s="14">
        <v>505691.66</v>
      </c>
      <c r="T142" s="14">
        <v>515608.22</v>
      </c>
      <c r="U142" s="14">
        <v>515608.22</v>
      </c>
      <c r="V142" s="14">
        <v>515608.22</v>
      </c>
      <c r="W142" s="14">
        <v>515608.22</v>
      </c>
      <c r="X142" s="14">
        <v>515608.22</v>
      </c>
      <c r="Y142" s="14">
        <v>515608.22</v>
      </c>
      <c r="Z142" s="14">
        <v>515608.22</v>
      </c>
      <c r="AA142" s="14">
        <v>515608.22</v>
      </c>
      <c r="AB142" s="14">
        <v>515608.22</v>
      </c>
      <c r="AC142" s="17"/>
      <c r="AD142" s="14">
        <v>2004999.999999996</v>
      </c>
      <c r="AE142" s="14">
        <v>2005000</v>
      </c>
      <c r="AF142" s="14">
        <v>-3.9581209421157837E-9</v>
      </c>
      <c r="AG142" s="17"/>
      <c r="AH142" s="14">
        <v>0</v>
      </c>
      <c r="AI142" s="14">
        <v>0</v>
      </c>
      <c r="AJ142" s="14">
        <v>0</v>
      </c>
      <c r="AK142" s="17"/>
      <c r="AL142" s="14">
        <v>0</v>
      </c>
      <c r="AM142" s="14">
        <v>0</v>
      </c>
      <c r="AN142" s="14">
        <v>0</v>
      </c>
      <c r="AO142" s="17"/>
      <c r="AP142" s="14">
        <v>0</v>
      </c>
      <c r="AQ142" s="14">
        <v>0</v>
      </c>
      <c r="AR142" s="14">
        <v>0</v>
      </c>
    </row>
    <row r="143" spans="2:44">
      <c r="B143" s="15" t="s">
        <v>89</v>
      </c>
      <c r="C143" s="15" t="s">
        <v>76</v>
      </c>
      <c r="D143" s="15" t="s">
        <v>154</v>
      </c>
      <c r="E143" s="14">
        <v>0</v>
      </c>
      <c r="F143" s="14">
        <v>0</v>
      </c>
      <c r="G143" s="14">
        <v>0</v>
      </c>
      <c r="H143" s="17"/>
      <c r="I143" s="14">
        <v>250000</v>
      </c>
      <c r="J143" s="14">
        <v>250000</v>
      </c>
      <c r="K143" s="14">
        <v>0</v>
      </c>
      <c r="L143" s="17"/>
      <c r="M143" s="14">
        <v>0</v>
      </c>
      <c r="N143" s="14">
        <v>0</v>
      </c>
      <c r="O143" s="14">
        <v>0</v>
      </c>
      <c r="P143" s="17"/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250000</v>
      </c>
      <c r="AC143" s="17"/>
      <c r="AD143" s="14">
        <v>0</v>
      </c>
      <c r="AE143" s="14">
        <v>0</v>
      </c>
      <c r="AF143" s="14">
        <v>0</v>
      </c>
      <c r="AG143" s="17"/>
      <c r="AH143" s="14">
        <v>0</v>
      </c>
      <c r="AI143" s="14">
        <v>0</v>
      </c>
      <c r="AJ143" s="14">
        <v>0</v>
      </c>
      <c r="AK143" s="17"/>
      <c r="AL143" s="14">
        <v>0</v>
      </c>
      <c r="AM143" s="14">
        <v>0</v>
      </c>
      <c r="AN143" s="14">
        <v>0</v>
      </c>
      <c r="AO143" s="17"/>
      <c r="AP143" s="14">
        <v>0</v>
      </c>
      <c r="AQ143" s="14">
        <v>0</v>
      </c>
      <c r="AR143" s="14">
        <v>0</v>
      </c>
    </row>
    <row r="144" spans="2:44">
      <c r="B144" s="15" t="s">
        <v>89</v>
      </c>
      <c r="C144" s="15" t="s">
        <v>76</v>
      </c>
      <c r="D144" s="15" t="s">
        <v>151</v>
      </c>
      <c r="E144" s="14">
        <v>0</v>
      </c>
      <c r="F144" s="14">
        <v>0</v>
      </c>
      <c r="G144" s="14">
        <v>0</v>
      </c>
      <c r="H144" s="17"/>
      <c r="I144" s="14">
        <v>0</v>
      </c>
      <c r="J144" s="14">
        <v>0</v>
      </c>
      <c r="K144" s="14">
        <v>0</v>
      </c>
      <c r="L144" s="17"/>
      <c r="M144" s="14">
        <v>0</v>
      </c>
      <c r="N144" s="14">
        <v>0</v>
      </c>
      <c r="O144" s="14">
        <v>0</v>
      </c>
      <c r="P144" s="17"/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7"/>
      <c r="AD144" s="14">
        <v>600000</v>
      </c>
      <c r="AE144" s="14">
        <v>600000</v>
      </c>
      <c r="AF144" s="14">
        <v>0</v>
      </c>
      <c r="AG144" s="17"/>
      <c r="AH144" s="14">
        <v>0</v>
      </c>
      <c r="AI144" s="14">
        <v>0</v>
      </c>
      <c r="AJ144" s="14">
        <v>0</v>
      </c>
      <c r="AK144" s="17"/>
      <c r="AL144" s="14">
        <v>0</v>
      </c>
      <c r="AM144" s="14">
        <v>0</v>
      </c>
      <c r="AN144" s="14">
        <v>0</v>
      </c>
      <c r="AO144" s="17"/>
      <c r="AP144" s="14">
        <v>0</v>
      </c>
      <c r="AQ144" s="14">
        <v>0</v>
      </c>
      <c r="AR144" s="14">
        <v>0</v>
      </c>
    </row>
    <row r="145" spans="2:44">
      <c r="B145" s="15" t="s">
        <v>89</v>
      </c>
      <c r="C145" s="15" t="s">
        <v>76</v>
      </c>
      <c r="D145" s="15" t="s">
        <v>118</v>
      </c>
      <c r="E145" s="14">
        <v>0</v>
      </c>
      <c r="F145" s="14">
        <v>0</v>
      </c>
      <c r="G145" s="14">
        <v>0</v>
      </c>
      <c r="H145" s="17"/>
      <c r="I145" s="14">
        <v>0</v>
      </c>
      <c r="J145" s="14">
        <v>0</v>
      </c>
      <c r="K145" s="14">
        <v>0</v>
      </c>
      <c r="L145" s="17"/>
      <c r="M145" s="14">
        <v>0</v>
      </c>
      <c r="N145" s="14">
        <v>0</v>
      </c>
      <c r="O145" s="14">
        <v>0</v>
      </c>
      <c r="P145" s="17"/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7"/>
      <c r="AD145" s="14">
        <v>300000</v>
      </c>
      <c r="AE145" s="14">
        <v>300000</v>
      </c>
      <c r="AF145" s="14">
        <v>0</v>
      </c>
      <c r="AG145" s="17"/>
      <c r="AH145" s="14">
        <v>0</v>
      </c>
      <c r="AI145" s="14">
        <v>0</v>
      </c>
      <c r="AJ145" s="14">
        <v>0</v>
      </c>
      <c r="AK145" s="17"/>
      <c r="AL145" s="14">
        <v>0</v>
      </c>
      <c r="AM145" s="14">
        <v>0</v>
      </c>
      <c r="AN145" s="14">
        <v>0</v>
      </c>
      <c r="AO145" s="17"/>
      <c r="AP145" s="14">
        <v>0</v>
      </c>
      <c r="AQ145" s="14">
        <v>0</v>
      </c>
      <c r="AR145" s="14">
        <v>0</v>
      </c>
    </row>
    <row r="146" spans="2:44">
      <c r="B146" s="15" t="s">
        <v>89</v>
      </c>
      <c r="C146" s="15" t="s">
        <v>76</v>
      </c>
      <c r="D146" s="15" t="s">
        <v>74</v>
      </c>
      <c r="E146" s="14">
        <v>25287</v>
      </c>
      <c r="F146" s="14">
        <v>0</v>
      </c>
      <c r="G146" s="14">
        <v>25287</v>
      </c>
      <c r="H146" s="17"/>
      <c r="I146" s="14">
        <v>145773.99999999601</v>
      </c>
      <c r="J146" s="14">
        <v>0</v>
      </c>
      <c r="K146" s="14">
        <v>145773.99999999601</v>
      </c>
      <c r="L146" s="17"/>
      <c r="M146" s="14">
        <v>0</v>
      </c>
      <c r="N146" s="14">
        <v>0</v>
      </c>
      <c r="O146" s="14">
        <v>0</v>
      </c>
      <c r="P146" s="17"/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7"/>
      <c r="AD146" s="14">
        <v>40161.999999995998</v>
      </c>
      <c r="AE146" s="14">
        <v>40162</v>
      </c>
      <c r="AF146" s="14">
        <v>-4.0017766878008842E-9</v>
      </c>
      <c r="AG146" s="17"/>
      <c r="AH146" s="14">
        <v>0</v>
      </c>
      <c r="AI146" s="14">
        <v>0</v>
      </c>
      <c r="AJ146" s="14">
        <v>0</v>
      </c>
      <c r="AK146" s="17"/>
      <c r="AL146" s="14">
        <v>0</v>
      </c>
      <c r="AM146" s="14">
        <v>0</v>
      </c>
      <c r="AN146" s="14">
        <v>0</v>
      </c>
      <c r="AO146" s="17"/>
      <c r="AP146" s="14">
        <v>0</v>
      </c>
      <c r="AQ146" s="14">
        <v>0</v>
      </c>
      <c r="AR146" s="14">
        <v>0</v>
      </c>
    </row>
    <row r="147" spans="2:44">
      <c r="B147" s="15" t="s">
        <v>89</v>
      </c>
      <c r="C147" s="15" t="s">
        <v>76</v>
      </c>
      <c r="D147" s="15" t="s">
        <v>71</v>
      </c>
      <c r="E147" s="14">
        <v>0</v>
      </c>
      <c r="F147" s="14">
        <v>505691.66</v>
      </c>
      <c r="G147" s="14">
        <v>-505691.66</v>
      </c>
      <c r="H147" s="17"/>
      <c r="I147" s="14">
        <v>0</v>
      </c>
      <c r="J147" s="14">
        <v>0</v>
      </c>
      <c r="K147" s="14">
        <v>0</v>
      </c>
      <c r="L147" s="17"/>
      <c r="M147" s="14">
        <v>505691.66</v>
      </c>
      <c r="N147" s="14">
        <v>0</v>
      </c>
      <c r="O147" s="14">
        <v>505691.66</v>
      </c>
      <c r="P147" s="17"/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7"/>
      <c r="AD147" s="14">
        <v>0</v>
      </c>
      <c r="AE147" s="14">
        <v>0</v>
      </c>
      <c r="AF147" s="14">
        <v>0</v>
      </c>
      <c r="AG147" s="17"/>
      <c r="AH147" s="14">
        <v>0</v>
      </c>
      <c r="AI147" s="14">
        <v>0</v>
      </c>
      <c r="AJ147" s="14">
        <v>0</v>
      </c>
      <c r="AK147" s="17"/>
      <c r="AL147" s="14">
        <v>0</v>
      </c>
      <c r="AM147" s="14">
        <v>0</v>
      </c>
      <c r="AN147" s="14">
        <v>0</v>
      </c>
      <c r="AO147" s="17"/>
      <c r="AP147" s="14">
        <v>0</v>
      </c>
      <c r="AQ147" s="14">
        <v>0</v>
      </c>
      <c r="AR147" s="14">
        <v>0</v>
      </c>
    </row>
    <row r="148" spans="2:44">
      <c r="B148" s="15" t="s">
        <v>55</v>
      </c>
      <c r="C148" s="15" t="s">
        <v>58</v>
      </c>
      <c r="D148" s="15" t="s">
        <v>121</v>
      </c>
      <c r="E148" s="14">
        <v>22272</v>
      </c>
      <c r="F148" s="14">
        <v>14848</v>
      </c>
      <c r="G148" s="14">
        <v>7424</v>
      </c>
      <c r="H148" s="17"/>
      <c r="I148" s="14">
        <v>66802</v>
      </c>
      <c r="J148" s="14">
        <v>66816</v>
      </c>
      <c r="K148" s="14">
        <v>-14</v>
      </c>
      <c r="L148" s="17"/>
      <c r="M148" s="14">
        <v>0</v>
      </c>
      <c r="N148" s="14">
        <v>0</v>
      </c>
      <c r="O148" s="14">
        <v>0</v>
      </c>
      <c r="P148" s="17"/>
      <c r="Q148" s="14">
        <v>7424</v>
      </c>
      <c r="R148" s="14">
        <v>7424</v>
      </c>
      <c r="S148" s="14">
        <v>7424</v>
      </c>
      <c r="T148" s="14">
        <v>7424</v>
      </c>
      <c r="U148" s="14">
        <v>7424</v>
      </c>
      <c r="V148" s="14">
        <v>7424</v>
      </c>
      <c r="W148" s="14">
        <v>7424</v>
      </c>
      <c r="X148" s="14">
        <v>7424</v>
      </c>
      <c r="Y148" s="14">
        <v>7424</v>
      </c>
      <c r="Z148" s="14">
        <v>0</v>
      </c>
      <c r="AA148" s="14">
        <v>0</v>
      </c>
      <c r="AB148" s="14">
        <v>0</v>
      </c>
      <c r="AC148" s="17"/>
      <c r="AD148" s="14">
        <v>0</v>
      </c>
      <c r="AE148" s="14">
        <v>0</v>
      </c>
      <c r="AF148" s="14">
        <v>0</v>
      </c>
      <c r="AG148" s="17"/>
      <c r="AH148" s="14">
        <v>0</v>
      </c>
      <c r="AI148" s="14">
        <v>0</v>
      </c>
      <c r="AJ148" s="14">
        <v>0</v>
      </c>
      <c r="AK148" s="17"/>
      <c r="AL148" s="14">
        <v>0</v>
      </c>
      <c r="AM148" s="14">
        <v>0</v>
      </c>
      <c r="AN148" s="14">
        <v>0</v>
      </c>
      <c r="AO148" s="17"/>
      <c r="AP148" s="14">
        <v>0</v>
      </c>
      <c r="AQ148" s="14">
        <v>0</v>
      </c>
      <c r="AR148" s="14">
        <v>0</v>
      </c>
    </row>
    <row r="149" spans="2:44">
      <c r="B149" s="15" t="s">
        <v>55</v>
      </c>
      <c r="C149" s="15" t="s">
        <v>58</v>
      </c>
      <c r="D149" s="15" t="s">
        <v>71</v>
      </c>
      <c r="E149" s="14">
        <v>0</v>
      </c>
      <c r="F149" s="14">
        <v>7424</v>
      </c>
      <c r="G149" s="14">
        <v>-7424</v>
      </c>
      <c r="H149" s="17"/>
      <c r="I149" s="14">
        <v>0</v>
      </c>
      <c r="J149" s="14">
        <v>0</v>
      </c>
      <c r="K149" s="14">
        <v>0</v>
      </c>
      <c r="L149" s="17"/>
      <c r="M149" s="14">
        <v>7424</v>
      </c>
      <c r="N149" s="14">
        <v>0</v>
      </c>
      <c r="O149" s="14">
        <v>7424</v>
      </c>
      <c r="P149" s="17"/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7"/>
      <c r="AD149" s="14">
        <v>0</v>
      </c>
      <c r="AE149" s="14">
        <v>0</v>
      </c>
      <c r="AF149" s="14">
        <v>0</v>
      </c>
      <c r="AG149" s="17"/>
      <c r="AH149" s="14">
        <v>0</v>
      </c>
      <c r="AI149" s="14">
        <v>0</v>
      </c>
      <c r="AJ149" s="14">
        <v>0</v>
      </c>
      <c r="AK149" s="17"/>
      <c r="AL149" s="14">
        <v>0</v>
      </c>
      <c r="AM149" s="14">
        <v>0</v>
      </c>
      <c r="AN149" s="14">
        <v>0</v>
      </c>
      <c r="AO149" s="17"/>
      <c r="AP149" s="14">
        <v>0</v>
      </c>
      <c r="AQ149" s="14">
        <v>0</v>
      </c>
      <c r="AR149" s="14">
        <v>0</v>
      </c>
    </row>
    <row r="150" spans="2:44">
      <c r="B150" s="15" t="s">
        <v>168</v>
      </c>
      <c r="C150" s="15" t="s">
        <v>177</v>
      </c>
      <c r="D150" s="15" t="s">
        <v>121</v>
      </c>
      <c r="E150" s="14">
        <v>8500</v>
      </c>
      <c r="F150" s="14">
        <v>0</v>
      </c>
      <c r="G150" s="14">
        <v>8500</v>
      </c>
      <c r="H150" s="17"/>
      <c r="I150" s="14">
        <v>180500.00000000201</v>
      </c>
      <c r="J150" s="14">
        <v>180500.00000000201</v>
      </c>
      <c r="K150" s="14">
        <v>0</v>
      </c>
      <c r="L150" s="17"/>
      <c r="M150" s="14">
        <v>0</v>
      </c>
      <c r="N150" s="14">
        <v>0</v>
      </c>
      <c r="O150" s="14">
        <v>0</v>
      </c>
      <c r="P150" s="17"/>
      <c r="Q150" s="14">
        <v>0</v>
      </c>
      <c r="R150" s="14">
        <v>0</v>
      </c>
      <c r="S150" s="14">
        <v>0</v>
      </c>
      <c r="T150" s="14">
        <v>8500</v>
      </c>
      <c r="U150" s="14">
        <v>0</v>
      </c>
      <c r="V150" s="14">
        <v>0</v>
      </c>
      <c r="W150" s="14">
        <v>28666.666666666999</v>
      </c>
      <c r="X150" s="14">
        <v>28666.666666666999</v>
      </c>
      <c r="Y150" s="14">
        <v>28666.666666666999</v>
      </c>
      <c r="Z150" s="14">
        <v>28666.666666666999</v>
      </c>
      <c r="AA150" s="14">
        <v>28666.666666666999</v>
      </c>
      <c r="AB150" s="14">
        <v>28666.666666666999</v>
      </c>
      <c r="AC150" s="17"/>
      <c r="AD150" s="14">
        <v>314152.29873749998</v>
      </c>
      <c r="AE150" s="14">
        <v>314152.29873749998</v>
      </c>
      <c r="AF150" s="14">
        <v>0</v>
      </c>
      <c r="AG150" s="17"/>
      <c r="AH150" s="14">
        <v>213539.89692532801</v>
      </c>
      <c r="AI150" s="14">
        <v>213539.89692532201</v>
      </c>
      <c r="AJ150" s="14">
        <v>5.9953890740871429E-9</v>
      </c>
      <c r="AK150" s="17"/>
      <c r="AL150" s="14">
        <v>0</v>
      </c>
      <c r="AM150" s="14">
        <v>0</v>
      </c>
      <c r="AN150" s="14">
        <v>0</v>
      </c>
      <c r="AO150" s="17"/>
      <c r="AP150" s="14">
        <v>0</v>
      </c>
      <c r="AQ150" s="14">
        <v>0</v>
      </c>
      <c r="AR150" s="14">
        <v>0</v>
      </c>
    </row>
    <row r="151" spans="2:44">
      <c r="B151" s="15" t="s">
        <v>87</v>
      </c>
      <c r="C151" s="15" t="s">
        <v>95</v>
      </c>
      <c r="D151" s="15" t="s">
        <v>112</v>
      </c>
      <c r="E151" s="14">
        <v>167520.57084</v>
      </c>
      <c r="F151" s="14">
        <v>84741.56</v>
      </c>
      <c r="G151" s="14">
        <v>82779.010840000003</v>
      </c>
      <c r="H151" s="17"/>
      <c r="I151" s="14">
        <v>670082.28336</v>
      </c>
      <c r="J151" s="14">
        <v>864000</v>
      </c>
      <c r="K151" s="14">
        <v>-193917.71664</v>
      </c>
      <c r="L151" s="17"/>
      <c r="M151" s="14">
        <v>0</v>
      </c>
      <c r="N151" s="14">
        <v>0</v>
      </c>
      <c r="O151" s="14">
        <v>0</v>
      </c>
      <c r="P151" s="17"/>
      <c r="Q151" s="14">
        <v>69750.98</v>
      </c>
      <c r="R151" s="14">
        <v>14990.58</v>
      </c>
      <c r="S151" s="14">
        <v>77925.843999999997</v>
      </c>
      <c r="T151" s="14">
        <v>77925.843999999997</v>
      </c>
      <c r="U151" s="14">
        <v>77925.843999999997</v>
      </c>
      <c r="V151" s="14">
        <v>77925.843999999997</v>
      </c>
      <c r="W151" s="14">
        <v>77925.843999999997</v>
      </c>
      <c r="X151" s="14">
        <v>77925.843999999997</v>
      </c>
      <c r="Y151" s="14">
        <v>77925.843999999997</v>
      </c>
      <c r="Z151" s="14">
        <v>77925.843999999997</v>
      </c>
      <c r="AA151" s="14">
        <v>77925.843999999997</v>
      </c>
      <c r="AB151" s="14">
        <v>77925.843999999997</v>
      </c>
      <c r="AC151" s="17"/>
      <c r="AD151" s="14">
        <v>725000.00000000396</v>
      </c>
      <c r="AE151" s="14">
        <v>490936.56101</v>
      </c>
      <c r="AF151" s="14">
        <v>234063.43899000395</v>
      </c>
      <c r="AG151" s="17"/>
      <c r="AH151" s="14">
        <v>0</v>
      </c>
      <c r="AI151" s="14">
        <v>0</v>
      </c>
      <c r="AJ151" s="14">
        <v>0</v>
      </c>
      <c r="AK151" s="17"/>
      <c r="AL151" s="14">
        <v>0</v>
      </c>
      <c r="AM151" s="14">
        <v>0</v>
      </c>
      <c r="AN151" s="14">
        <v>0</v>
      </c>
      <c r="AO151" s="17"/>
      <c r="AP151" s="14">
        <v>0</v>
      </c>
      <c r="AQ151" s="14">
        <v>0</v>
      </c>
      <c r="AR151" s="14">
        <v>0</v>
      </c>
    </row>
    <row r="152" spans="2:44">
      <c r="B152" s="15" t="s">
        <v>87</v>
      </c>
      <c r="C152" s="15" t="s">
        <v>95</v>
      </c>
      <c r="D152" s="15" t="s">
        <v>188</v>
      </c>
      <c r="E152" s="14">
        <v>48511.749999999003</v>
      </c>
      <c r="F152" s="14">
        <v>0</v>
      </c>
      <c r="G152" s="14">
        <v>48511.749999999003</v>
      </c>
      <c r="H152" s="17"/>
      <c r="I152" s="14">
        <v>194046.99999999601</v>
      </c>
      <c r="J152" s="14">
        <v>0</v>
      </c>
      <c r="K152" s="14">
        <v>194046.99999999601</v>
      </c>
      <c r="L152" s="17"/>
      <c r="M152" s="14">
        <v>0</v>
      </c>
      <c r="N152" s="14">
        <v>0</v>
      </c>
      <c r="O152" s="14">
        <v>0</v>
      </c>
      <c r="P152" s="17"/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7"/>
      <c r="AD152" s="14">
        <v>0</v>
      </c>
      <c r="AE152" s="14">
        <v>234847.935</v>
      </c>
      <c r="AF152" s="14">
        <v>-234847.935</v>
      </c>
      <c r="AG152" s="17"/>
      <c r="AH152" s="14">
        <v>0</v>
      </c>
      <c r="AI152" s="14">
        <v>0</v>
      </c>
      <c r="AJ152" s="14">
        <v>0</v>
      </c>
      <c r="AK152" s="17"/>
      <c r="AL152" s="14">
        <v>0</v>
      </c>
      <c r="AM152" s="14">
        <v>0</v>
      </c>
      <c r="AN152" s="14">
        <v>0</v>
      </c>
      <c r="AO152" s="17"/>
      <c r="AP152" s="14">
        <v>0</v>
      </c>
      <c r="AQ152" s="14">
        <v>0</v>
      </c>
      <c r="AR152" s="14">
        <v>0</v>
      </c>
    </row>
    <row r="153" spans="2:44">
      <c r="B153" s="15" t="s">
        <v>87</v>
      </c>
      <c r="C153" s="15" t="s">
        <v>95</v>
      </c>
      <c r="D153" s="15" t="s">
        <v>71</v>
      </c>
      <c r="E153" s="14">
        <v>0</v>
      </c>
      <c r="F153" s="14">
        <v>24826.62</v>
      </c>
      <c r="G153" s="14">
        <v>-24826.62</v>
      </c>
      <c r="H153" s="17"/>
      <c r="I153" s="14">
        <v>0</v>
      </c>
      <c r="J153" s="14">
        <v>0</v>
      </c>
      <c r="K153" s="14">
        <v>0</v>
      </c>
      <c r="L153" s="17"/>
      <c r="M153" s="14">
        <v>24826.62</v>
      </c>
      <c r="N153" s="14">
        <v>0</v>
      </c>
      <c r="O153" s="14">
        <v>24826.62</v>
      </c>
      <c r="P153" s="17"/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7"/>
      <c r="AD153" s="14">
        <v>0</v>
      </c>
      <c r="AE153" s="14">
        <v>0</v>
      </c>
      <c r="AF153" s="14">
        <v>0</v>
      </c>
      <c r="AG153" s="17"/>
      <c r="AH153" s="14">
        <v>0</v>
      </c>
      <c r="AI153" s="14">
        <v>0</v>
      </c>
      <c r="AJ153" s="14">
        <v>0</v>
      </c>
      <c r="AK153" s="17"/>
      <c r="AL153" s="14">
        <v>0</v>
      </c>
      <c r="AM153" s="14">
        <v>0</v>
      </c>
      <c r="AN153" s="14">
        <v>0</v>
      </c>
      <c r="AO153" s="17"/>
      <c r="AP153" s="14">
        <v>0</v>
      </c>
      <c r="AQ153" s="14">
        <v>0</v>
      </c>
      <c r="AR153" s="14">
        <v>0</v>
      </c>
    </row>
    <row r="154" spans="2:44">
      <c r="B154" s="17"/>
      <c r="C154" s="17"/>
      <c r="D154" s="17"/>
      <c r="E154" s="17"/>
      <c r="F154" s="17"/>
      <c r="G154" s="17">
        <v>0</v>
      </c>
      <c r="H154" s="17"/>
      <c r="I154" s="17"/>
      <c r="J154" s="17"/>
      <c r="K154" s="17">
        <v>0</v>
      </c>
      <c r="L154" s="17"/>
      <c r="M154" s="17"/>
      <c r="N154" s="17"/>
      <c r="O154" s="17">
        <v>0</v>
      </c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>
        <v>0</v>
      </c>
      <c r="AG154" s="17"/>
      <c r="AH154" s="17"/>
      <c r="AI154" s="17"/>
      <c r="AJ154" s="17">
        <v>0</v>
      </c>
      <c r="AK154" s="17"/>
      <c r="AL154" s="17"/>
      <c r="AM154" s="17"/>
      <c r="AN154" s="17">
        <v>0</v>
      </c>
      <c r="AO154" s="17"/>
      <c r="AP154" s="17"/>
      <c r="AQ154" s="17"/>
      <c r="AR154" s="17">
        <v>0</v>
      </c>
    </row>
    <row r="155" spans="2:44" ht="13" thickBot="1">
      <c r="B155" s="16" t="s">
        <v>178</v>
      </c>
      <c r="C155" s="16" t="s">
        <v>178</v>
      </c>
      <c r="D155" s="16" t="s">
        <v>178</v>
      </c>
      <c r="E155" s="19">
        <v>108933954.17049234</v>
      </c>
      <c r="F155" s="19">
        <v>102390814.92139532</v>
      </c>
      <c r="G155" s="19">
        <v>6543139.2490970194</v>
      </c>
      <c r="H155" s="17"/>
      <c r="I155" s="19">
        <v>415312689.25106031</v>
      </c>
      <c r="J155" s="19">
        <v>413137363.74674833</v>
      </c>
      <c r="K155" s="19">
        <v>2175325.5043119788</v>
      </c>
      <c r="L155" s="17"/>
      <c r="M155" s="19">
        <v>38292387.193501368</v>
      </c>
      <c r="N155" s="19">
        <v>0</v>
      </c>
      <c r="O155" s="19">
        <v>38292387.193501368</v>
      </c>
      <c r="P155" s="17"/>
      <c r="Q155" s="19">
        <v>29144517.701979563</v>
      </c>
      <c r="R155" s="19">
        <v>34953910.025914378</v>
      </c>
      <c r="S155" s="19">
        <v>38358000.738025941</v>
      </c>
      <c r="T155" s="19">
        <v>47158158.46856872</v>
      </c>
      <c r="U155" s="19">
        <v>43412835.862338081</v>
      </c>
      <c r="V155" s="19">
        <v>38800261.688151591</v>
      </c>
      <c r="W155" s="19">
        <v>40758069.588616215</v>
      </c>
      <c r="X155" s="19">
        <v>37746210.388072863</v>
      </c>
      <c r="Y155" s="19">
        <v>22836679.425815247</v>
      </c>
      <c r="Z155" s="19">
        <v>43173272.182276823</v>
      </c>
      <c r="AA155" s="19">
        <v>33913798.755871199</v>
      </c>
      <c r="AB155" s="19">
        <v>2881648.9211175698</v>
      </c>
      <c r="AC155" s="17"/>
      <c r="AD155" s="19">
        <v>377993926.49188405</v>
      </c>
      <c r="AE155" s="19">
        <v>397751383.60347795</v>
      </c>
      <c r="AF155" s="19">
        <v>-19757457.111593902</v>
      </c>
      <c r="AG155" s="17"/>
      <c r="AH155" s="19">
        <v>297703468.36544561</v>
      </c>
      <c r="AI155" s="19">
        <v>322249245.36636853</v>
      </c>
      <c r="AJ155" s="19">
        <v>-24545777.000922918</v>
      </c>
      <c r="AK155" s="17"/>
      <c r="AL155" s="19">
        <v>225517737.05492952</v>
      </c>
      <c r="AM155" s="19">
        <v>299876332.79763937</v>
      </c>
      <c r="AN155" s="19">
        <v>-74358595.742709845</v>
      </c>
      <c r="AO155" s="17"/>
      <c r="AP155" s="19">
        <v>166319558.64897946</v>
      </c>
      <c r="AQ155" s="19">
        <v>245893133.70060545</v>
      </c>
      <c r="AR155" s="19">
        <v>-79573575.051625997</v>
      </c>
    </row>
    <row r="157" spans="2:44">
      <c r="B157" s="6"/>
      <c r="C157" s="6"/>
      <c r="D157" s="6"/>
      <c r="E157" s="27" t="s">
        <v>44</v>
      </c>
      <c r="F157" s="27"/>
      <c r="G157" s="27"/>
      <c r="H157" s="6"/>
      <c r="I157" s="27" t="s">
        <v>253</v>
      </c>
      <c r="J157" s="27"/>
      <c r="K157" s="27"/>
      <c r="L157" s="6"/>
      <c r="M157" s="26" t="s">
        <v>51</v>
      </c>
      <c r="N157" s="26"/>
      <c r="O157" s="2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26">
        <v>2015</v>
      </c>
      <c r="AE157" s="26"/>
      <c r="AF157" s="26"/>
      <c r="AG157" s="6"/>
      <c r="AH157" s="26">
        <v>2016</v>
      </c>
      <c r="AI157" s="26"/>
      <c r="AJ157" s="26"/>
      <c r="AK157" s="6"/>
      <c r="AL157" s="26">
        <v>2017</v>
      </c>
      <c r="AM157" s="26"/>
      <c r="AN157" s="26"/>
      <c r="AO157" s="6"/>
      <c r="AP157" s="26">
        <v>2018</v>
      </c>
      <c r="AQ157" s="26"/>
      <c r="AR157" s="26"/>
    </row>
    <row r="158" spans="2:44">
      <c r="B158" s="29" t="s">
        <v>53</v>
      </c>
      <c r="C158" s="8"/>
      <c r="D158" s="8"/>
      <c r="E158" s="27"/>
      <c r="F158" s="27"/>
      <c r="G158" s="27"/>
      <c r="H158" s="6"/>
      <c r="I158" s="27"/>
      <c r="J158" s="27"/>
      <c r="K158" s="27"/>
      <c r="L158" s="6"/>
      <c r="M158" s="27" t="s">
        <v>27</v>
      </c>
      <c r="N158" s="27" t="s">
        <v>28</v>
      </c>
      <c r="O158" s="7"/>
      <c r="P158" s="6"/>
      <c r="Q158" s="25" t="s">
        <v>32</v>
      </c>
      <c r="R158" s="25" t="s">
        <v>15</v>
      </c>
      <c r="S158" s="25" t="s">
        <v>33</v>
      </c>
      <c r="T158" s="25" t="s">
        <v>34</v>
      </c>
      <c r="U158" s="25" t="s">
        <v>35</v>
      </c>
      <c r="V158" s="25" t="s">
        <v>36</v>
      </c>
      <c r="W158" s="25" t="s">
        <v>37</v>
      </c>
      <c r="X158" s="25" t="s">
        <v>38</v>
      </c>
      <c r="Y158" s="25" t="s">
        <v>39</v>
      </c>
      <c r="Z158" s="25" t="s">
        <v>40</v>
      </c>
      <c r="AA158" s="25" t="s">
        <v>41</v>
      </c>
      <c r="AB158" s="25" t="s">
        <v>42</v>
      </c>
      <c r="AC158" s="6"/>
      <c r="AD158" s="28" t="s">
        <v>45</v>
      </c>
      <c r="AE158" s="28" t="s">
        <v>46</v>
      </c>
      <c r="AF158" s="7"/>
      <c r="AG158" s="6"/>
      <c r="AH158" s="28" t="s">
        <v>45</v>
      </c>
      <c r="AI158" s="28" t="s">
        <v>46</v>
      </c>
      <c r="AJ158" s="7"/>
      <c r="AK158" s="6"/>
      <c r="AL158" s="28" t="s">
        <v>45</v>
      </c>
      <c r="AM158" s="28" t="s">
        <v>46</v>
      </c>
      <c r="AN158" s="7"/>
      <c r="AO158" s="6"/>
      <c r="AP158" s="28" t="s">
        <v>45</v>
      </c>
      <c r="AQ158" s="28" t="s">
        <v>46</v>
      </c>
      <c r="AR158" s="7"/>
    </row>
    <row r="159" spans="2:44">
      <c r="B159" s="29"/>
      <c r="C159" s="8"/>
      <c r="D159" s="8"/>
      <c r="E159" s="7" t="s">
        <v>29</v>
      </c>
      <c r="F159" s="7" t="s">
        <v>43</v>
      </c>
      <c r="G159" s="7" t="s">
        <v>47</v>
      </c>
      <c r="H159" s="6"/>
      <c r="I159" s="7" t="s">
        <v>29</v>
      </c>
      <c r="J159" s="7" t="s">
        <v>30</v>
      </c>
      <c r="K159" s="7" t="s">
        <v>47</v>
      </c>
      <c r="L159" s="6"/>
      <c r="M159" s="27"/>
      <c r="N159" s="27"/>
      <c r="O159" s="7" t="s">
        <v>47</v>
      </c>
      <c r="P159" s="6"/>
      <c r="Q159" s="7" t="s">
        <v>43</v>
      </c>
      <c r="R159" s="7" t="s">
        <v>43</v>
      </c>
      <c r="S159" s="7" t="s">
        <v>43</v>
      </c>
      <c r="T159" s="7" t="s">
        <v>30</v>
      </c>
      <c r="U159" s="7" t="s">
        <v>30</v>
      </c>
      <c r="V159" s="7" t="s">
        <v>30</v>
      </c>
      <c r="W159" s="7" t="s">
        <v>30</v>
      </c>
      <c r="X159" s="7" t="s">
        <v>30</v>
      </c>
      <c r="Y159" s="7" t="s">
        <v>30</v>
      </c>
      <c r="Z159" s="7" t="s">
        <v>30</v>
      </c>
      <c r="AA159" s="7" t="s">
        <v>30</v>
      </c>
      <c r="AB159" s="7" t="s">
        <v>30</v>
      </c>
      <c r="AC159" s="6"/>
      <c r="AD159" s="28"/>
      <c r="AE159" s="28"/>
      <c r="AF159" s="7" t="s">
        <v>47</v>
      </c>
      <c r="AG159" s="6"/>
      <c r="AH159" s="28"/>
      <c r="AI159" s="28"/>
      <c r="AJ159" s="7" t="s">
        <v>47</v>
      </c>
      <c r="AK159" s="6"/>
      <c r="AL159" s="28"/>
      <c r="AM159" s="28"/>
      <c r="AN159" s="7" t="s">
        <v>47</v>
      </c>
      <c r="AO159" s="6"/>
      <c r="AP159" s="28"/>
      <c r="AQ159" s="28"/>
      <c r="AR159" s="7" t="s">
        <v>47</v>
      </c>
    </row>
    <row r="160" spans="2:44">
      <c r="B160" s="17"/>
      <c r="C160" s="17"/>
      <c r="D160" s="17"/>
      <c r="E160" s="18"/>
      <c r="F160" s="18"/>
      <c r="G160" s="17">
        <v>0</v>
      </c>
      <c r="H160" s="17"/>
      <c r="I160" s="18"/>
      <c r="J160" s="18"/>
      <c r="K160" s="17">
        <v>0</v>
      </c>
      <c r="L160" s="17"/>
      <c r="M160" s="18"/>
      <c r="N160" s="18"/>
      <c r="O160" s="17">
        <v>0</v>
      </c>
      <c r="P160" s="17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7"/>
      <c r="AD160" s="18"/>
      <c r="AE160" s="18"/>
      <c r="AF160" s="17">
        <v>0</v>
      </c>
      <c r="AG160" s="17"/>
      <c r="AH160" s="18"/>
      <c r="AI160" s="18"/>
      <c r="AJ160" s="17">
        <v>0</v>
      </c>
      <c r="AK160" s="17"/>
      <c r="AL160" s="18"/>
      <c r="AM160" s="18"/>
      <c r="AN160" s="17">
        <v>0</v>
      </c>
      <c r="AO160" s="17"/>
      <c r="AP160" s="18"/>
      <c r="AQ160" s="18"/>
      <c r="AR160" s="17">
        <v>0</v>
      </c>
    </row>
    <row r="161" spans="2:44">
      <c r="B161" s="15" t="s">
        <v>127</v>
      </c>
      <c r="C161" s="15" t="s">
        <v>215</v>
      </c>
      <c r="D161" s="15" t="s">
        <v>134</v>
      </c>
      <c r="E161" s="22">
        <v>0</v>
      </c>
      <c r="F161" s="22">
        <v>0</v>
      </c>
      <c r="G161" s="14">
        <v>0</v>
      </c>
      <c r="H161" s="17"/>
      <c r="I161" s="22">
        <v>18186260.194472801</v>
      </c>
      <c r="J161" s="22">
        <v>17327774.890000001</v>
      </c>
      <c r="K161" s="14">
        <v>858485.30447280034</v>
      </c>
      <c r="L161" s="17"/>
      <c r="M161" s="22">
        <v>0</v>
      </c>
      <c r="N161" s="22">
        <v>0</v>
      </c>
      <c r="O161" s="14">
        <v>0</v>
      </c>
      <c r="P161" s="17"/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22">
        <v>0</v>
      </c>
      <c r="X161" s="22">
        <v>0</v>
      </c>
      <c r="Y161" s="22">
        <v>0</v>
      </c>
      <c r="Z161" s="22">
        <v>0</v>
      </c>
      <c r="AA161" s="22">
        <v>0</v>
      </c>
      <c r="AB161" s="22">
        <v>17327774.890000001</v>
      </c>
      <c r="AC161" s="17"/>
      <c r="AD161" s="22">
        <v>13768931.15</v>
      </c>
      <c r="AE161" s="22">
        <v>13900854.585731501</v>
      </c>
      <c r="AF161" s="14">
        <v>-131923.43573150039</v>
      </c>
      <c r="AG161" s="17"/>
      <c r="AH161" s="22">
        <v>13768931.15</v>
      </c>
      <c r="AI161" s="22">
        <v>13900854.585731501</v>
      </c>
      <c r="AJ161" s="14">
        <v>-131923.43573150039</v>
      </c>
      <c r="AK161" s="17"/>
      <c r="AL161" s="22">
        <v>0</v>
      </c>
      <c r="AM161" s="22">
        <v>0</v>
      </c>
      <c r="AN161" s="14">
        <v>0</v>
      </c>
      <c r="AO161" s="17"/>
      <c r="AP161" s="22">
        <v>0</v>
      </c>
      <c r="AQ161" s="22">
        <v>0</v>
      </c>
      <c r="AR161" s="14">
        <v>0</v>
      </c>
    </row>
    <row r="162" spans="2:44">
      <c r="B162" s="15" t="s">
        <v>127</v>
      </c>
      <c r="C162" s="15" t="s">
        <v>215</v>
      </c>
      <c r="D162" s="15" t="s">
        <v>206</v>
      </c>
      <c r="E162" s="14">
        <v>108784.5</v>
      </c>
      <c r="F162" s="14">
        <v>0</v>
      </c>
      <c r="G162" s="14">
        <v>108784.5</v>
      </c>
      <c r="H162" s="17"/>
      <c r="I162" s="14">
        <v>435138</v>
      </c>
      <c r="J162" s="14">
        <v>435138</v>
      </c>
      <c r="K162" s="14">
        <v>0</v>
      </c>
      <c r="L162" s="17"/>
      <c r="M162" s="14">
        <v>0</v>
      </c>
      <c r="N162" s="14">
        <v>0</v>
      </c>
      <c r="O162" s="14">
        <v>0</v>
      </c>
      <c r="P162" s="17"/>
      <c r="Q162" s="14">
        <v>0</v>
      </c>
      <c r="R162" s="14">
        <v>0</v>
      </c>
      <c r="S162" s="14">
        <v>108784.5</v>
      </c>
      <c r="T162" s="14">
        <v>36261.5</v>
      </c>
      <c r="U162" s="14">
        <v>36261.5</v>
      </c>
      <c r="V162" s="14">
        <v>36261.5</v>
      </c>
      <c r="W162" s="14">
        <v>36261.5</v>
      </c>
      <c r="X162" s="14">
        <v>36261.5</v>
      </c>
      <c r="Y162" s="14">
        <v>36261.5</v>
      </c>
      <c r="Z162" s="14">
        <v>36261.5</v>
      </c>
      <c r="AA162" s="14">
        <v>36261.5</v>
      </c>
      <c r="AB162" s="14">
        <v>36261.5</v>
      </c>
      <c r="AC162" s="17"/>
      <c r="AD162" s="14">
        <v>0</v>
      </c>
      <c r="AE162" s="14">
        <v>0</v>
      </c>
      <c r="AF162" s="14">
        <v>0</v>
      </c>
      <c r="AG162" s="17"/>
      <c r="AH162" s="14">
        <v>0</v>
      </c>
      <c r="AI162" s="14">
        <v>0</v>
      </c>
      <c r="AJ162" s="14">
        <v>0</v>
      </c>
      <c r="AK162" s="17"/>
      <c r="AL162" s="14">
        <v>0</v>
      </c>
      <c r="AM162" s="14">
        <v>0</v>
      </c>
      <c r="AN162" s="14">
        <v>0</v>
      </c>
      <c r="AO162" s="17"/>
      <c r="AP162" s="14">
        <v>0</v>
      </c>
      <c r="AQ162" s="14">
        <v>0</v>
      </c>
      <c r="AR162" s="14">
        <v>0</v>
      </c>
    </row>
    <row r="163" spans="2:44">
      <c r="B163" s="15" t="s">
        <v>127</v>
      </c>
      <c r="C163" s="15" t="s">
        <v>215</v>
      </c>
      <c r="D163" s="15" t="s">
        <v>121</v>
      </c>
      <c r="E163" s="14">
        <v>0</v>
      </c>
      <c r="F163" s="14">
        <v>0</v>
      </c>
      <c r="G163" s="14">
        <v>0</v>
      </c>
      <c r="H163" s="17"/>
      <c r="I163" s="14">
        <v>6878755.3070965102</v>
      </c>
      <c r="J163" s="14">
        <v>6878755.3070965102</v>
      </c>
      <c r="K163" s="14">
        <v>0</v>
      </c>
      <c r="L163" s="17"/>
      <c r="M163" s="14">
        <v>0</v>
      </c>
      <c r="N163" s="14">
        <v>0</v>
      </c>
      <c r="O163" s="14">
        <v>0</v>
      </c>
      <c r="P163" s="17"/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1185500.09561462</v>
      </c>
      <c r="X163" s="14">
        <v>0</v>
      </c>
      <c r="Y163" s="14">
        <v>5693255.2114818897</v>
      </c>
      <c r="Z163" s="14">
        <v>0</v>
      </c>
      <c r="AA163" s="14">
        <v>0</v>
      </c>
      <c r="AB163" s="14">
        <v>0</v>
      </c>
      <c r="AC163" s="17"/>
      <c r="AD163" s="14">
        <v>0</v>
      </c>
      <c r="AE163" s="14">
        <v>0</v>
      </c>
      <c r="AF163" s="14">
        <v>0</v>
      </c>
      <c r="AG163" s="17"/>
      <c r="AH163" s="14">
        <v>0</v>
      </c>
      <c r="AI163" s="14">
        <v>0</v>
      </c>
      <c r="AJ163" s="14">
        <v>0</v>
      </c>
      <c r="AK163" s="17"/>
      <c r="AL163" s="14">
        <v>0</v>
      </c>
      <c r="AM163" s="14">
        <v>0</v>
      </c>
      <c r="AN163" s="14">
        <v>0</v>
      </c>
      <c r="AO163" s="17"/>
      <c r="AP163" s="14">
        <v>0</v>
      </c>
      <c r="AQ163" s="14">
        <v>0</v>
      </c>
      <c r="AR163" s="14">
        <v>0</v>
      </c>
    </row>
    <row r="164" spans="2:44">
      <c r="B164" s="15" t="s">
        <v>127</v>
      </c>
      <c r="C164" s="15" t="s">
        <v>215</v>
      </c>
      <c r="D164" s="15" t="s">
        <v>213</v>
      </c>
      <c r="E164" s="14">
        <v>0</v>
      </c>
      <c r="F164" s="14">
        <v>0</v>
      </c>
      <c r="G164" s="14">
        <v>0</v>
      </c>
      <c r="H164" s="17"/>
      <c r="I164" s="14">
        <v>1875716.7</v>
      </c>
      <c r="J164" s="14">
        <v>1875716.7</v>
      </c>
      <c r="K164" s="14">
        <v>0</v>
      </c>
      <c r="L164" s="17"/>
      <c r="M164" s="14">
        <v>0</v>
      </c>
      <c r="N164" s="14">
        <v>0</v>
      </c>
      <c r="O164" s="14">
        <v>0</v>
      </c>
      <c r="P164" s="17"/>
      <c r="Q164" s="14">
        <v>0</v>
      </c>
      <c r="R164" s="14">
        <v>0</v>
      </c>
      <c r="S164" s="14">
        <v>0</v>
      </c>
      <c r="T164" s="14">
        <v>0</v>
      </c>
      <c r="U164" s="14">
        <v>468929.17499999999</v>
      </c>
      <c r="V164" s="14">
        <v>468929.17499999999</v>
      </c>
      <c r="W164" s="14">
        <v>468929.17499999999</v>
      </c>
      <c r="X164" s="14">
        <v>468929.17499999999</v>
      </c>
      <c r="Y164" s="14">
        <v>0</v>
      </c>
      <c r="Z164" s="14">
        <v>0</v>
      </c>
      <c r="AA164" s="14">
        <v>0</v>
      </c>
      <c r="AB164" s="14">
        <v>0</v>
      </c>
      <c r="AC164" s="17"/>
      <c r="AD164" s="14">
        <v>0</v>
      </c>
      <c r="AE164" s="14">
        <v>0</v>
      </c>
      <c r="AF164" s="14">
        <v>0</v>
      </c>
      <c r="AG164" s="17"/>
      <c r="AH164" s="14">
        <v>0</v>
      </c>
      <c r="AI164" s="14">
        <v>0</v>
      </c>
      <c r="AJ164" s="14">
        <v>0</v>
      </c>
      <c r="AK164" s="17"/>
      <c r="AL164" s="14">
        <v>0</v>
      </c>
      <c r="AM164" s="14">
        <v>0</v>
      </c>
      <c r="AN164" s="14">
        <v>0</v>
      </c>
      <c r="AO164" s="17"/>
      <c r="AP164" s="14">
        <v>0</v>
      </c>
      <c r="AQ164" s="14">
        <v>0</v>
      </c>
      <c r="AR164" s="14">
        <v>0</v>
      </c>
    </row>
    <row r="165" spans="2:44">
      <c r="B165" s="15" t="s">
        <v>127</v>
      </c>
      <c r="C165" s="15" t="s">
        <v>215</v>
      </c>
      <c r="D165" s="15" t="s">
        <v>218</v>
      </c>
      <c r="E165" s="14">
        <v>0</v>
      </c>
      <c r="F165" s="14">
        <v>0</v>
      </c>
      <c r="G165" s="14">
        <v>0</v>
      </c>
      <c r="H165" s="17"/>
      <c r="I165" s="14">
        <v>6000000</v>
      </c>
      <c r="J165" s="14">
        <v>6000000</v>
      </c>
      <c r="K165" s="14">
        <v>0</v>
      </c>
      <c r="L165" s="17"/>
      <c r="M165" s="14">
        <v>0</v>
      </c>
      <c r="N165" s="14">
        <v>0</v>
      </c>
      <c r="O165" s="14">
        <v>0</v>
      </c>
      <c r="P165" s="17"/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3000000</v>
      </c>
      <c r="AA165" s="14">
        <v>3000000</v>
      </c>
      <c r="AB165" s="14">
        <v>0</v>
      </c>
      <c r="AC165" s="17"/>
      <c r="AD165" s="14">
        <v>6000000</v>
      </c>
      <c r="AE165" s="14">
        <v>6000000</v>
      </c>
      <c r="AF165" s="14">
        <v>0</v>
      </c>
      <c r="AG165" s="17"/>
      <c r="AH165" s="14">
        <v>6859000</v>
      </c>
      <c r="AI165" s="14">
        <v>6859000</v>
      </c>
      <c r="AJ165" s="14">
        <v>0</v>
      </c>
      <c r="AK165" s="17"/>
      <c r="AL165" s="14">
        <v>0</v>
      </c>
      <c r="AM165" s="14">
        <v>0</v>
      </c>
      <c r="AN165" s="14">
        <v>0</v>
      </c>
      <c r="AO165" s="17"/>
      <c r="AP165" s="14">
        <v>0</v>
      </c>
      <c r="AQ165" s="14">
        <v>0</v>
      </c>
      <c r="AR165" s="14">
        <v>0</v>
      </c>
    </row>
    <row r="166" spans="2:44">
      <c r="B166" s="15" t="s">
        <v>127</v>
      </c>
      <c r="C166" s="15" t="s">
        <v>215</v>
      </c>
      <c r="D166" s="15" t="s">
        <v>236</v>
      </c>
      <c r="E166" s="14">
        <v>807571.04608469398</v>
      </c>
      <c r="F166" s="14">
        <v>0</v>
      </c>
      <c r="G166" s="14">
        <v>807571.04608469398</v>
      </c>
      <c r="H166" s="17"/>
      <c r="I166" s="14">
        <v>6967613.4556613797</v>
      </c>
      <c r="J166" s="14">
        <v>7134981.6626190478</v>
      </c>
      <c r="K166" s="14">
        <v>-167368.20695766807</v>
      </c>
      <c r="L166" s="17"/>
      <c r="M166" s="14">
        <v>-412226.730000004</v>
      </c>
      <c r="N166" s="14">
        <v>0</v>
      </c>
      <c r="O166" s="14">
        <v>-412226.730000004</v>
      </c>
      <c r="P166" s="17"/>
      <c r="Q166" s="14">
        <v>110792.82999999799</v>
      </c>
      <c r="R166" s="14">
        <v>301433.90000000602</v>
      </c>
      <c r="S166" s="14">
        <v>403785.52304234699</v>
      </c>
      <c r="T166" s="14">
        <v>403785.52304234699</v>
      </c>
      <c r="U166" s="14">
        <v>1474279.7957407499</v>
      </c>
      <c r="V166" s="14">
        <v>1070494.2726984001</v>
      </c>
      <c r="W166" s="14">
        <v>1070494.2726984001</v>
      </c>
      <c r="X166" s="14">
        <v>1070494.2726984001</v>
      </c>
      <c r="Y166" s="14">
        <v>1070494.2726984001</v>
      </c>
      <c r="Z166" s="14">
        <v>158927</v>
      </c>
      <c r="AA166" s="14">
        <v>0</v>
      </c>
      <c r="AB166" s="14">
        <v>0</v>
      </c>
      <c r="AC166" s="17"/>
      <c r="AD166" s="14">
        <v>0</v>
      </c>
      <c r="AE166" s="14">
        <v>0</v>
      </c>
      <c r="AF166" s="14">
        <v>0</v>
      </c>
      <c r="AG166" s="17"/>
      <c r="AH166" s="14">
        <v>0</v>
      </c>
      <c r="AI166" s="14">
        <v>0</v>
      </c>
      <c r="AJ166" s="14">
        <v>0</v>
      </c>
      <c r="AK166" s="17"/>
      <c r="AL166" s="14">
        <v>0</v>
      </c>
      <c r="AM166" s="14">
        <v>0</v>
      </c>
      <c r="AN166" s="14">
        <v>0</v>
      </c>
      <c r="AO166" s="17"/>
      <c r="AP166" s="14">
        <v>0</v>
      </c>
      <c r="AQ166" s="14">
        <v>0</v>
      </c>
      <c r="AR166" s="14">
        <v>0</v>
      </c>
    </row>
    <row r="167" spans="2:44">
      <c r="B167" s="15" t="s">
        <v>127</v>
      </c>
      <c r="C167" s="15" t="s">
        <v>215</v>
      </c>
      <c r="D167" s="15" t="s">
        <v>71</v>
      </c>
      <c r="E167" s="14">
        <v>0</v>
      </c>
      <c r="F167" s="14">
        <v>675353.48000000406</v>
      </c>
      <c r="G167" s="14">
        <v>-675353.48000000406</v>
      </c>
      <c r="H167" s="17"/>
      <c r="I167" s="14">
        <v>0</v>
      </c>
      <c r="J167" s="14">
        <v>0</v>
      </c>
      <c r="K167" s="14">
        <v>0</v>
      </c>
      <c r="L167" s="17"/>
      <c r="M167" s="14">
        <v>675353.48000000406</v>
      </c>
      <c r="N167" s="14">
        <v>0</v>
      </c>
      <c r="O167" s="14">
        <v>675353.48000000406</v>
      </c>
      <c r="P167" s="17"/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7"/>
      <c r="AD167" s="14">
        <v>0</v>
      </c>
      <c r="AE167" s="14">
        <v>0</v>
      </c>
      <c r="AF167" s="14">
        <v>0</v>
      </c>
      <c r="AG167" s="17"/>
      <c r="AH167" s="14">
        <v>0</v>
      </c>
      <c r="AI167" s="14">
        <v>0</v>
      </c>
      <c r="AJ167" s="14">
        <v>0</v>
      </c>
      <c r="AK167" s="17"/>
      <c r="AL167" s="14">
        <v>0</v>
      </c>
      <c r="AM167" s="14">
        <v>0</v>
      </c>
      <c r="AN167" s="14">
        <v>0</v>
      </c>
      <c r="AO167" s="17"/>
      <c r="AP167" s="14">
        <v>0</v>
      </c>
      <c r="AQ167" s="14">
        <v>0</v>
      </c>
      <c r="AR167" s="14">
        <v>0</v>
      </c>
    </row>
    <row r="168" spans="2:44">
      <c r="B168" s="15" t="s">
        <v>119</v>
      </c>
      <c r="C168" s="15" t="s">
        <v>205</v>
      </c>
      <c r="D168" s="15" t="s">
        <v>105</v>
      </c>
      <c r="E168" s="14">
        <v>0</v>
      </c>
      <c r="F168" s="14">
        <v>0</v>
      </c>
      <c r="G168" s="14">
        <v>0</v>
      </c>
      <c r="H168" s="17"/>
      <c r="I168" s="14">
        <v>16992571</v>
      </c>
      <c r="J168" s="14">
        <v>17365571</v>
      </c>
      <c r="K168" s="14">
        <v>-373000</v>
      </c>
      <c r="L168" s="17"/>
      <c r="M168" s="14">
        <v>0</v>
      </c>
      <c r="N168" s="14">
        <v>0</v>
      </c>
      <c r="O168" s="14">
        <v>0</v>
      </c>
      <c r="P168" s="17"/>
      <c r="Q168" s="14">
        <v>0</v>
      </c>
      <c r="R168" s="14">
        <v>0</v>
      </c>
      <c r="S168" s="14">
        <v>0</v>
      </c>
      <c r="T168" s="14">
        <v>3766000</v>
      </c>
      <c r="U168" s="14">
        <v>0</v>
      </c>
      <c r="V168" s="14">
        <v>0</v>
      </c>
      <c r="W168" s="14">
        <v>0</v>
      </c>
      <c r="X168" s="14">
        <v>6808000</v>
      </c>
      <c r="Y168" s="14">
        <v>0</v>
      </c>
      <c r="Z168" s="14">
        <v>0</v>
      </c>
      <c r="AA168" s="14">
        <v>1368571</v>
      </c>
      <c r="AB168" s="14">
        <v>5423000</v>
      </c>
      <c r="AC168" s="17"/>
      <c r="AD168" s="14">
        <v>30415152.856313299</v>
      </c>
      <c r="AE168" s="14">
        <v>31300720.956359401</v>
      </c>
      <c r="AF168" s="14">
        <v>-885568.10004610196</v>
      </c>
      <c r="AG168" s="17"/>
      <c r="AH168" s="14">
        <v>10631949.939712999</v>
      </c>
      <c r="AI168" s="14">
        <v>10836451.966426499</v>
      </c>
      <c r="AJ168" s="14">
        <v>-204502.0267134998</v>
      </c>
      <c r="AK168" s="17"/>
      <c r="AL168" s="14">
        <v>0</v>
      </c>
      <c r="AM168" s="14">
        <v>0</v>
      </c>
      <c r="AN168" s="14">
        <v>0</v>
      </c>
      <c r="AO168" s="17"/>
      <c r="AP168" s="14">
        <v>0</v>
      </c>
      <c r="AQ168" s="14">
        <v>0</v>
      </c>
      <c r="AR168" s="14">
        <v>0</v>
      </c>
    </row>
    <row r="169" spans="2:44">
      <c r="B169" s="15" t="s">
        <v>119</v>
      </c>
      <c r="C169" s="15" t="s">
        <v>205</v>
      </c>
      <c r="D169" s="15" t="s">
        <v>246</v>
      </c>
      <c r="E169" s="14">
        <v>0</v>
      </c>
      <c r="F169" s="14">
        <v>0</v>
      </c>
      <c r="G169" s="14">
        <v>0</v>
      </c>
      <c r="H169" s="17"/>
      <c r="I169" s="14">
        <v>4999575.4075058904</v>
      </c>
      <c r="J169" s="14">
        <v>4836575.4075058941</v>
      </c>
      <c r="K169" s="14">
        <v>162999.99999999627</v>
      </c>
      <c r="L169" s="17"/>
      <c r="M169" s="14">
        <v>0</v>
      </c>
      <c r="N169" s="14">
        <v>0</v>
      </c>
      <c r="O169" s="14">
        <v>0</v>
      </c>
      <c r="P169" s="17"/>
      <c r="Q169" s="14">
        <v>0</v>
      </c>
      <c r="R169" s="14">
        <v>0</v>
      </c>
      <c r="S169" s="14">
        <v>0</v>
      </c>
      <c r="T169" s="14">
        <v>555508.37861176603</v>
      </c>
      <c r="U169" s="14">
        <v>555508.37861176603</v>
      </c>
      <c r="V169" s="14">
        <v>555508.37861176603</v>
      </c>
      <c r="W169" s="14">
        <v>555508.37861176603</v>
      </c>
      <c r="X169" s="14">
        <v>555508.37861176603</v>
      </c>
      <c r="Y169" s="14">
        <v>555508.37861176603</v>
      </c>
      <c r="Z169" s="14">
        <v>555508.37861176603</v>
      </c>
      <c r="AA169" s="14">
        <v>555508.37861176603</v>
      </c>
      <c r="AB169" s="14">
        <v>392508.37861176598</v>
      </c>
      <c r="AC169" s="17"/>
      <c r="AD169" s="14">
        <v>4882025.1838976797</v>
      </c>
      <c r="AE169" s="14">
        <v>4882025.1838976797</v>
      </c>
      <c r="AF169" s="14">
        <v>0</v>
      </c>
      <c r="AG169" s="17"/>
      <c r="AH169" s="14">
        <v>0</v>
      </c>
      <c r="AI169" s="14">
        <v>0</v>
      </c>
      <c r="AJ169" s="14">
        <v>0</v>
      </c>
      <c r="AK169" s="17"/>
      <c r="AL169" s="14">
        <v>0</v>
      </c>
      <c r="AM169" s="14">
        <v>0</v>
      </c>
      <c r="AN169" s="14">
        <v>0</v>
      </c>
      <c r="AO169" s="17"/>
      <c r="AP169" s="14">
        <v>0</v>
      </c>
      <c r="AQ169" s="14">
        <v>0</v>
      </c>
      <c r="AR169" s="14">
        <v>0</v>
      </c>
    </row>
    <row r="170" spans="2:44">
      <c r="B170" s="15" t="s">
        <v>119</v>
      </c>
      <c r="C170" s="15" t="s">
        <v>205</v>
      </c>
      <c r="D170" s="15" t="s">
        <v>242</v>
      </c>
      <c r="E170" s="14">
        <v>0</v>
      </c>
      <c r="F170" s="14">
        <v>0</v>
      </c>
      <c r="G170" s="14">
        <v>0</v>
      </c>
      <c r="H170" s="17"/>
      <c r="I170" s="14">
        <v>0</v>
      </c>
      <c r="J170" s="14">
        <v>0</v>
      </c>
      <c r="K170" s="14">
        <v>0</v>
      </c>
      <c r="L170" s="17"/>
      <c r="M170" s="14">
        <v>0</v>
      </c>
      <c r="N170" s="14">
        <v>0</v>
      </c>
      <c r="O170" s="14">
        <v>0</v>
      </c>
      <c r="P170" s="17"/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7"/>
      <c r="AD170" s="14">
        <v>0</v>
      </c>
      <c r="AE170" s="14">
        <v>0</v>
      </c>
      <c r="AF170" s="14">
        <v>0</v>
      </c>
      <c r="AG170" s="17"/>
      <c r="AH170" s="14">
        <v>20000000</v>
      </c>
      <c r="AI170" s="14">
        <v>20000000</v>
      </c>
      <c r="AJ170" s="14">
        <v>0</v>
      </c>
      <c r="AK170" s="17"/>
      <c r="AL170" s="14">
        <v>0</v>
      </c>
      <c r="AM170" s="14">
        <v>0</v>
      </c>
      <c r="AN170" s="14">
        <v>0</v>
      </c>
      <c r="AO170" s="17"/>
      <c r="AP170" s="14">
        <v>0</v>
      </c>
      <c r="AQ170" s="14">
        <v>0</v>
      </c>
      <c r="AR170" s="14">
        <v>0</v>
      </c>
    </row>
    <row r="171" spans="2:44">
      <c r="B171" s="15" t="s">
        <v>119</v>
      </c>
      <c r="C171" s="15" t="s">
        <v>205</v>
      </c>
      <c r="D171" s="15" t="s">
        <v>229</v>
      </c>
      <c r="E171" s="14">
        <v>0</v>
      </c>
      <c r="F171" s="14">
        <v>0</v>
      </c>
      <c r="G171" s="14">
        <v>0</v>
      </c>
      <c r="H171" s="17"/>
      <c r="I171" s="14">
        <v>0</v>
      </c>
      <c r="J171" s="14">
        <v>357280.80787715502</v>
      </c>
      <c r="K171" s="14">
        <v>-357280.80787715502</v>
      </c>
      <c r="L171" s="17"/>
      <c r="M171" s="14">
        <v>0</v>
      </c>
      <c r="N171" s="14">
        <v>0</v>
      </c>
      <c r="O171" s="14">
        <v>0</v>
      </c>
      <c r="P171" s="17"/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357280.80787715502</v>
      </c>
      <c r="AA171" s="14">
        <v>0</v>
      </c>
      <c r="AB171" s="14">
        <v>0</v>
      </c>
      <c r="AC171" s="17"/>
      <c r="AD171" s="14">
        <v>1893140.88</v>
      </c>
      <c r="AE171" s="14">
        <v>1893140.87686699</v>
      </c>
      <c r="AF171" s="14">
        <v>3.1330098863691092E-3</v>
      </c>
      <c r="AG171" s="17"/>
      <c r="AH171" s="14">
        <v>3493907.31</v>
      </c>
      <c r="AI171" s="14">
        <v>3493907.3103342899</v>
      </c>
      <c r="AJ171" s="14">
        <v>-3.3428985625505447E-4</v>
      </c>
      <c r="AK171" s="17"/>
      <c r="AL171" s="14">
        <v>0</v>
      </c>
      <c r="AM171" s="14">
        <v>0</v>
      </c>
      <c r="AN171" s="14">
        <v>0</v>
      </c>
      <c r="AO171" s="17"/>
      <c r="AP171" s="14">
        <v>0</v>
      </c>
      <c r="AQ171" s="14">
        <v>0</v>
      </c>
      <c r="AR171" s="14">
        <v>0</v>
      </c>
    </row>
    <row r="172" spans="2:44">
      <c r="B172" s="15" t="s">
        <v>119</v>
      </c>
      <c r="C172" s="15" t="s">
        <v>205</v>
      </c>
      <c r="D172" s="15" t="s">
        <v>235</v>
      </c>
      <c r="E172" s="14">
        <v>0</v>
      </c>
      <c r="F172" s="14">
        <v>0</v>
      </c>
      <c r="G172" s="14">
        <v>0</v>
      </c>
      <c r="H172" s="17"/>
      <c r="I172" s="14">
        <v>369280.80787715502</v>
      </c>
      <c r="J172" s="14">
        <v>0</v>
      </c>
      <c r="K172" s="14">
        <v>369280.80787715502</v>
      </c>
      <c r="L172" s="17"/>
      <c r="M172" s="14">
        <v>0</v>
      </c>
      <c r="N172" s="14">
        <v>0</v>
      </c>
      <c r="O172" s="14">
        <v>0</v>
      </c>
      <c r="P172" s="17"/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7"/>
      <c r="AD172" s="14">
        <v>0</v>
      </c>
      <c r="AE172" s="14">
        <v>0</v>
      </c>
      <c r="AF172" s="14">
        <v>0</v>
      </c>
      <c r="AG172" s="17"/>
      <c r="AH172" s="14">
        <v>0</v>
      </c>
      <c r="AI172" s="14">
        <v>0</v>
      </c>
      <c r="AJ172" s="14">
        <v>0</v>
      </c>
      <c r="AK172" s="17"/>
      <c r="AL172" s="14">
        <v>0</v>
      </c>
      <c r="AM172" s="14">
        <v>0</v>
      </c>
      <c r="AN172" s="14">
        <v>0</v>
      </c>
      <c r="AO172" s="17"/>
      <c r="AP172" s="14">
        <v>0</v>
      </c>
      <c r="AQ172" s="14">
        <v>0</v>
      </c>
      <c r="AR172" s="14">
        <v>0</v>
      </c>
    </row>
    <row r="173" spans="2:44">
      <c r="B173" s="15" t="s">
        <v>119</v>
      </c>
      <c r="C173" s="15" t="s">
        <v>205</v>
      </c>
      <c r="D173" s="15" t="s">
        <v>71</v>
      </c>
      <c r="E173" s="14">
        <v>0</v>
      </c>
      <c r="F173" s="14">
        <v>869451.11000000301</v>
      </c>
      <c r="G173" s="14">
        <v>-869451.11000000301</v>
      </c>
      <c r="H173" s="17"/>
      <c r="I173" s="14">
        <v>0</v>
      </c>
      <c r="J173" s="14">
        <v>0</v>
      </c>
      <c r="K173" s="14">
        <v>0</v>
      </c>
      <c r="L173" s="17"/>
      <c r="M173" s="14">
        <v>869451.11000000301</v>
      </c>
      <c r="N173" s="14">
        <v>0</v>
      </c>
      <c r="O173" s="14">
        <v>869451.11000000301</v>
      </c>
      <c r="P173" s="17"/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7"/>
      <c r="AD173" s="14">
        <v>0</v>
      </c>
      <c r="AE173" s="14">
        <v>0</v>
      </c>
      <c r="AF173" s="14">
        <v>0</v>
      </c>
      <c r="AG173" s="17"/>
      <c r="AH173" s="14">
        <v>0</v>
      </c>
      <c r="AI173" s="14">
        <v>0</v>
      </c>
      <c r="AJ173" s="14">
        <v>0</v>
      </c>
      <c r="AK173" s="17"/>
      <c r="AL173" s="14">
        <v>0</v>
      </c>
      <c r="AM173" s="14">
        <v>0</v>
      </c>
      <c r="AN173" s="14">
        <v>0</v>
      </c>
      <c r="AO173" s="17"/>
      <c r="AP173" s="14">
        <v>0</v>
      </c>
      <c r="AQ173" s="14">
        <v>0</v>
      </c>
      <c r="AR173" s="14">
        <v>0</v>
      </c>
    </row>
    <row r="174" spans="2:44">
      <c r="B174" s="15" t="s">
        <v>57</v>
      </c>
      <c r="C174" s="15" t="s">
        <v>204</v>
      </c>
      <c r="D174" s="15" t="s">
        <v>134</v>
      </c>
      <c r="E174" s="14">
        <v>0</v>
      </c>
      <c r="F174" s="14">
        <v>0</v>
      </c>
      <c r="G174" s="14">
        <v>0</v>
      </c>
      <c r="H174" s="17"/>
      <c r="I174" s="14">
        <v>-417233.10590261198</v>
      </c>
      <c r="J174" s="14">
        <v>-560320.69956953102</v>
      </c>
      <c r="K174" s="14">
        <v>143087.59366691904</v>
      </c>
      <c r="L174" s="17"/>
      <c r="M174" s="14">
        <v>0</v>
      </c>
      <c r="N174" s="14">
        <v>0</v>
      </c>
      <c r="O174" s="14">
        <v>0</v>
      </c>
      <c r="P174" s="17"/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-560320.69956953102</v>
      </c>
      <c r="AC174" s="17"/>
      <c r="AD174" s="14">
        <v>-179756.40383220799</v>
      </c>
      <c r="AE174" s="14">
        <v>-168492.40121300501</v>
      </c>
      <c r="AF174" s="14">
        <v>-11264.002619202976</v>
      </c>
      <c r="AG174" s="17"/>
      <c r="AH174" s="14">
        <v>0</v>
      </c>
      <c r="AI174" s="14">
        <v>0</v>
      </c>
      <c r="AJ174" s="14">
        <v>0</v>
      </c>
      <c r="AK174" s="17"/>
      <c r="AL174" s="14">
        <v>0</v>
      </c>
      <c r="AM174" s="14">
        <v>0</v>
      </c>
      <c r="AN174" s="14">
        <v>0</v>
      </c>
      <c r="AO174" s="17"/>
      <c r="AP174" s="14">
        <v>0</v>
      </c>
      <c r="AQ174" s="14">
        <v>0</v>
      </c>
      <c r="AR174" s="14">
        <v>0</v>
      </c>
    </row>
    <row r="175" spans="2:44">
      <c r="B175" s="15" t="s">
        <v>57</v>
      </c>
      <c r="C175" s="15" t="s">
        <v>204</v>
      </c>
      <c r="D175" s="15" t="s">
        <v>206</v>
      </c>
      <c r="E175" s="14">
        <v>21581.096099999999</v>
      </c>
      <c r="F175" s="14">
        <v>0</v>
      </c>
      <c r="G175" s="14">
        <v>21581.096099999999</v>
      </c>
      <c r="H175" s="17"/>
      <c r="I175" s="14">
        <v>86324.384399999995</v>
      </c>
      <c r="J175" s="14">
        <v>86324.384399999995</v>
      </c>
      <c r="K175" s="14">
        <v>0</v>
      </c>
      <c r="L175" s="17"/>
      <c r="M175" s="14">
        <v>-14387.3974</v>
      </c>
      <c r="N175" s="14">
        <v>0</v>
      </c>
      <c r="O175" s="14">
        <v>-14387.3974</v>
      </c>
      <c r="P175" s="17"/>
      <c r="Q175" s="14">
        <v>7193.6986999999999</v>
      </c>
      <c r="R175" s="14">
        <v>7193.6986999999999</v>
      </c>
      <c r="S175" s="14">
        <v>7193.6986999999999</v>
      </c>
      <c r="T175" s="14">
        <v>7193.6986999999999</v>
      </c>
      <c r="U175" s="14">
        <v>7193.6986999999999</v>
      </c>
      <c r="V175" s="14">
        <v>7193.6986999999999</v>
      </c>
      <c r="W175" s="14">
        <v>7193.6986999999999</v>
      </c>
      <c r="X175" s="14">
        <v>7193.6986999999999</v>
      </c>
      <c r="Y175" s="14">
        <v>7193.6986999999999</v>
      </c>
      <c r="Z175" s="14">
        <v>7193.6986999999999</v>
      </c>
      <c r="AA175" s="14">
        <v>7193.6986999999999</v>
      </c>
      <c r="AB175" s="14">
        <v>7193.6986999999999</v>
      </c>
      <c r="AC175" s="17"/>
      <c r="AD175" s="14">
        <v>86324.384399999995</v>
      </c>
      <c r="AE175" s="14">
        <v>86324.384399999995</v>
      </c>
      <c r="AF175" s="14">
        <v>0</v>
      </c>
      <c r="AG175" s="17"/>
      <c r="AH175" s="14">
        <v>0</v>
      </c>
      <c r="AI175" s="14">
        <v>0</v>
      </c>
      <c r="AJ175" s="14">
        <v>0</v>
      </c>
      <c r="AK175" s="17"/>
      <c r="AL175" s="14">
        <v>0</v>
      </c>
      <c r="AM175" s="14">
        <v>0</v>
      </c>
      <c r="AN175" s="14">
        <v>0</v>
      </c>
      <c r="AO175" s="17"/>
      <c r="AP175" s="14">
        <v>0</v>
      </c>
      <c r="AQ175" s="14">
        <v>0</v>
      </c>
      <c r="AR175" s="14">
        <v>0</v>
      </c>
    </row>
    <row r="176" spans="2:44">
      <c r="B176" s="15" t="s">
        <v>57</v>
      </c>
      <c r="C176" s="15" t="s">
        <v>204</v>
      </c>
      <c r="D176" s="15" t="s">
        <v>110</v>
      </c>
      <c r="E176" s="14">
        <v>0</v>
      </c>
      <c r="F176" s="14">
        <v>0</v>
      </c>
      <c r="G176" s="14">
        <v>0</v>
      </c>
      <c r="H176" s="17"/>
      <c r="I176" s="14">
        <v>0</v>
      </c>
      <c r="J176" s="14">
        <v>0</v>
      </c>
      <c r="K176" s="14">
        <v>0</v>
      </c>
      <c r="L176" s="17"/>
      <c r="M176" s="14">
        <v>0</v>
      </c>
      <c r="N176" s="14">
        <v>0</v>
      </c>
      <c r="O176" s="14">
        <v>0</v>
      </c>
      <c r="P176" s="17"/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7"/>
      <c r="AD176" s="14">
        <v>27693059.5646284</v>
      </c>
      <c r="AE176" s="14">
        <v>27951830.1081875</v>
      </c>
      <c r="AF176" s="14">
        <v>-258770.54355910048</v>
      </c>
      <c r="AG176" s="17"/>
      <c r="AH176" s="14">
        <v>0</v>
      </c>
      <c r="AI176" s="14">
        <v>0</v>
      </c>
      <c r="AJ176" s="14">
        <v>0</v>
      </c>
      <c r="AK176" s="17"/>
      <c r="AL176" s="14">
        <v>0</v>
      </c>
      <c r="AM176" s="14">
        <v>0</v>
      </c>
      <c r="AN176" s="14">
        <v>0</v>
      </c>
      <c r="AO176" s="17"/>
      <c r="AP176" s="14">
        <v>0</v>
      </c>
      <c r="AQ176" s="14">
        <v>0</v>
      </c>
      <c r="AR176" s="14">
        <v>0</v>
      </c>
    </row>
    <row r="177" spans="2:44">
      <c r="B177" s="15" t="s">
        <v>57</v>
      </c>
      <c r="C177" s="15" t="s">
        <v>204</v>
      </c>
      <c r="D177" s="15" t="s">
        <v>135</v>
      </c>
      <c r="E177" s="14">
        <v>3672698.8506648401</v>
      </c>
      <c r="F177" s="14">
        <v>0</v>
      </c>
      <c r="G177" s="14">
        <v>3672698.8506648401</v>
      </c>
      <c r="H177" s="17"/>
      <c r="I177" s="14">
        <v>31302154.895743299</v>
      </c>
      <c r="J177" s="14">
        <v>32107749.972219262</v>
      </c>
      <c r="K177" s="14">
        <v>-805595.076475963</v>
      </c>
      <c r="L177" s="17"/>
      <c r="M177" s="14">
        <v>-430338.95247406501</v>
      </c>
      <c r="N177" s="14">
        <v>0</v>
      </c>
      <c r="O177" s="14">
        <v>-430338.95247406501</v>
      </c>
      <c r="P177" s="17"/>
      <c r="Q177" s="14">
        <v>181832.78304208899</v>
      </c>
      <c r="R177" s="14">
        <v>248506.16943197601</v>
      </c>
      <c r="S177" s="14">
        <v>1586615.28504476</v>
      </c>
      <c r="T177" s="14">
        <v>2694616.9535115701</v>
      </c>
      <c r="U177" s="14">
        <v>227712.22806113199</v>
      </c>
      <c r="V177" s="14">
        <v>888139.75730441802</v>
      </c>
      <c r="W177" s="14">
        <v>0</v>
      </c>
      <c r="X177" s="14">
        <v>3206928.9875351801</v>
      </c>
      <c r="Y177" s="14">
        <v>0</v>
      </c>
      <c r="Z177" s="14">
        <v>282425.23232456</v>
      </c>
      <c r="AA177" s="14">
        <v>2558625.3751507802</v>
      </c>
      <c r="AB177" s="14">
        <v>20232347.200812802</v>
      </c>
      <c r="AC177" s="17"/>
      <c r="AD177" s="14">
        <v>0</v>
      </c>
      <c r="AE177" s="14">
        <v>0</v>
      </c>
      <c r="AF177" s="14">
        <v>0</v>
      </c>
      <c r="AG177" s="17"/>
      <c r="AH177" s="14">
        <v>0</v>
      </c>
      <c r="AI177" s="14">
        <v>0</v>
      </c>
      <c r="AJ177" s="14">
        <v>0</v>
      </c>
      <c r="AK177" s="17"/>
      <c r="AL177" s="14">
        <v>0</v>
      </c>
      <c r="AM177" s="14">
        <v>0</v>
      </c>
      <c r="AN177" s="14">
        <v>0</v>
      </c>
      <c r="AO177" s="17"/>
      <c r="AP177" s="14">
        <v>0</v>
      </c>
      <c r="AQ177" s="14">
        <v>0</v>
      </c>
      <c r="AR177" s="14">
        <v>0</v>
      </c>
    </row>
    <row r="178" spans="2:44">
      <c r="B178" s="15" t="s">
        <v>57</v>
      </c>
      <c r="C178" s="15" t="s">
        <v>204</v>
      </c>
      <c r="D178" s="15" t="s">
        <v>227</v>
      </c>
      <c r="E178" s="14">
        <v>0</v>
      </c>
      <c r="F178" s="14">
        <v>0</v>
      </c>
      <c r="G178" s="14">
        <v>0</v>
      </c>
      <c r="H178" s="17"/>
      <c r="I178" s="14">
        <v>3083841.95556805</v>
      </c>
      <c r="J178" s="14">
        <v>2404066.20512929</v>
      </c>
      <c r="K178" s="14">
        <v>679775.75043876003</v>
      </c>
      <c r="L178" s="17"/>
      <c r="M178" s="14">
        <v>0</v>
      </c>
      <c r="N178" s="14">
        <v>0</v>
      </c>
      <c r="O178" s="14">
        <v>0</v>
      </c>
      <c r="P178" s="17"/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2404066.20512929</v>
      </c>
      <c r="AC178" s="17"/>
      <c r="AD178" s="14">
        <v>0</v>
      </c>
      <c r="AE178" s="14">
        <v>0</v>
      </c>
      <c r="AF178" s="14">
        <v>0</v>
      </c>
      <c r="AG178" s="17"/>
      <c r="AH178" s="14">
        <v>0</v>
      </c>
      <c r="AI178" s="14">
        <v>0</v>
      </c>
      <c r="AJ178" s="14">
        <v>0</v>
      </c>
      <c r="AK178" s="17"/>
      <c r="AL178" s="14">
        <v>0</v>
      </c>
      <c r="AM178" s="14">
        <v>0</v>
      </c>
      <c r="AN178" s="14">
        <v>0</v>
      </c>
      <c r="AO178" s="17"/>
      <c r="AP178" s="14">
        <v>0</v>
      </c>
      <c r="AQ178" s="14">
        <v>0</v>
      </c>
      <c r="AR178" s="14">
        <v>0</v>
      </c>
    </row>
    <row r="179" spans="2:44">
      <c r="B179" s="15" t="s">
        <v>57</v>
      </c>
      <c r="C179" s="15" t="s">
        <v>204</v>
      </c>
      <c r="D179" s="15" t="s">
        <v>241</v>
      </c>
      <c r="E179" s="14">
        <v>1350479.3098011101</v>
      </c>
      <c r="F179" s="14">
        <v>0</v>
      </c>
      <c r="G179" s="14">
        <v>1350479.3098011101</v>
      </c>
      <c r="H179" s="17"/>
      <c r="I179" s="14">
        <v>4042548.2547657099</v>
      </c>
      <c r="J179" s="14">
        <v>4040684.9090953041</v>
      </c>
      <c r="K179" s="14">
        <v>1863.3456704057753</v>
      </c>
      <c r="L179" s="17"/>
      <c r="M179" s="14">
        <v>-880264.38415114104</v>
      </c>
      <c r="N179" s="14">
        <v>0</v>
      </c>
      <c r="O179" s="14">
        <v>-880264.38415114104</v>
      </c>
      <c r="P179" s="17"/>
      <c r="Q179" s="14">
        <v>446768.15950134199</v>
      </c>
      <c r="R179" s="14">
        <v>433496.224649799</v>
      </c>
      <c r="S179" s="14">
        <v>469592.44457706402</v>
      </c>
      <c r="T179" s="14">
        <v>396360.02188244101</v>
      </c>
      <c r="U179" s="14">
        <v>367084.545897968</v>
      </c>
      <c r="V179" s="14">
        <v>424075.75263856602</v>
      </c>
      <c r="W179" s="14">
        <v>371056.95441595401</v>
      </c>
      <c r="X179" s="14">
        <v>366526.29645962297</v>
      </c>
      <c r="Y179" s="14">
        <v>424075.75263856602</v>
      </c>
      <c r="Z179" s="14">
        <v>116903.357448881</v>
      </c>
      <c r="AA179" s="14">
        <v>112372.69949255</v>
      </c>
      <c r="AB179" s="14">
        <v>112372.69949255</v>
      </c>
      <c r="AC179" s="17"/>
      <c r="AD179" s="14">
        <v>685663.24782914098</v>
      </c>
      <c r="AE179" s="14">
        <v>685979.43869107205</v>
      </c>
      <c r="AF179" s="14">
        <v>-316.19086193107069</v>
      </c>
      <c r="AG179" s="17"/>
      <c r="AH179" s="14">
        <v>0</v>
      </c>
      <c r="AI179" s="14">
        <v>0</v>
      </c>
      <c r="AJ179" s="14">
        <v>0</v>
      </c>
      <c r="AK179" s="17"/>
      <c r="AL179" s="14">
        <v>0</v>
      </c>
      <c r="AM179" s="14">
        <v>0</v>
      </c>
      <c r="AN179" s="14">
        <v>0</v>
      </c>
      <c r="AO179" s="17"/>
      <c r="AP179" s="14">
        <v>0</v>
      </c>
      <c r="AQ179" s="14">
        <v>0</v>
      </c>
      <c r="AR179" s="14">
        <v>0</v>
      </c>
    </row>
    <row r="180" spans="2:44">
      <c r="B180" s="15" t="s">
        <v>57</v>
      </c>
      <c r="C180" s="15" t="s">
        <v>204</v>
      </c>
      <c r="D180" s="15" t="s">
        <v>243</v>
      </c>
      <c r="E180" s="14">
        <v>98538.701470184998</v>
      </c>
      <c r="F180" s="14">
        <v>0</v>
      </c>
      <c r="G180" s="14">
        <v>98538.701470184998</v>
      </c>
      <c r="H180" s="17"/>
      <c r="I180" s="14">
        <v>98538.701470184998</v>
      </c>
      <c r="J180" s="14">
        <v>98538.701470184998</v>
      </c>
      <c r="K180" s="14">
        <v>0</v>
      </c>
      <c r="L180" s="17"/>
      <c r="M180" s="14">
        <v>-98538.701470184998</v>
      </c>
      <c r="N180" s="14">
        <v>0</v>
      </c>
      <c r="O180" s="14">
        <v>-98538.701470184998</v>
      </c>
      <c r="P180" s="17"/>
      <c r="Q180" s="14">
        <v>61284.701470184998</v>
      </c>
      <c r="R180" s="14">
        <v>37254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7"/>
      <c r="AD180" s="14">
        <v>0</v>
      </c>
      <c r="AE180" s="14">
        <v>0</v>
      </c>
      <c r="AF180" s="14">
        <v>0</v>
      </c>
      <c r="AG180" s="17"/>
      <c r="AH180" s="14">
        <v>0</v>
      </c>
      <c r="AI180" s="14">
        <v>0</v>
      </c>
      <c r="AJ180" s="14">
        <v>0</v>
      </c>
      <c r="AK180" s="17"/>
      <c r="AL180" s="14">
        <v>0</v>
      </c>
      <c r="AM180" s="14">
        <v>0</v>
      </c>
      <c r="AN180" s="14">
        <v>0</v>
      </c>
      <c r="AO180" s="17"/>
      <c r="AP180" s="14">
        <v>0</v>
      </c>
      <c r="AQ180" s="14">
        <v>0</v>
      </c>
      <c r="AR180" s="14">
        <v>0</v>
      </c>
    </row>
    <row r="181" spans="2:44">
      <c r="B181" s="15" t="s">
        <v>57</v>
      </c>
      <c r="C181" s="15" t="s">
        <v>204</v>
      </c>
      <c r="D181" s="15" t="s">
        <v>136</v>
      </c>
      <c r="E181" s="14">
        <v>2769476.8320221198</v>
      </c>
      <c r="F181" s="14">
        <v>0</v>
      </c>
      <c r="G181" s="14">
        <v>2769476.8320221198</v>
      </c>
      <c r="H181" s="17"/>
      <c r="I181" s="14">
        <v>14508580.182018301</v>
      </c>
      <c r="J181" s="14">
        <v>14501892.692256393</v>
      </c>
      <c r="K181" s="14">
        <v>6687.4897619076073</v>
      </c>
      <c r="L181" s="17"/>
      <c r="M181" s="14">
        <v>-1107280.1150164099</v>
      </c>
      <c r="N181" s="14">
        <v>0</v>
      </c>
      <c r="O181" s="14">
        <v>-1107280.1150164099</v>
      </c>
      <c r="P181" s="17"/>
      <c r="Q181" s="14">
        <v>-16482.362713627001</v>
      </c>
      <c r="R181" s="14">
        <v>1123762.4777300369</v>
      </c>
      <c r="S181" s="14">
        <v>1660920.1725246101</v>
      </c>
      <c r="T181" s="14">
        <v>553640.05750820402</v>
      </c>
      <c r="U181" s="14">
        <v>553640.05750820402</v>
      </c>
      <c r="V181" s="14">
        <v>1107280.1150164099</v>
      </c>
      <c r="W181" s="14">
        <v>1660920.1725246101</v>
      </c>
      <c r="X181" s="14">
        <v>553640.05750820402</v>
      </c>
      <c r="Y181" s="14">
        <v>7304571.9446497401</v>
      </c>
      <c r="Z181" s="14">
        <v>0</v>
      </c>
      <c r="AA181" s="14">
        <v>0</v>
      </c>
      <c r="AB181" s="14">
        <v>0</v>
      </c>
      <c r="AC181" s="17"/>
      <c r="AD181" s="14">
        <v>0</v>
      </c>
      <c r="AE181" s="14">
        <v>0</v>
      </c>
      <c r="AF181" s="14">
        <v>0</v>
      </c>
      <c r="AG181" s="17"/>
      <c r="AH181" s="14">
        <v>0</v>
      </c>
      <c r="AI181" s="14">
        <v>0</v>
      </c>
      <c r="AJ181" s="14">
        <v>0</v>
      </c>
      <c r="AK181" s="17"/>
      <c r="AL181" s="14">
        <v>0</v>
      </c>
      <c r="AM181" s="14">
        <v>0</v>
      </c>
      <c r="AN181" s="14">
        <v>0</v>
      </c>
      <c r="AO181" s="17"/>
      <c r="AP181" s="14">
        <v>0</v>
      </c>
      <c r="AQ181" s="14">
        <v>0</v>
      </c>
      <c r="AR181" s="14">
        <v>0</v>
      </c>
    </row>
    <row r="182" spans="2:44">
      <c r="B182" s="15" t="s">
        <v>57</v>
      </c>
      <c r="C182" s="15" t="s">
        <v>204</v>
      </c>
      <c r="D182" s="15" t="s">
        <v>234</v>
      </c>
      <c r="E182" s="14">
        <v>0</v>
      </c>
      <c r="F182" s="14">
        <v>0</v>
      </c>
      <c r="G182" s="14">
        <v>0</v>
      </c>
      <c r="H182" s="17"/>
      <c r="I182" s="14">
        <v>1312930.5350480899</v>
      </c>
      <c r="J182" s="14">
        <v>1312325.361461076</v>
      </c>
      <c r="K182" s="14">
        <v>605.17358701396734</v>
      </c>
      <c r="L182" s="17"/>
      <c r="M182" s="14">
        <v>0</v>
      </c>
      <c r="N182" s="14">
        <v>0</v>
      </c>
      <c r="O182" s="14">
        <v>0</v>
      </c>
      <c r="P182" s="17"/>
      <c r="Q182" s="14">
        <v>0</v>
      </c>
      <c r="R182" s="14">
        <v>0</v>
      </c>
      <c r="S182" s="14">
        <v>0</v>
      </c>
      <c r="T182" s="14">
        <v>437441.78715369198</v>
      </c>
      <c r="U182" s="14">
        <v>0</v>
      </c>
      <c r="V182" s="14">
        <v>0</v>
      </c>
      <c r="W182" s="14">
        <v>0</v>
      </c>
      <c r="X182" s="14">
        <v>437441.78715369198</v>
      </c>
      <c r="Y182" s="14">
        <v>0</v>
      </c>
      <c r="Z182" s="14">
        <v>0</v>
      </c>
      <c r="AA182" s="14">
        <v>437441.78715369198</v>
      </c>
      <c r="AB182" s="14">
        <v>0</v>
      </c>
      <c r="AC182" s="17"/>
      <c r="AD182" s="14">
        <v>448377.83183253399</v>
      </c>
      <c r="AE182" s="14">
        <v>448584.59947476402</v>
      </c>
      <c r="AF182" s="14">
        <v>-206.76764223002829</v>
      </c>
      <c r="AG182" s="17"/>
      <c r="AH182" s="14">
        <v>0</v>
      </c>
      <c r="AI182" s="14">
        <v>0</v>
      </c>
      <c r="AJ182" s="14">
        <v>0</v>
      </c>
      <c r="AK182" s="17"/>
      <c r="AL182" s="14">
        <v>0</v>
      </c>
      <c r="AM182" s="14">
        <v>0</v>
      </c>
      <c r="AN182" s="14">
        <v>0</v>
      </c>
      <c r="AO182" s="17"/>
      <c r="AP182" s="14">
        <v>0</v>
      </c>
      <c r="AQ182" s="14">
        <v>0</v>
      </c>
      <c r="AR182" s="14">
        <v>0</v>
      </c>
    </row>
    <row r="183" spans="2:44">
      <c r="B183" s="15" t="s">
        <v>57</v>
      </c>
      <c r="C183" s="15" t="s">
        <v>204</v>
      </c>
      <c r="D183" s="15" t="s">
        <v>202</v>
      </c>
      <c r="E183" s="14">
        <v>1114755.3617468399</v>
      </c>
      <c r="F183" s="14">
        <v>0</v>
      </c>
      <c r="G183" s="14">
        <v>1114755.3617468399</v>
      </c>
      <c r="H183" s="17"/>
      <c r="I183" s="14">
        <v>1114755.3617468399</v>
      </c>
      <c r="J183" s="14">
        <v>1114241.53372403</v>
      </c>
      <c r="K183" s="14">
        <v>513.82802280993201</v>
      </c>
      <c r="L183" s="17"/>
      <c r="M183" s="14">
        <v>0</v>
      </c>
      <c r="N183" s="14">
        <v>0</v>
      </c>
      <c r="O183" s="14">
        <v>0</v>
      </c>
      <c r="P183" s="17"/>
      <c r="Q183" s="14">
        <v>0</v>
      </c>
      <c r="R183" s="14">
        <v>0</v>
      </c>
      <c r="S183" s="14">
        <v>1114241.53372403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7"/>
      <c r="AD183" s="14">
        <v>0</v>
      </c>
      <c r="AE183" s="14">
        <v>0</v>
      </c>
      <c r="AF183" s="14">
        <v>0</v>
      </c>
      <c r="AG183" s="17"/>
      <c r="AH183" s="14">
        <v>0</v>
      </c>
      <c r="AI183" s="14">
        <v>0</v>
      </c>
      <c r="AJ183" s="14">
        <v>0</v>
      </c>
      <c r="AK183" s="17"/>
      <c r="AL183" s="14">
        <v>0</v>
      </c>
      <c r="AM183" s="14">
        <v>0</v>
      </c>
      <c r="AN183" s="14">
        <v>0</v>
      </c>
      <c r="AO183" s="17"/>
      <c r="AP183" s="14">
        <v>0</v>
      </c>
      <c r="AQ183" s="14">
        <v>0</v>
      </c>
      <c r="AR183" s="14">
        <v>0</v>
      </c>
    </row>
    <row r="184" spans="2:44">
      <c r="B184" s="15" t="s">
        <v>57</v>
      </c>
      <c r="C184" s="15" t="s">
        <v>204</v>
      </c>
      <c r="D184" s="15" t="s">
        <v>240</v>
      </c>
      <c r="E184" s="14">
        <v>0</v>
      </c>
      <c r="F184" s="14">
        <v>0</v>
      </c>
      <c r="G184" s="14">
        <v>0</v>
      </c>
      <c r="H184" s="17"/>
      <c r="I184" s="14">
        <v>399148.476859104</v>
      </c>
      <c r="J184" s="14">
        <v>398964.49597889301</v>
      </c>
      <c r="K184" s="14">
        <v>183.98088021099102</v>
      </c>
      <c r="L184" s="17"/>
      <c r="M184" s="14">
        <v>-28296.426216324999</v>
      </c>
      <c r="N184" s="14">
        <v>0</v>
      </c>
      <c r="O184" s="14">
        <v>-28296.426216324999</v>
      </c>
      <c r="P184" s="17"/>
      <c r="Q184" s="14">
        <v>0</v>
      </c>
      <c r="R184" s="14">
        <v>28296.426216324999</v>
      </c>
      <c r="S184" s="14">
        <v>9014.084507042</v>
      </c>
      <c r="T184" s="14">
        <v>3255.5367721950001</v>
      </c>
      <c r="U184" s="14">
        <v>23843.384848015001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334555.06363531598</v>
      </c>
      <c r="AC184" s="17"/>
      <c r="AD184" s="14">
        <v>0</v>
      </c>
      <c r="AE184" s="14">
        <v>0</v>
      </c>
      <c r="AF184" s="14">
        <v>0</v>
      </c>
      <c r="AG184" s="17"/>
      <c r="AH184" s="14">
        <v>0</v>
      </c>
      <c r="AI184" s="14">
        <v>0</v>
      </c>
      <c r="AJ184" s="14">
        <v>0</v>
      </c>
      <c r="AK184" s="17"/>
      <c r="AL184" s="14">
        <v>0</v>
      </c>
      <c r="AM184" s="14">
        <v>0</v>
      </c>
      <c r="AN184" s="14">
        <v>0</v>
      </c>
      <c r="AO184" s="17"/>
      <c r="AP184" s="14">
        <v>0</v>
      </c>
      <c r="AQ184" s="14">
        <v>0</v>
      </c>
      <c r="AR184" s="14">
        <v>0</v>
      </c>
    </row>
    <row r="185" spans="2:44">
      <c r="B185" s="15" t="s">
        <v>57</v>
      </c>
      <c r="C185" s="15" t="s">
        <v>204</v>
      </c>
      <c r="D185" s="15" t="s">
        <v>238</v>
      </c>
      <c r="E185" s="14">
        <v>0</v>
      </c>
      <c r="F185" s="14">
        <v>0</v>
      </c>
      <c r="G185" s="14">
        <v>0</v>
      </c>
      <c r="H185" s="17"/>
      <c r="I185" s="14">
        <v>403947.12766678602</v>
      </c>
      <c r="J185" s="14">
        <v>403760.93492795498</v>
      </c>
      <c r="K185" s="14">
        <v>186.19273883104324</v>
      </c>
      <c r="L185" s="17"/>
      <c r="M185" s="14">
        <v>0</v>
      </c>
      <c r="N185" s="14">
        <v>0</v>
      </c>
      <c r="O185" s="14">
        <v>0</v>
      </c>
      <c r="P185" s="17"/>
      <c r="Q185" s="14">
        <v>0</v>
      </c>
      <c r="R185" s="14">
        <v>0</v>
      </c>
      <c r="S185" s="14">
        <v>0</v>
      </c>
      <c r="T185" s="14">
        <v>0</v>
      </c>
      <c r="U185" s="14">
        <v>403760.93492795498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7"/>
      <c r="AD185" s="14">
        <v>0</v>
      </c>
      <c r="AE185" s="14">
        <v>0</v>
      </c>
      <c r="AF185" s="14">
        <v>0</v>
      </c>
      <c r="AG185" s="17"/>
      <c r="AH185" s="14">
        <v>0</v>
      </c>
      <c r="AI185" s="14">
        <v>0</v>
      </c>
      <c r="AJ185" s="14">
        <v>0</v>
      </c>
      <c r="AK185" s="17"/>
      <c r="AL185" s="14">
        <v>0</v>
      </c>
      <c r="AM185" s="14">
        <v>0</v>
      </c>
      <c r="AN185" s="14">
        <v>0</v>
      </c>
      <c r="AO185" s="17"/>
      <c r="AP185" s="14">
        <v>0</v>
      </c>
      <c r="AQ185" s="14">
        <v>0</v>
      </c>
      <c r="AR185" s="14">
        <v>0</v>
      </c>
    </row>
    <row r="186" spans="2:44">
      <c r="B186" s="15" t="s">
        <v>57</v>
      </c>
      <c r="C186" s="15" t="s">
        <v>204</v>
      </c>
      <c r="D186" s="15" t="s">
        <v>249</v>
      </c>
      <c r="E186" s="14">
        <v>0</v>
      </c>
      <c r="F186" s="14">
        <v>0</v>
      </c>
      <c r="G186" s="14">
        <v>0</v>
      </c>
      <c r="H186" s="17"/>
      <c r="I186" s="14">
        <v>904818.38618078502</v>
      </c>
      <c r="J186" s="14">
        <v>904401.32513014704</v>
      </c>
      <c r="K186" s="14">
        <v>417.0610506379744</v>
      </c>
      <c r="L186" s="17"/>
      <c r="M186" s="14">
        <v>0</v>
      </c>
      <c r="N186" s="14">
        <v>0</v>
      </c>
      <c r="O186" s="14">
        <v>0</v>
      </c>
      <c r="P186" s="17"/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904401.32513014704</v>
      </c>
      <c r="AC186" s="17"/>
      <c r="AD186" s="14">
        <v>0</v>
      </c>
      <c r="AE186" s="14">
        <v>0</v>
      </c>
      <c r="AF186" s="14">
        <v>0</v>
      </c>
      <c r="AG186" s="17"/>
      <c r="AH186" s="14">
        <v>0</v>
      </c>
      <c r="AI186" s="14">
        <v>0</v>
      </c>
      <c r="AJ186" s="14">
        <v>0</v>
      </c>
      <c r="AK186" s="17"/>
      <c r="AL186" s="14">
        <v>0</v>
      </c>
      <c r="AM186" s="14">
        <v>0</v>
      </c>
      <c r="AN186" s="14">
        <v>0</v>
      </c>
      <c r="AO186" s="17"/>
      <c r="AP186" s="14">
        <v>0</v>
      </c>
      <c r="AQ186" s="14">
        <v>0</v>
      </c>
      <c r="AR186" s="14">
        <v>0</v>
      </c>
    </row>
    <row r="187" spans="2:44">
      <c r="B187" s="15" t="s">
        <v>57</v>
      </c>
      <c r="C187" s="15" t="s">
        <v>204</v>
      </c>
      <c r="D187" s="15" t="s">
        <v>207</v>
      </c>
      <c r="E187" s="14">
        <v>0</v>
      </c>
      <c r="F187" s="14">
        <v>0</v>
      </c>
      <c r="G187" s="14">
        <v>0</v>
      </c>
      <c r="H187" s="17"/>
      <c r="I187" s="14">
        <v>1505177.40321387</v>
      </c>
      <c r="J187" s="14">
        <v>1504483.6166167301</v>
      </c>
      <c r="K187" s="14">
        <v>693.78659713990055</v>
      </c>
      <c r="L187" s="17"/>
      <c r="M187" s="14">
        <v>0</v>
      </c>
      <c r="N187" s="14">
        <v>0</v>
      </c>
      <c r="O187" s="14">
        <v>0</v>
      </c>
      <c r="P187" s="17"/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1504483.6166167301</v>
      </c>
      <c r="AC187" s="17"/>
      <c r="AD187" s="14">
        <v>1882630.2424131399</v>
      </c>
      <c r="AE187" s="14">
        <v>1883498.4098129901</v>
      </c>
      <c r="AF187" s="14">
        <v>-868.16739985020831</v>
      </c>
      <c r="AG187" s="17"/>
      <c r="AH187" s="14">
        <v>0</v>
      </c>
      <c r="AI187" s="14">
        <v>0</v>
      </c>
      <c r="AJ187" s="14">
        <v>0</v>
      </c>
      <c r="AK187" s="17"/>
      <c r="AL187" s="14">
        <v>0</v>
      </c>
      <c r="AM187" s="14">
        <v>0</v>
      </c>
      <c r="AN187" s="14">
        <v>0</v>
      </c>
      <c r="AO187" s="17"/>
      <c r="AP187" s="14">
        <v>0</v>
      </c>
      <c r="AQ187" s="14">
        <v>0</v>
      </c>
      <c r="AR187" s="14">
        <v>0</v>
      </c>
    </row>
    <row r="188" spans="2:44">
      <c r="B188" s="15" t="s">
        <v>57</v>
      </c>
      <c r="C188" s="15" t="s">
        <v>204</v>
      </c>
      <c r="D188" s="15" t="s">
        <v>71</v>
      </c>
      <c r="E188" s="14">
        <v>0</v>
      </c>
      <c r="F188" s="14">
        <v>5738329.3300000001</v>
      </c>
      <c r="G188" s="14">
        <v>-5738329.3300000001</v>
      </c>
      <c r="H188" s="17"/>
      <c r="I188" s="14">
        <v>0</v>
      </c>
      <c r="J188" s="14">
        <v>0</v>
      </c>
      <c r="K188" s="14">
        <v>0</v>
      </c>
      <c r="L188" s="17"/>
      <c r="M188" s="14">
        <v>5738329.3300000001</v>
      </c>
      <c r="N188" s="14">
        <v>0</v>
      </c>
      <c r="O188" s="14">
        <v>5738329.3300000001</v>
      </c>
      <c r="P188" s="17"/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7"/>
      <c r="AD188" s="14">
        <v>0</v>
      </c>
      <c r="AE188" s="14">
        <v>0</v>
      </c>
      <c r="AF188" s="14">
        <v>0</v>
      </c>
      <c r="AG188" s="17"/>
      <c r="AH188" s="14">
        <v>0</v>
      </c>
      <c r="AI188" s="14">
        <v>0</v>
      </c>
      <c r="AJ188" s="14">
        <v>0</v>
      </c>
      <c r="AK188" s="17"/>
      <c r="AL188" s="14">
        <v>0</v>
      </c>
      <c r="AM188" s="14">
        <v>0</v>
      </c>
      <c r="AN188" s="14">
        <v>0</v>
      </c>
      <c r="AO188" s="17"/>
      <c r="AP188" s="14">
        <v>0</v>
      </c>
      <c r="AQ188" s="14">
        <v>0</v>
      </c>
      <c r="AR188" s="14">
        <v>0</v>
      </c>
    </row>
    <row r="189" spans="2:44">
      <c r="B189" s="15" t="s">
        <v>221</v>
      </c>
      <c r="C189" s="15" t="s">
        <v>211</v>
      </c>
      <c r="D189" s="15" t="s">
        <v>134</v>
      </c>
      <c r="E189" s="14">
        <v>0</v>
      </c>
      <c r="F189" s="14">
        <v>0</v>
      </c>
      <c r="G189" s="14">
        <v>0</v>
      </c>
      <c r="H189" s="17"/>
      <c r="I189" s="14">
        <v>-11448878.998055501</v>
      </c>
      <c r="J189" s="14">
        <v>-11658314.1385478</v>
      </c>
      <c r="K189" s="14">
        <v>209435.14049229957</v>
      </c>
      <c r="L189" s="17"/>
      <c r="M189" s="14">
        <v>0</v>
      </c>
      <c r="N189" s="14">
        <v>0</v>
      </c>
      <c r="O189" s="14">
        <v>0</v>
      </c>
      <c r="P189" s="17"/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-11658314.1385478</v>
      </c>
      <c r="AC189" s="17"/>
      <c r="AD189" s="14">
        <v>0</v>
      </c>
      <c r="AE189" s="14">
        <v>0</v>
      </c>
      <c r="AF189" s="14">
        <v>0</v>
      </c>
      <c r="AG189" s="17"/>
      <c r="AH189" s="14">
        <v>0</v>
      </c>
      <c r="AI189" s="14">
        <v>0</v>
      </c>
      <c r="AJ189" s="14">
        <v>0</v>
      </c>
      <c r="AK189" s="17"/>
      <c r="AL189" s="14">
        <v>0</v>
      </c>
      <c r="AM189" s="14">
        <v>0</v>
      </c>
      <c r="AN189" s="14">
        <v>0</v>
      </c>
      <c r="AO189" s="17"/>
      <c r="AP189" s="14">
        <v>0</v>
      </c>
      <c r="AQ189" s="14">
        <v>0</v>
      </c>
      <c r="AR189" s="14">
        <v>0</v>
      </c>
    </row>
    <row r="190" spans="2:44">
      <c r="B190" s="15" t="s">
        <v>221</v>
      </c>
      <c r="C190" s="15" t="s">
        <v>211</v>
      </c>
      <c r="D190" s="15" t="s">
        <v>206</v>
      </c>
      <c r="E190" s="14">
        <v>13182.425555</v>
      </c>
      <c r="F190" s="14">
        <v>0</v>
      </c>
      <c r="G190" s="14">
        <v>13182.425555</v>
      </c>
      <c r="H190" s="17"/>
      <c r="I190" s="14">
        <v>52729.702219999999</v>
      </c>
      <c r="J190" s="14">
        <v>63275.642663999999</v>
      </c>
      <c r="K190" s="14">
        <v>-10545.940444</v>
      </c>
      <c r="L190" s="17"/>
      <c r="M190" s="14">
        <v>-10545.940444</v>
      </c>
      <c r="N190" s="14">
        <v>0</v>
      </c>
      <c r="O190" s="14">
        <v>-10545.940444</v>
      </c>
      <c r="P190" s="17"/>
      <c r="Q190" s="14">
        <v>5272.9702219999999</v>
      </c>
      <c r="R190" s="14">
        <v>5272.9702219999999</v>
      </c>
      <c r="S190" s="14">
        <v>5272.9702219999999</v>
      </c>
      <c r="T190" s="14">
        <v>5272.9702219999999</v>
      </c>
      <c r="U190" s="14">
        <v>5272.9702219999999</v>
      </c>
      <c r="V190" s="14">
        <v>5272.9702219999999</v>
      </c>
      <c r="W190" s="14">
        <v>5272.9702219999999</v>
      </c>
      <c r="X190" s="14">
        <v>5272.9702219999999</v>
      </c>
      <c r="Y190" s="14">
        <v>5272.9702219999999</v>
      </c>
      <c r="Z190" s="14">
        <v>5272.9702219999999</v>
      </c>
      <c r="AA190" s="14">
        <v>5272.9702219999999</v>
      </c>
      <c r="AB190" s="14">
        <v>5272.9702219999999</v>
      </c>
      <c r="AC190" s="17"/>
      <c r="AD190" s="14">
        <v>0</v>
      </c>
      <c r="AE190" s="14">
        <v>52729.702219999999</v>
      </c>
      <c r="AF190" s="14">
        <v>-52729.702219999999</v>
      </c>
      <c r="AG190" s="17"/>
      <c r="AH190" s="14">
        <v>0</v>
      </c>
      <c r="AI190" s="14">
        <v>0</v>
      </c>
      <c r="AJ190" s="14">
        <v>0</v>
      </c>
      <c r="AK190" s="17"/>
      <c r="AL190" s="14">
        <v>0</v>
      </c>
      <c r="AM190" s="14">
        <v>0</v>
      </c>
      <c r="AN190" s="14">
        <v>0</v>
      </c>
      <c r="AO190" s="17"/>
      <c r="AP190" s="14">
        <v>0</v>
      </c>
      <c r="AQ190" s="14">
        <v>0</v>
      </c>
      <c r="AR190" s="14">
        <v>0</v>
      </c>
    </row>
    <row r="191" spans="2:44">
      <c r="B191" s="15" t="s">
        <v>221</v>
      </c>
      <c r="C191" s="15" t="s">
        <v>211</v>
      </c>
      <c r="D191" s="15" t="s">
        <v>217</v>
      </c>
      <c r="E191" s="14">
        <v>0</v>
      </c>
      <c r="F191" s="14">
        <v>0</v>
      </c>
      <c r="G191" s="14">
        <v>0</v>
      </c>
      <c r="H191" s="17"/>
      <c r="I191" s="14">
        <v>300000</v>
      </c>
      <c r="J191" s="14">
        <v>300000</v>
      </c>
      <c r="K191" s="14">
        <v>0</v>
      </c>
      <c r="L191" s="17"/>
      <c r="M191" s="14">
        <v>0</v>
      </c>
      <c r="N191" s="14">
        <v>0</v>
      </c>
      <c r="O191" s="14">
        <v>0</v>
      </c>
      <c r="P191" s="17"/>
      <c r="Q191" s="14">
        <v>0</v>
      </c>
      <c r="R191" s="14">
        <v>0</v>
      </c>
      <c r="S191" s="14">
        <v>0</v>
      </c>
      <c r="T191" s="14">
        <v>300000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7"/>
      <c r="AD191" s="14">
        <v>0</v>
      </c>
      <c r="AE191" s="14">
        <v>0</v>
      </c>
      <c r="AF191" s="14">
        <v>0</v>
      </c>
      <c r="AG191" s="17"/>
      <c r="AH191" s="14">
        <v>0</v>
      </c>
      <c r="AI191" s="14">
        <v>0</v>
      </c>
      <c r="AJ191" s="14">
        <v>0</v>
      </c>
      <c r="AK191" s="17"/>
      <c r="AL191" s="14">
        <v>0</v>
      </c>
      <c r="AM191" s="14">
        <v>0</v>
      </c>
      <c r="AN191" s="14">
        <v>0</v>
      </c>
      <c r="AO191" s="17"/>
      <c r="AP191" s="14">
        <v>0</v>
      </c>
      <c r="AQ191" s="14">
        <v>0</v>
      </c>
      <c r="AR191" s="14">
        <v>0</v>
      </c>
    </row>
    <row r="192" spans="2:44">
      <c r="B192" s="15" t="s">
        <v>221</v>
      </c>
      <c r="C192" s="15" t="s">
        <v>211</v>
      </c>
      <c r="D192" s="15" t="s">
        <v>224</v>
      </c>
      <c r="E192" s="14">
        <v>0</v>
      </c>
      <c r="F192" s="14">
        <v>0</v>
      </c>
      <c r="G192" s="14">
        <v>0</v>
      </c>
      <c r="H192" s="17"/>
      <c r="I192" s="14">
        <v>3451616.7414222099</v>
      </c>
      <c r="J192" s="14">
        <v>3451616.7414222052</v>
      </c>
      <c r="K192" s="14">
        <v>4.6566128730773926E-9</v>
      </c>
      <c r="L192" s="17"/>
      <c r="M192" s="14">
        <v>0</v>
      </c>
      <c r="N192" s="14">
        <v>0</v>
      </c>
      <c r="O192" s="14">
        <v>0</v>
      </c>
      <c r="P192" s="17"/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1483560.38606147</v>
      </c>
      <c r="X192" s="14">
        <v>419942.48037673102</v>
      </c>
      <c r="Y192" s="14">
        <v>0</v>
      </c>
      <c r="Z192" s="14">
        <v>211742.14172570399</v>
      </c>
      <c r="AA192" s="14">
        <v>0</v>
      </c>
      <c r="AB192" s="14">
        <v>1336371.7332583</v>
      </c>
      <c r="AC192" s="17"/>
      <c r="AD192" s="14">
        <v>0</v>
      </c>
      <c r="AE192" s="14">
        <v>0</v>
      </c>
      <c r="AF192" s="14">
        <v>0</v>
      </c>
      <c r="AG192" s="17"/>
      <c r="AH192" s="14">
        <v>0</v>
      </c>
      <c r="AI192" s="14">
        <v>0</v>
      </c>
      <c r="AJ192" s="14">
        <v>0</v>
      </c>
      <c r="AK192" s="17"/>
      <c r="AL192" s="14">
        <v>0</v>
      </c>
      <c r="AM192" s="14">
        <v>0</v>
      </c>
      <c r="AN192" s="14">
        <v>0</v>
      </c>
      <c r="AO192" s="17"/>
      <c r="AP192" s="14">
        <v>0</v>
      </c>
      <c r="AQ192" s="14">
        <v>0</v>
      </c>
      <c r="AR192" s="14">
        <v>0</v>
      </c>
    </row>
    <row r="193" spans="2:44">
      <c r="B193" s="15" t="s">
        <v>221</v>
      </c>
      <c r="C193" s="15" t="s">
        <v>211</v>
      </c>
      <c r="D193" s="15" t="s">
        <v>97</v>
      </c>
      <c r="E193" s="14">
        <v>0</v>
      </c>
      <c r="F193" s="14">
        <v>0</v>
      </c>
      <c r="G193" s="14">
        <v>0</v>
      </c>
      <c r="H193" s="17"/>
      <c r="I193" s="14">
        <v>35573.171613200997</v>
      </c>
      <c r="J193" s="14">
        <v>35573.171613200997</v>
      </c>
      <c r="K193" s="14">
        <v>0</v>
      </c>
      <c r="L193" s="17"/>
      <c r="M193" s="14">
        <v>0</v>
      </c>
      <c r="N193" s="14">
        <v>0</v>
      </c>
      <c r="O193" s="14">
        <v>0</v>
      </c>
      <c r="P193" s="17"/>
      <c r="Q193" s="14">
        <v>0</v>
      </c>
      <c r="R193" s="14">
        <v>0</v>
      </c>
      <c r="S193" s="14">
        <v>0</v>
      </c>
      <c r="T193" s="14">
        <v>35573.171613200997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7"/>
      <c r="AD193" s="14">
        <v>0</v>
      </c>
      <c r="AE193" s="14">
        <v>0</v>
      </c>
      <c r="AF193" s="14">
        <v>0</v>
      </c>
      <c r="AG193" s="17"/>
      <c r="AH193" s="14">
        <v>0</v>
      </c>
      <c r="AI193" s="14">
        <v>0</v>
      </c>
      <c r="AJ193" s="14">
        <v>0</v>
      </c>
      <c r="AK193" s="17"/>
      <c r="AL193" s="14">
        <v>0</v>
      </c>
      <c r="AM193" s="14">
        <v>0</v>
      </c>
      <c r="AN193" s="14">
        <v>0</v>
      </c>
      <c r="AO193" s="17"/>
      <c r="AP193" s="14">
        <v>0</v>
      </c>
      <c r="AQ193" s="14">
        <v>0</v>
      </c>
      <c r="AR193" s="14">
        <v>0</v>
      </c>
    </row>
    <row r="194" spans="2:44">
      <c r="B194" s="15" t="s">
        <v>221</v>
      </c>
      <c r="C194" s="15" t="s">
        <v>211</v>
      </c>
      <c r="D194" s="15" t="s">
        <v>94</v>
      </c>
      <c r="E194" s="14">
        <v>0</v>
      </c>
      <c r="F194" s="14">
        <v>0</v>
      </c>
      <c r="G194" s="14">
        <v>0</v>
      </c>
      <c r="H194" s="17"/>
      <c r="I194" s="14">
        <v>4156794.0053571402</v>
      </c>
      <c r="J194" s="14">
        <v>4154878</v>
      </c>
      <c r="K194" s="14">
        <v>1916.0053571402095</v>
      </c>
      <c r="L194" s="17"/>
      <c r="M194" s="14">
        <v>0</v>
      </c>
      <c r="N194" s="14">
        <v>0</v>
      </c>
      <c r="O194" s="14">
        <v>0</v>
      </c>
      <c r="P194" s="17"/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2238752.37209302</v>
      </c>
      <c r="X194" s="14">
        <v>0</v>
      </c>
      <c r="Y194" s="14">
        <v>1916125.62790698</v>
      </c>
      <c r="Z194" s="14">
        <v>0</v>
      </c>
      <c r="AA194" s="14">
        <v>0</v>
      </c>
      <c r="AB194" s="14">
        <v>0</v>
      </c>
      <c r="AC194" s="17"/>
      <c r="AD194" s="14">
        <v>0</v>
      </c>
      <c r="AE194" s="14">
        <v>0</v>
      </c>
      <c r="AF194" s="14">
        <v>0</v>
      </c>
      <c r="AG194" s="17"/>
      <c r="AH194" s="14">
        <v>0</v>
      </c>
      <c r="AI194" s="14">
        <v>0</v>
      </c>
      <c r="AJ194" s="14">
        <v>0</v>
      </c>
      <c r="AK194" s="17"/>
      <c r="AL194" s="14">
        <v>0</v>
      </c>
      <c r="AM194" s="14">
        <v>0</v>
      </c>
      <c r="AN194" s="14">
        <v>0</v>
      </c>
      <c r="AO194" s="17"/>
      <c r="AP194" s="14">
        <v>0</v>
      </c>
      <c r="AQ194" s="14">
        <v>0</v>
      </c>
      <c r="AR194" s="14">
        <v>0</v>
      </c>
    </row>
    <row r="195" spans="2:44">
      <c r="B195" s="15" t="s">
        <v>221</v>
      </c>
      <c r="C195" s="15" t="s">
        <v>211</v>
      </c>
      <c r="D195" s="15" t="s">
        <v>98</v>
      </c>
      <c r="E195" s="14">
        <v>45509.654828696002</v>
      </c>
      <c r="F195" s="14">
        <v>0</v>
      </c>
      <c r="G195" s="14">
        <v>45509.654828696002</v>
      </c>
      <c r="H195" s="17"/>
      <c r="I195" s="14">
        <v>45509.654828696002</v>
      </c>
      <c r="J195" s="14">
        <v>45509.654828696002</v>
      </c>
      <c r="K195" s="14">
        <v>0</v>
      </c>
      <c r="L195" s="17"/>
      <c r="M195" s="14">
        <v>-45509.654828696002</v>
      </c>
      <c r="N195" s="14">
        <v>0</v>
      </c>
      <c r="O195" s="14">
        <v>-45509.654828696002</v>
      </c>
      <c r="P195" s="17"/>
      <c r="Q195" s="14">
        <v>45509.654828696002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7"/>
      <c r="AD195" s="14">
        <v>0</v>
      </c>
      <c r="AE195" s="14">
        <v>0</v>
      </c>
      <c r="AF195" s="14">
        <v>0</v>
      </c>
      <c r="AG195" s="17"/>
      <c r="AH195" s="14">
        <v>0</v>
      </c>
      <c r="AI195" s="14">
        <v>0</v>
      </c>
      <c r="AJ195" s="14">
        <v>0</v>
      </c>
      <c r="AK195" s="17"/>
      <c r="AL195" s="14">
        <v>0</v>
      </c>
      <c r="AM195" s="14">
        <v>0</v>
      </c>
      <c r="AN195" s="14">
        <v>0</v>
      </c>
      <c r="AO195" s="17"/>
      <c r="AP195" s="14">
        <v>0</v>
      </c>
      <c r="AQ195" s="14">
        <v>0</v>
      </c>
      <c r="AR195" s="14">
        <v>0</v>
      </c>
    </row>
    <row r="196" spans="2:44">
      <c r="B196" s="15" t="s">
        <v>221</v>
      </c>
      <c r="C196" s="15" t="s">
        <v>211</v>
      </c>
      <c r="D196" s="15" t="s">
        <v>245</v>
      </c>
      <c r="E196" s="14">
        <v>0</v>
      </c>
      <c r="F196" s="14">
        <v>0</v>
      </c>
      <c r="G196" s="14">
        <v>0</v>
      </c>
      <c r="H196" s="17"/>
      <c r="I196" s="14">
        <v>857767.830099385</v>
      </c>
      <c r="J196" s="14">
        <v>857372.45622337901</v>
      </c>
      <c r="K196" s="14">
        <v>395.37387600599322</v>
      </c>
      <c r="L196" s="17"/>
      <c r="M196" s="14">
        <v>0</v>
      </c>
      <c r="N196" s="14">
        <v>0</v>
      </c>
      <c r="O196" s="14">
        <v>0</v>
      </c>
      <c r="P196" s="17"/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857372.45622337901</v>
      </c>
      <c r="AC196" s="17"/>
      <c r="AD196" s="14">
        <v>0</v>
      </c>
      <c r="AE196" s="14">
        <v>0</v>
      </c>
      <c r="AF196" s="14">
        <v>0</v>
      </c>
      <c r="AG196" s="17"/>
      <c r="AH196" s="14">
        <v>0</v>
      </c>
      <c r="AI196" s="14">
        <v>0</v>
      </c>
      <c r="AJ196" s="14">
        <v>0</v>
      </c>
      <c r="AK196" s="17"/>
      <c r="AL196" s="14">
        <v>0</v>
      </c>
      <c r="AM196" s="14">
        <v>0</v>
      </c>
      <c r="AN196" s="14">
        <v>0</v>
      </c>
      <c r="AO196" s="17"/>
      <c r="AP196" s="14">
        <v>0</v>
      </c>
      <c r="AQ196" s="14">
        <v>0</v>
      </c>
      <c r="AR196" s="14">
        <v>0</v>
      </c>
    </row>
    <row r="197" spans="2:44">
      <c r="B197" s="15" t="s">
        <v>221</v>
      </c>
      <c r="C197" s="15" t="s">
        <v>211</v>
      </c>
      <c r="D197" s="15" t="s">
        <v>225</v>
      </c>
      <c r="E197" s="14">
        <v>11551253.121132899</v>
      </c>
      <c r="F197" s="14">
        <v>0</v>
      </c>
      <c r="G197" s="14">
        <v>11551253.121132899</v>
      </c>
      <c r="H197" s="17"/>
      <c r="I197" s="14">
        <v>31950546.216208901</v>
      </c>
      <c r="J197" s="14">
        <v>31935819.130282499</v>
      </c>
      <c r="K197" s="14">
        <v>14727.08592640236</v>
      </c>
      <c r="L197" s="17"/>
      <c r="M197" s="14">
        <v>-8309006.5947273001</v>
      </c>
      <c r="N197" s="14">
        <v>0</v>
      </c>
      <c r="O197" s="14">
        <v>-8309006.5947273001</v>
      </c>
      <c r="P197" s="17"/>
      <c r="Q197" s="14">
        <v>3236922.1449493002</v>
      </c>
      <c r="R197" s="14">
        <v>5072084.4497779999</v>
      </c>
      <c r="S197" s="14">
        <v>3236922.15680375</v>
      </c>
      <c r="T197" s="14">
        <v>7340649.1675713798</v>
      </c>
      <c r="U197" s="14">
        <v>0</v>
      </c>
      <c r="V197" s="14">
        <v>4638682.0217146501</v>
      </c>
      <c r="W197" s="14">
        <v>4205279.5947327102</v>
      </c>
      <c r="X197" s="14">
        <v>1401759.8649108999</v>
      </c>
      <c r="Y197" s="14">
        <v>2803519.72982181</v>
      </c>
      <c r="Z197" s="14">
        <v>0</v>
      </c>
      <c r="AA197" s="14">
        <v>0</v>
      </c>
      <c r="AB197" s="14">
        <v>0</v>
      </c>
      <c r="AC197" s="17"/>
      <c r="AD197" s="14">
        <v>0</v>
      </c>
      <c r="AE197" s="14">
        <v>0</v>
      </c>
      <c r="AF197" s="14">
        <v>0</v>
      </c>
      <c r="AG197" s="17"/>
      <c r="AH197" s="14">
        <v>0</v>
      </c>
      <c r="AI197" s="14">
        <v>0</v>
      </c>
      <c r="AJ197" s="14">
        <v>0</v>
      </c>
      <c r="AK197" s="17"/>
      <c r="AL197" s="14">
        <v>0</v>
      </c>
      <c r="AM197" s="14">
        <v>0</v>
      </c>
      <c r="AN197" s="14">
        <v>0</v>
      </c>
      <c r="AO197" s="17"/>
      <c r="AP197" s="14">
        <v>0</v>
      </c>
      <c r="AQ197" s="14">
        <v>0</v>
      </c>
      <c r="AR197" s="14">
        <v>0</v>
      </c>
    </row>
    <row r="198" spans="2:44">
      <c r="B198" s="15" t="s">
        <v>221</v>
      </c>
      <c r="C198" s="15" t="s">
        <v>211</v>
      </c>
      <c r="D198" s="15" t="s">
        <v>71</v>
      </c>
      <c r="E198" s="14">
        <v>0</v>
      </c>
      <c r="F198" s="14">
        <v>11649777.33</v>
      </c>
      <c r="G198" s="14">
        <v>-11649777.33</v>
      </c>
      <c r="H198" s="17"/>
      <c r="I198" s="14">
        <v>0</v>
      </c>
      <c r="J198" s="14">
        <v>0</v>
      </c>
      <c r="K198" s="14">
        <v>0</v>
      </c>
      <c r="L198" s="17"/>
      <c r="M198" s="14">
        <v>11649777.33</v>
      </c>
      <c r="N198" s="14">
        <v>0</v>
      </c>
      <c r="O198" s="14">
        <v>11649777.33</v>
      </c>
      <c r="P198" s="17"/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7"/>
      <c r="AD198" s="14">
        <v>0</v>
      </c>
      <c r="AE198" s="14">
        <v>0</v>
      </c>
      <c r="AF198" s="14">
        <v>0</v>
      </c>
      <c r="AG198" s="17"/>
      <c r="AH198" s="14">
        <v>0</v>
      </c>
      <c r="AI198" s="14">
        <v>0</v>
      </c>
      <c r="AJ198" s="14">
        <v>0</v>
      </c>
      <c r="AK198" s="17"/>
      <c r="AL198" s="14">
        <v>0</v>
      </c>
      <c r="AM198" s="14">
        <v>0</v>
      </c>
      <c r="AN198" s="14">
        <v>0</v>
      </c>
      <c r="AO198" s="17"/>
      <c r="AP198" s="14">
        <v>0</v>
      </c>
      <c r="AQ198" s="14">
        <v>0</v>
      </c>
      <c r="AR198" s="14">
        <v>0</v>
      </c>
    </row>
    <row r="199" spans="2:44">
      <c r="B199" s="15" t="s">
        <v>70</v>
      </c>
      <c r="C199" s="15" t="s">
        <v>212</v>
      </c>
      <c r="D199" s="15" t="s">
        <v>110</v>
      </c>
      <c r="E199" s="14">
        <v>0</v>
      </c>
      <c r="F199" s="14">
        <v>0</v>
      </c>
      <c r="G199" s="14">
        <v>0</v>
      </c>
      <c r="H199" s="17"/>
      <c r="I199" s="14">
        <v>0</v>
      </c>
      <c r="J199" s="14">
        <v>0</v>
      </c>
      <c r="K199" s="14">
        <v>0</v>
      </c>
      <c r="L199" s="17"/>
      <c r="M199" s="14">
        <v>0</v>
      </c>
      <c r="N199" s="14">
        <v>0</v>
      </c>
      <c r="O199" s="14">
        <v>0</v>
      </c>
      <c r="P199" s="17"/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7"/>
      <c r="AD199" s="14">
        <v>0</v>
      </c>
      <c r="AE199" s="14">
        <v>2313000</v>
      </c>
      <c r="AF199" s="14">
        <v>-2313000</v>
      </c>
      <c r="AG199" s="17"/>
      <c r="AH199" s="14">
        <v>0</v>
      </c>
      <c r="AI199" s="14">
        <v>1854000</v>
      </c>
      <c r="AJ199" s="14">
        <v>-1854000</v>
      </c>
      <c r="AK199" s="17"/>
      <c r="AL199" s="14">
        <v>0</v>
      </c>
      <c r="AM199" s="14">
        <v>2029000</v>
      </c>
      <c r="AN199" s="14">
        <v>-2029000</v>
      </c>
      <c r="AO199" s="17"/>
      <c r="AP199" s="14">
        <v>0</v>
      </c>
      <c r="AQ199" s="14">
        <v>2209000</v>
      </c>
      <c r="AR199" s="14">
        <v>-2209000</v>
      </c>
    </row>
    <row r="200" spans="2:44">
      <c r="B200" s="15" t="s">
        <v>70</v>
      </c>
      <c r="C200" s="15" t="s">
        <v>212</v>
      </c>
      <c r="D200" s="15" t="s">
        <v>161</v>
      </c>
      <c r="E200" s="14">
        <v>18687.900000000001</v>
      </c>
      <c r="F200" s="14">
        <v>0</v>
      </c>
      <c r="G200" s="14">
        <v>18687.900000000001</v>
      </c>
      <c r="H200" s="17"/>
      <c r="I200" s="14">
        <v>74751.600000000006</v>
      </c>
      <c r="J200" s="14">
        <v>74751.599999997998</v>
      </c>
      <c r="K200" s="14">
        <v>2.0081643015146255E-9</v>
      </c>
      <c r="L200" s="17"/>
      <c r="M200" s="14">
        <v>0</v>
      </c>
      <c r="N200" s="14">
        <v>0</v>
      </c>
      <c r="O200" s="14">
        <v>0</v>
      </c>
      <c r="P200" s="17"/>
      <c r="Q200" s="14">
        <v>0</v>
      </c>
      <c r="R200" s="14">
        <v>0</v>
      </c>
      <c r="S200" s="14">
        <v>6229.3</v>
      </c>
      <c r="T200" s="14">
        <v>6229.3</v>
      </c>
      <c r="U200" s="14">
        <v>6229.3</v>
      </c>
      <c r="V200" s="14">
        <v>6229.3</v>
      </c>
      <c r="W200" s="14">
        <v>8305.7333333330007</v>
      </c>
      <c r="X200" s="14">
        <v>8305.7333333330007</v>
      </c>
      <c r="Y200" s="14">
        <v>8305.7333333330007</v>
      </c>
      <c r="Z200" s="14">
        <v>8305.7333333330007</v>
      </c>
      <c r="AA200" s="14">
        <v>8305.7333333330007</v>
      </c>
      <c r="AB200" s="14">
        <v>8305.7333333330007</v>
      </c>
      <c r="AC200" s="17"/>
      <c r="AD200" s="14">
        <v>0</v>
      </c>
      <c r="AE200" s="14">
        <v>0</v>
      </c>
      <c r="AF200" s="14">
        <v>0</v>
      </c>
      <c r="AG200" s="17"/>
      <c r="AH200" s="14">
        <v>0</v>
      </c>
      <c r="AI200" s="14">
        <v>0</v>
      </c>
      <c r="AJ200" s="14">
        <v>0</v>
      </c>
      <c r="AK200" s="17"/>
      <c r="AL200" s="14">
        <v>0</v>
      </c>
      <c r="AM200" s="14">
        <v>0</v>
      </c>
      <c r="AN200" s="14">
        <v>0</v>
      </c>
      <c r="AO200" s="17"/>
      <c r="AP200" s="14">
        <v>0</v>
      </c>
      <c r="AQ200" s="14">
        <v>0</v>
      </c>
      <c r="AR200" s="14">
        <v>0</v>
      </c>
    </row>
    <row r="201" spans="2:44">
      <c r="B201" s="15" t="s">
        <v>70</v>
      </c>
      <c r="C201" s="15" t="s">
        <v>212</v>
      </c>
      <c r="D201" s="15" t="s">
        <v>175</v>
      </c>
      <c r="E201" s="14">
        <v>231128.28</v>
      </c>
      <c r="F201" s="14">
        <v>15081.6</v>
      </c>
      <c r="G201" s="14">
        <v>216046.68</v>
      </c>
      <c r="H201" s="17"/>
      <c r="I201" s="14">
        <v>924513.12</v>
      </c>
      <c r="J201" s="14">
        <v>939594.72</v>
      </c>
      <c r="K201" s="14">
        <v>-15081.599999999977</v>
      </c>
      <c r="L201" s="17"/>
      <c r="M201" s="14">
        <v>0</v>
      </c>
      <c r="N201" s="14">
        <v>0</v>
      </c>
      <c r="O201" s="14">
        <v>0</v>
      </c>
      <c r="P201" s="17"/>
      <c r="Q201" s="14">
        <v>0</v>
      </c>
      <c r="R201" s="14">
        <v>15081.6</v>
      </c>
      <c r="S201" s="14">
        <v>0</v>
      </c>
      <c r="T201" s="14">
        <v>102723.68</v>
      </c>
      <c r="U201" s="14">
        <v>102723.68</v>
      </c>
      <c r="V201" s="14">
        <v>102723.68</v>
      </c>
      <c r="W201" s="14">
        <v>102723.68</v>
      </c>
      <c r="X201" s="14">
        <v>102723.68</v>
      </c>
      <c r="Y201" s="14">
        <v>102723.68</v>
      </c>
      <c r="Z201" s="14">
        <v>102723.68</v>
      </c>
      <c r="AA201" s="14">
        <v>102723.68</v>
      </c>
      <c r="AB201" s="14">
        <v>102723.68</v>
      </c>
      <c r="AC201" s="17"/>
      <c r="AD201" s="14">
        <v>0</v>
      </c>
      <c r="AE201" s="14">
        <v>0</v>
      </c>
      <c r="AF201" s="14">
        <v>0</v>
      </c>
      <c r="AG201" s="17"/>
      <c r="AH201" s="14">
        <v>0</v>
      </c>
      <c r="AI201" s="14">
        <v>0</v>
      </c>
      <c r="AJ201" s="14">
        <v>0</v>
      </c>
      <c r="AK201" s="17"/>
      <c r="AL201" s="14">
        <v>0</v>
      </c>
      <c r="AM201" s="14">
        <v>0</v>
      </c>
      <c r="AN201" s="14">
        <v>0</v>
      </c>
      <c r="AO201" s="17"/>
      <c r="AP201" s="14">
        <v>0</v>
      </c>
      <c r="AQ201" s="14">
        <v>0</v>
      </c>
      <c r="AR201" s="14">
        <v>0</v>
      </c>
    </row>
    <row r="202" spans="2:44">
      <c r="B202" s="15" t="s">
        <v>70</v>
      </c>
      <c r="C202" s="15" t="s">
        <v>212</v>
      </c>
      <c r="D202" s="15" t="s">
        <v>71</v>
      </c>
      <c r="E202" s="14">
        <v>0</v>
      </c>
      <c r="F202" s="14">
        <v>-51627.6</v>
      </c>
      <c r="G202" s="14">
        <v>51627.6</v>
      </c>
      <c r="H202" s="17"/>
      <c r="I202" s="14">
        <v>0</v>
      </c>
      <c r="J202" s="14">
        <v>0</v>
      </c>
      <c r="K202" s="14">
        <v>0</v>
      </c>
      <c r="L202" s="17"/>
      <c r="M202" s="14">
        <v>-51627.6</v>
      </c>
      <c r="N202" s="14">
        <v>0</v>
      </c>
      <c r="O202" s="14">
        <v>-51627.6</v>
      </c>
      <c r="P202" s="17"/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7"/>
      <c r="AD202" s="14">
        <v>0</v>
      </c>
      <c r="AE202" s="14">
        <v>0</v>
      </c>
      <c r="AF202" s="14">
        <v>0</v>
      </c>
      <c r="AG202" s="17"/>
      <c r="AH202" s="14">
        <v>0</v>
      </c>
      <c r="AI202" s="14">
        <v>0</v>
      </c>
      <c r="AJ202" s="14">
        <v>0</v>
      </c>
      <c r="AK202" s="17"/>
      <c r="AL202" s="14">
        <v>0</v>
      </c>
      <c r="AM202" s="14">
        <v>0</v>
      </c>
      <c r="AN202" s="14">
        <v>0</v>
      </c>
      <c r="AO202" s="17"/>
      <c r="AP202" s="14">
        <v>0</v>
      </c>
      <c r="AQ202" s="14">
        <v>0</v>
      </c>
      <c r="AR202" s="14">
        <v>0</v>
      </c>
    </row>
    <row r="203" spans="2:44">
      <c r="B203" s="15" t="s">
        <v>83</v>
      </c>
      <c r="C203" s="15" t="s">
        <v>226</v>
      </c>
      <c r="D203" s="15" t="s">
        <v>206</v>
      </c>
      <c r="E203" s="14">
        <v>80000</v>
      </c>
      <c r="F203" s="14">
        <v>0</v>
      </c>
      <c r="G203" s="14">
        <v>80000</v>
      </c>
      <c r="H203" s="17"/>
      <c r="I203" s="14">
        <v>1069920.5</v>
      </c>
      <c r="J203" s="14">
        <v>813495.29518060805</v>
      </c>
      <c r="K203" s="14">
        <v>256425.20481939195</v>
      </c>
      <c r="L203" s="17"/>
      <c r="M203" s="14">
        <v>-81906.14</v>
      </c>
      <c r="N203" s="14">
        <v>0</v>
      </c>
      <c r="O203" s="14">
        <v>-81906.14</v>
      </c>
      <c r="P203" s="17"/>
      <c r="Q203" s="14">
        <v>39335.51</v>
      </c>
      <c r="R203" s="14">
        <v>42570.63</v>
      </c>
      <c r="S203" s="14">
        <v>67935.239464511993</v>
      </c>
      <c r="T203" s="14">
        <v>67935.239464511993</v>
      </c>
      <c r="U203" s="14">
        <v>67935.239464511993</v>
      </c>
      <c r="V203" s="14">
        <v>67935.239464511993</v>
      </c>
      <c r="W203" s="14">
        <v>67935.239464511993</v>
      </c>
      <c r="X203" s="14">
        <v>67935.239464511993</v>
      </c>
      <c r="Y203" s="14">
        <v>67935.239464511993</v>
      </c>
      <c r="Z203" s="14">
        <v>67935.239464511993</v>
      </c>
      <c r="AA203" s="14">
        <v>67935.239464511993</v>
      </c>
      <c r="AB203" s="14">
        <v>120172</v>
      </c>
      <c r="AC203" s="17"/>
      <c r="AD203" s="14">
        <v>783135.40249999997</v>
      </c>
      <c r="AE203" s="14">
        <v>4447046.09</v>
      </c>
      <c r="AF203" s="14">
        <v>-3663910.6875</v>
      </c>
      <c r="AG203" s="17"/>
      <c r="AH203" s="14">
        <v>798210.38135499996</v>
      </c>
      <c r="AI203" s="14">
        <v>4544881.1039800001</v>
      </c>
      <c r="AJ203" s="14">
        <v>-3746670.7226250004</v>
      </c>
      <c r="AK203" s="17"/>
      <c r="AL203" s="14">
        <v>805661.00974481006</v>
      </c>
      <c r="AM203" s="14">
        <v>4644868.4882675596</v>
      </c>
      <c r="AN203" s="14">
        <v>-3839207.4785227496</v>
      </c>
      <c r="AO203" s="17"/>
      <c r="AP203" s="14">
        <v>0</v>
      </c>
      <c r="AQ203" s="14">
        <v>0</v>
      </c>
      <c r="AR203" s="14">
        <v>0</v>
      </c>
    </row>
    <row r="204" spans="2:44">
      <c r="B204" s="15" t="s">
        <v>83</v>
      </c>
      <c r="C204" s="15" t="s">
        <v>226</v>
      </c>
      <c r="D204" s="15" t="s">
        <v>90</v>
      </c>
      <c r="E204" s="14">
        <v>0</v>
      </c>
      <c r="F204" s="14">
        <v>0</v>
      </c>
      <c r="G204" s="14">
        <v>0</v>
      </c>
      <c r="H204" s="17"/>
      <c r="I204" s="14">
        <v>4010000</v>
      </c>
      <c r="J204" s="14">
        <v>4266187.5</v>
      </c>
      <c r="K204" s="14">
        <v>-256187.5</v>
      </c>
      <c r="L204" s="17"/>
      <c r="M204" s="14">
        <v>0</v>
      </c>
      <c r="N204" s="14">
        <v>0</v>
      </c>
      <c r="O204" s="14">
        <v>0</v>
      </c>
      <c r="P204" s="17"/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1500000</v>
      </c>
      <c r="W204" s="14">
        <v>128093.75</v>
      </c>
      <c r="X204" s="14">
        <v>0</v>
      </c>
      <c r="Y204" s="14">
        <v>0</v>
      </c>
      <c r="Z204" s="14">
        <v>1500000</v>
      </c>
      <c r="AA204" s="14">
        <v>0</v>
      </c>
      <c r="AB204" s="14">
        <v>1138093.75</v>
      </c>
      <c r="AC204" s="17"/>
      <c r="AD204" s="14">
        <v>8390653</v>
      </c>
      <c r="AE204" s="14">
        <v>4719742.3125</v>
      </c>
      <c r="AF204" s="14">
        <v>3670910.6875</v>
      </c>
      <c r="AG204" s="17"/>
      <c r="AH204" s="14">
        <v>8575247.3660000004</v>
      </c>
      <c r="AI204" s="14">
        <v>4823576.643375</v>
      </c>
      <c r="AJ204" s="14">
        <v>3751670.7226250004</v>
      </c>
      <c r="AK204" s="17"/>
      <c r="AL204" s="14">
        <v>8763902.8080519997</v>
      </c>
      <c r="AM204" s="14">
        <v>4929695.32952925</v>
      </c>
      <c r="AN204" s="14">
        <v>3834207.4785227496</v>
      </c>
      <c r="AO204" s="17"/>
      <c r="AP204" s="14">
        <v>0</v>
      </c>
      <c r="AQ204" s="14">
        <v>0</v>
      </c>
      <c r="AR204" s="14">
        <v>0</v>
      </c>
    </row>
    <row r="205" spans="2:44">
      <c r="B205" s="15" t="s">
        <v>83</v>
      </c>
      <c r="C205" s="15" t="s">
        <v>226</v>
      </c>
      <c r="D205" s="15" t="s">
        <v>232</v>
      </c>
      <c r="E205" s="14">
        <v>1250000</v>
      </c>
      <c r="F205" s="14">
        <v>0</v>
      </c>
      <c r="G205" s="14">
        <v>1250000</v>
      </c>
      <c r="H205" s="17"/>
      <c r="I205" s="14">
        <v>5147087.74</v>
      </c>
      <c r="J205" s="14">
        <v>5147087.3499999996</v>
      </c>
      <c r="K205" s="14">
        <v>0.39000000059604645</v>
      </c>
      <c r="L205" s="17"/>
      <c r="M205" s="14">
        <v>0</v>
      </c>
      <c r="N205" s="14">
        <v>0</v>
      </c>
      <c r="O205" s="14">
        <v>0</v>
      </c>
      <c r="P205" s="17"/>
      <c r="Q205" s="14">
        <v>0</v>
      </c>
      <c r="R205" s="14">
        <v>0</v>
      </c>
      <c r="S205" s="14">
        <v>516120</v>
      </c>
      <c r="T205" s="14">
        <v>554000</v>
      </c>
      <c r="U205" s="14">
        <v>1147600</v>
      </c>
      <c r="V205" s="14">
        <v>573800</v>
      </c>
      <c r="W205" s="14">
        <v>1147600</v>
      </c>
      <c r="X205" s="14">
        <v>544100</v>
      </c>
      <c r="Y205" s="14">
        <v>110500</v>
      </c>
      <c r="Z205" s="14">
        <v>553367.35</v>
      </c>
      <c r="AA205" s="14">
        <v>0</v>
      </c>
      <c r="AB205" s="14">
        <v>0</v>
      </c>
      <c r="AC205" s="17"/>
      <c r="AD205" s="14">
        <v>456000</v>
      </c>
      <c r="AE205" s="14">
        <v>456000</v>
      </c>
      <c r="AF205" s="14">
        <v>0</v>
      </c>
      <c r="AG205" s="17"/>
      <c r="AH205" s="14">
        <v>0</v>
      </c>
      <c r="AI205" s="14">
        <v>0</v>
      </c>
      <c r="AJ205" s="14">
        <v>0</v>
      </c>
      <c r="AK205" s="17"/>
      <c r="AL205" s="14">
        <v>0</v>
      </c>
      <c r="AM205" s="14">
        <v>0</v>
      </c>
      <c r="AN205" s="14">
        <v>0</v>
      </c>
      <c r="AO205" s="17"/>
      <c r="AP205" s="14">
        <v>0</v>
      </c>
      <c r="AQ205" s="14">
        <v>0</v>
      </c>
      <c r="AR205" s="14">
        <v>0</v>
      </c>
    </row>
    <row r="206" spans="2:44">
      <c r="B206" s="15" t="s">
        <v>83</v>
      </c>
      <c r="C206" s="15" t="s">
        <v>226</v>
      </c>
      <c r="D206" s="15" t="s">
        <v>71</v>
      </c>
      <c r="E206" s="14">
        <v>0</v>
      </c>
      <c r="F206" s="14">
        <v>125080.28</v>
      </c>
      <c r="G206" s="14">
        <v>-125080.28</v>
      </c>
      <c r="H206" s="17"/>
      <c r="I206" s="14">
        <v>0</v>
      </c>
      <c r="J206" s="14">
        <v>0</v>
      </c>
      <c r="K206" s="14">
        <v>0</v>
      </c>
      <c r="L206" s="17"/>
      <c r="M206" s="14">
        <v>125080.28</v>
      </c>
      <c r="N206" s="14">
        <v>0</v>
      </c>
      <c r="O206" s="14">
        <v>125080.28</v>
      </c>
      <c r="P206" s="17"/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7"/>
      <c r="AD206" s="14">
        <v>0</v>
      </c>
      <c r="AE206" s="14">
        <v>0</v>
      </c>
      <c r="AF206" s="14">
        <v>0</v>
      </c>
      <c r="AG206" s="17"/>
      <c r="AH206" s="14">
        <v>0</v>
      </c>
      <c r="AI206" s="14">
        <v>0</v>
      </c>
      <c r="AJ206" s="14">
        <v>0</v>
      </c>
      <c r="AK206" s="17"/>
      <c r="AL206" s="14">
        <v>0</v>
      </c>
      <c r="AM206" s="14">
        <v>0</v>
      </c>
      <c r="AN206" s="14">
        <v>0</v>
      </c>
      <c r="AO206" s="17"/>
      <c r="AP206" s="14">
        <v>0</v>
      </c>
      <c r="AQ206" s="14">
        <v>0</v>
      </c>
      <c r="AR206" s="14">
        <v>0</v>
      </c>
    </row>
    <row r="207" spans="2:44">
      <c r="B207" s="15" t="s">
        <v>72</v>
      </c>
      <c r="C207" s="15" t="s">
        <v>220</v>
      </c>
      <c r="D207" s="15" t="s">
        <v>206</v>
      </c>
      <c r="E207" s="14">
        <v>18130.5645</v>
      </c>
      <c r="F207" s="14">
        <v>0</v>
      </c>
      <c r="G207" s="14">
        <v>18130.5645</v>
      </c>
      <c r="H207" s="17"/>
      <c r="I207" s="14">
        <v>18130.5645</v>
      </c>
      <c r="J207" s="14">
        <v>18130.571499999998</v>
      </c>
      <c r="K207" s="14">
        <v>-6.9999999977881089E-3</v>
      </c>
      <c r="L207" s="17"/>
      <c r="M207" s="14">
        <v>-12087.05</v>
      </c>
      <c r="N207" s="14">
        <v>0</v>
      </c>
      <c r="O207" s="14">
        <v>-12087.05</v>
      </c>
      <c r="P207" s="17"/>
      <c r="Q207" s="14">
        <v>0</v>
      </c>
      <c r="R207" s="14">
        <v>12087.05</v>
      </c>
      <c r="S207" s="14">
        <v>6043.5214999999998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7"/>
      <c r="AD207" s="14">
        <v>0</v>
      </c>
      <c r="AE207" s="14">
        <v>0</v>
      </c>
      <c r="AF207" s="14">
        <v>0</v>
      </c>
      <c r="AG207" s="17"/>
      <c r="AH207" s="14">
        <v>0</v>
      </c>
      <c r="AI207" s="14">
        <v>0</v>
      </c>
      <c r="AJ207" s="14">
        <v>0</v>
      </c>
      <c r="AK207" s="17"/>
      <c r="AL207" s="14">
        <v>0</v>
      </c>
      <c r="AM207" s="14">
        <v>0</v>
      </c>
      <c r="AN207" s="14">
        <v>0</v>
      </c>
      <c r="AO207" s="17"/>
      <c r="AP207" s="14">
        <v>0</v>
      </c>
      <c r="AQ207" s="14">
        <v>0</v>
      </c>
      <c r="AR207" s="14">
        <v>0</v>
      </c>
    </row>
    <row r="208" spans="2:44">
      <c r="B208" s="15" t="s">
        <v>72</v>
      </c>
      <c r="C208" s="15" t="s">
        <v>220</v>
      </c>
      <c r="D208" s="15" t="s">
        <v>219</v>
      </c>
      <c r="E208" s="14">
        <v>342999</v>
      </c>
      <c r="F208" s="14">
        <v>0</v>
      </c>
      <c r="G208" s="14">
        <v>342999</v>
      </c>
      <c r="H208" s="17"/>
      <c r="I208" s="14">
        <v>585279.78</v>
      </c>
      <c r="J208" s="14">
        <v>585279.78</v>
      </c>
      <c r="K208" s="14">
        <v>0</v>
      </c>
      <c r="L208" s="17"/>
      <c r="M208" s="14">
        <v>0</v>
      </c>
      <c r="N208" s="14">
        <v>0</v>
      </c>
      <c r="O208" s="14">
        <v>0</v>
      </c>
      <c r="P208" s="17"/>
      <c r="Q208" s="14">
        <v>0</v>
      </c>
      <c r="R208" s="14">
        <v>0</v>
      </c>
      <c r="S208" s="14">
        <v>342999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242280.78</v>
      </c>
      <c r="Z208" s="14">
        <v>0</v>
      </c>
      <c r="AA208" s="14">
        <v>0</v>
      </c>
      <c r="AB208" s="14">
        <v>0</v>
      </c>
      <c r="AC208" s="17"/>
      <c r="AD208" s="14">
        <v>0</v>
      </c>
      <c r="AE208" s="14">
        <v>0</v>
      </c>
      <c r="AF208" s="14">
        <v>0</v>
      </c>
      <c r="AG208" s="17"/>
      <c r="AH208" s="14">
        <v>0</v>
      </c>
      <c r="AI208" s="14">
        <v>0</v>
      </c>
      <c r="AJ208" s="14">
        <v>0</v>
      </c>
      <c r="AK208" s="17"/>
      <c r="AL208" s="14">
        <v>0</v>
      </c>
      <c r="AM208" s="14">
        <v>0</v>
      </c>
      <c r="AN208" s="14">
        <v>0</v>
      </c>
      <c r="AO208" s="17"/>
      <c r="AP208" s="14">
        <v>0</v>
      </c>
      <c r="AQ208" s="14">
        <v>0</v>
      </c>
      <c r="AR208" s="14">
        <v>0</v>
      </c>
    </row>
    <row r="209" spans="2:44">
      <c r="B209" s="15" t="s">
        <v>72</v>
      </c>
      <c r="C209" s="15" t="s">
        <v>220</v>
      </c>
      <c r="D209" s="15" t="s">
        <v>71</v>
      </c>
      <c r="E209" s="14">
        <v>0</v>
      </c>
      <c r="F209" s="14">
        <v>360629.52</v>
      </c>
      <c r="G209" s="14">
        <v>-360629.52</v>
      </c>
      <c r="H209" s="17"/>
      <c r="I209" s="14">
        <v>0</v>
      </c>
      <c r="J209" s="14">
        <v>0</v>
      </c>
      <c r="K209" s="14">
        <v>0</v>
      </c>
      <c r="L209" s="17"/>
      <c r="M209" s="14">
        <v>360629.52</v>
      </c>
      <c r="N209" s="14">
        <v>0</v>
      </c>
      <c r="O209" s="14">
        <v>360629.52</v>
      </c>
      <c r="P209" s="17"/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7"/>
      <c r="AD209" s="14">
        <v>0</v>
      </c>
      <c r="AE209" s="14">
        <v>0</v>
      </c>
      <c r="AF209" s="14">
        <v>0</v>
      </c>
      <c r="AG209" s="17"/>
      <c r="AH209" s="14">
        <v>0</v>
      </c>
      <c r="AI209" s="14">
        <v>0</v>
      </c>
      <c r="AJ209" s="14">
        <v>0</v>
      </c>
      <c r="AK209" s="17"/>
      <c r="AL209" s="14">
        <v>0</v>
      </c>
      <c r="AM209" s="14">
        <v>0</v>
      </c>
      <c r="AN209" s="14">
        <v>0</v>
      </c>
      <c r="AO209" s="17"/>
      <c r="AP209" s="14">
        <v>0</v>
      </c>
      <c r="AQ209" s="14">
        <v>0</v>
      </c>
      <c r="AR209" s="14">
        <v>0</v>
      </c>
    </row>
    <row r="210" spans="2:44">
      <c r="B210" s="15" t="s">
        <v>124</v>
      </c>
      <c r="C210" s="15" t="s">
        <v>216</v>
      </c>
      <c r="D210" s="15" t="s">
        <v>214</v>
      </c>
      <c r="E210" s="14">
        <v>75000</v>
      </c>
      <c r="F210" s="14">
        <v>0</v>
      </c>
      <c r="G210" s="14">
        <v>75000</v>
      </c>
      <c r="H210" s="17"/>
      <c r="I210" s="14">
        <v>150000</v>
      </c>
      <c r="J210" s="14">
        <v>43619.23</v>
      </c>
      <c r="K210" s="14">
        <v>106380.76999999999</v>
      </c>
      <c r="L210" s="17"/>
      <c r="M210" s="14">
        <v>-43619.23</v>
      </c>
      <c r="N210" s="14">
        <v>0</v>
      </c>
      <c r="O210" s="14">
        <v>-43619.23</v>
      </c>
      <c r="P210" s="17"/>
      <c r="Q210" s="14">
        <v>0</v>
      </c>
      <c r="R210" s="14">
        <v>43619.23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7"/>
      <c r="AD210" s="14">
        <v>0</v>
      </c>
      <c r="AE210" s="14">
        <v>0</v>
      </c>
      <c r="AF210" s="14">
        <v>0</v>
      </c>
      <c r="AG210" s="17"/>
      <c r="AH210" s="14">
        <v>0</v>
      </c>
      <c r="AI210" s="14">
        <v>0</v>
      </c>
      <c r="AJ210" s="14">
        <v>0</v>
      </c>
      <c r="AK210" s="17"/>
      <c r="AL210" s="14">
        <v>0</v>
      </c>
      <c r="AM210" s="14">
        <v>0</v>
      </c>
      <c r="AN210" s="14">
        <v>0</v>
      </c>
      <c r="AO210" s="17"/>
      <c r="AP210" s="14">
        <v>0</v>
      </c>
      <c r="AQ210" s="14">
        <v>0</v>
      </c>
      <c r="AR210" s="14">
        <v>0</v>
      </c>
    </row>
    <row r="211" spans="2:44">
      <c r="B211" s="15" t="s">
        <v>124</v>
      </c>
      <c r="C211" s="15" t="s">
        <v>216</v>
      </c>
      <c r="D211" s="15" t="s">
        <v>143</v>
      </c>
      <c r="E211" s="14">
        <v>40757.109850000001</v>
      </c>
      <c r="F211" s="14">
        <v>0</v>
      </c>
      <c r="G211" s="14">
        <v>40757.109850000001</v>
      </c>
      <c r="H211" s="17"/>
      <c r="I211" s="14">
        <v>40757.109850000001</v>
      </c>
      <c r="J211" s="14">
        <v>0</v>
      </c>
      <c r="K211" s="14">
        <v>40757.109850000001</v>
      </c>
      <c r="L211" s="17"/>
      <c r="M211" s="14">
        <v>0</v>
      </c>
      <c r="N211" s="14">
        <v>0</v>
      </c>
      <c r="O211" s="14">
        <v>0</v>
      </c>
      <c r="P211" s="17"/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7"/>
      <c r="AD211" s="14">
        <v>0</v>
      </c>
      <c r="AE211" s="14">
        <v>0</v>
      </c>
      <c r="AF211" s="14">
        <v>0</v>
      </c>
      <c r="AG211" s="17"/>
      <c r="AH211" s="14">
        <v>0</v>
      </c>
      <c r="AI211" s="14">
        <v>0</v>
      </c>
      <c r="AJ211" s="14">
        <v>0</v>
      </c>
      <c r="AK211" s="17"/>
      <c r="AL211" s="14">
        <v>0</v>
      </c>
      <c r="AM211" s="14">
        <v>0</v>
      </c>
      <c r="AN211" s="14">
        <v>0</v>
      </c>
      <c r="AO211" s="17"/>
      <c r="AP211" s="14">
        <v>0</v>
      </c>
      <c r="AQ211" s="14">
        <v>0</v>
      </c>
      <c r="AR211" s="14">
        <v>0</v>
      </c>
    </row>
    <row r="212" spans="2:44">
      <c r="B212" s="15" t="s">
        <v>124</v>
      </c>
      <c r="C212" s="15" t="s">
        <v>216</v>
      </c>
      <c r="D212" s="15" t="s">
        <v>244</v>
      </c>
      <c r="E212" s="14">
        <v>299352.13644049998</v>
      </c>
      <c r="F212" s="14">
        <v>0</v>
      </c>
      <c r="G212" s="14">
        <v>299352.13644049998</v>
      </c>
      <c r="H212" s="17"/>
      <c r="I212" s="14">
        <v>301072.9781905</v>
      </c>
      <c r="J212" s="14">
        <v>457508.56128198397</v>
      </c>
      <c r="K212" s="14">
        <v>-156435.58309148398</v>
      </c>
      <c r="L212" s="17"/>
      <c r="M212" s="14">
        <v>-359508.56128198397</v>
      </c>
      <c r="N212" s="14">
        <v>0</v>
      </c>
      <c r="O212" s="14">
        <v>-359508.56128198397</v>
      </c>
      <c r="P212" s="17"/>
      <c r="Q212" s="14">
        <v>340453.46000000101</v>
      </c>
      <c r="R212" s="14">
        <v>19055.101281982999</v>
      </c>
      <c r="S212" s="14">
        <v>40000</v>
      </c>
      <c r="T212" s="14">
        <v>40000</v>
      </c>
      <c r="U212" s="14">
        <v>18000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7"/>
      <c r="AD212" s="14">
        <v>0</v>
      </c>
      <c r="AE212" s="14">
        <v>0</v>
      </c>
      <c r="AF212" s="14">
        <v>0</v>
      </c>
      <c r="AG212" s="17"/>
      <c r="AH212" s="14">
        <v>0</v>
      </c>
      <c r="AI212" s="14">
        <v>0</v>
      </c>
      <c r="AJ212" s="14">
        <v>0</v>
      </c>
      <c r="AK212" s="17"/>
      <c r="AL212" s="14">
        <v>0</v>
      </c>
      <c r="AM212" s="14">
        <v>0</v>
      </c>
      <c r="AN212" s="14">
        <v>0</v>
      </c>
      <c r="AO212" s="17"/>
      <c r="AP212" s="14">
        <v>0</v>
      </c>
      <c r="AQ212" s="14">
        <v>0</v>
      </c>
      <c r="AR212" s="14">
        <v>0</v>
      </c>
    </row>
    <row r="213" spans="2:44">
      <c r="B213" s="15" t="s">
        <v>124</v>
      </c>
      <c r="C213" s="15" t="s">
        <v>216</v>
      </c>
      <c r="D213" s="15" t="s">
        <v>210</v>
      </c>
      <c r="E213" s="14">
        <v>4504.3857551999999</v>
      </c>
      <c r="F213" s="14">
        <v>0</v>
      </c>
      <c r="G213" s="14">
        <v>4504.3857551999999</v>
      </c>
      <c r="H213" s="17"/>
      <c r="I213" s="14">
        <v>9008.7715103999999</v>
      </c>
      <c r="J213" s="14">
        <v>0</v>
      </c>
      <c r="K213" s="14">
        <v>9008.7715103999999</v>
      </c>
      <c r="L213" s="17"/>
      <c r="M213" s="14">
        <v>0</v>
      </c>
      <c r="N213" s="14">
        <v>0</v>
      </c>
      <c r="O213" s="14">
        <v>0</v>
      </c>
      <c r="P213" s="17"/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7"/>
      <c r="AD213" s="14">
        <v>0</v>
      </c>
      <c r="AE213" s="14">
        <v>0</v>
      </c>
      <c r="AF213" s="14">
        <v>0</v>
      </c>
      <c r="AG213" s="17"/>
      <c r="AH213" s="14">
        <v>0</v>
      </c>
      <c r="AI213" s="14">
        <v>0</v>
      </c>
      <c r="AJ213" s="14">
        <v>0</v>
      </c>
      <c r="AK213" s="17"/>
      <c r="AL213" s="14">
        <v>0</v>
      </c>
      <c r="AM213" s="14">
        <v>0</v>
      </c>
      <c r="AN213" s="14">
        <v>0</v>
      </c>
      <c r="AO213" s="17"/>
      <c r="AP213" s="14">
        <v>0</v>
      </c>
      <c r="AQ213" s="14">
        <v>0</v>
      </c>
      <c r="AR213" s="14">
        <v>0</v>
      </c>
    </row>
    <row r="214" spans="2:44">
      <c r="B214" s="15" t="s">
        <v>124</v>
      </c>
      <c r="C214" s="15" t="s">
        <v>216</v>
      </c>
      <c r="D214" s="15" t="s">
        <v>71</v>
      </c>
      <c r="E214" s="14">
        <v>0</v>
      </c>
      <c r="F214" s="14">
        <v>405093.86000000697</v>
      </c>
      <c r="G214" s="14">
        <v>-405093.86000000697</v>
      </c>
      <c r="H214" s="17"/>
      <c r="I214" s="14">
        <v>0</v>
      </c>
      <c r="J214" s="14">
        <v>0</v>
      </c>
      <c r="K214" s="14">
        <v>0</v>
      </c>
      <c r="L214" s="17"/>
      <c r="M214" s="14">
        <v>405093.86000000697</v>
      </c>
      <c r="N214" s="14">
        <v>0</v>
      </c>
      <c r="O214" s="14">
        <v>405093.86000000697</v>
      </c>
      <c r="P214" s="17"/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7"/>
      <c r="AD214" s="14">
        <v>0</v>
      </c>
      <c r="AE214" s="14">
        <v>0</v>
      </c>
      <c r="AF214" s="14">
        <v>0</v>
      </c>
      <c r="AG214" s="17"/>
      <c r="AH214" s="14">
        <v>0</v>
      </c>
      <c r="AI214" s="14">
        <v>0</v>
      </c>
      <c r="AJ214" s="14">
        <v>0</v>
      </c>
      <c r="AK214" s="17"/>
      <c r="AL214" s="14">
        <v>0</v>
      </c>
      <c r="AM214" s="14">
        <v>0</v>
      </c>
      <c r="AN214" s="14">
        <v>0</v>
      </c>
      <c r="AO214" s="17"/>
      <c r="AP214" s="14">
        <v>0</v>
      </c>
      <c r="AQ214" s="14">
        <v>0</v>
      </c>
      <c r="AR214" s="14">
        <v>0</v>
      </c>
    </row>
    <row r="215" spans="2:44">
      <c r="B215" s="15" t="s">
        <v>59</v>
      </c>
      <c r="C215" s="15" t="s">
        <v>203</v>
      </c>
      <c r="D215" s="15" t="s">
        <v>237</v>
      </c>
      <c r="E215" s="14">
        <v>2696320.7237249999</v>
      </c>
      <c r="F215" s="14">
        <v>0</v>
      </c>
      <c r="G215" s="14">
        <v>2696320.7237249999</v>
      </c>
      <c r="H215" s="17"/>
      <c r="I215" s="14">
        <v>8245001.8112733401</v>
      </c>
      <c r="J215" s="14">
        <v>8245001.8112733522</v>
      </c>
      <c r="K215" s="14">
        <v>-1.2107193470001221E-8</v>
      </c>
      <c r="L215" s="17"/>
      <c r="M215" s="14">
        <v>0</v>
      </c>
      <c r="N215" s="14">
        <v>0</v>
      </c>
      <c r="O215" s="14">
        <v>0</v>
      </c>
      <c r="P215" s="17"/>
      <c r="Q215" s="14">
        <v>0</v>
      </c>
      <c r="R215" s="14">
        <v>0</v>
      </c>
      <c r="S215" s="14">
        <v>0</v>
      </c>
      <c r="T215" s="14">
        <v>87956.5</v>
      </c>
      <c r="U215" s="14">
        <v>2354113.5006952798</v>
      </c>
      <c r="V215" s="14">
        <v>2523620.5675631301</v>
      </c>
      <c r="W215" s="14">
        <v>401431.13144528097</v>
      </c>
      <c r="X215" s="14">
        <v>21989.125</v>
      </c>
      <c r="Y215" s="14">
        <v>21989.125</v>
      </c>
      <c r="Z215" s="14">
        <v>401431.13144528097</v>
      </c>
      <c r="AA215" s="14">
        <v>609047.625</v>
      </c>
      <c r="AB215" s="14">
        <v>1823423.10512438</v>
      </c>
      <c r="AC215" s="17"/>
      <c r="AD215" s="14">
        <v>4858447.2354045399</v>
      </c>
      <c r="AE215" s="14">
        <v>4858447.2354045399</v>
      </c>
      <c r="AF215" s="14">
        <v>0</v>
      </c>
      <c r="AG215" s="17"/>
      <c r="AH215" s="14">
        <v>2521211.4335134798</v>
      </c>
      <c r="AI215" s="14">
        <v>3769277.5390810901</v>
      </c>
      <c r="AJ215" s="14">
        <v>-1248066.1055676104</v>
      </c>
      <c r="AK215" s="17"/>
      <c r="AL215" s="14">
        <v>0</v>
      </c>
      <c r="AM215" s="14">
        <v>7348649.69000577</v>
      </c>
      <c r="AN215" s="14">
        <v>-7348649.69000577</v>
      </c>
      <c r="AO215" s="17"/>
      <c r="AP215" s="14">
        <v>0</v>
      </c>
      <c r="AQ215" s="14">
        <v>982916.65476833598</v>
      </c>
      <c r="AR215" s="14">
        <v>-982916.65476833598</v>
      </c>
    </row>
    <row r="216" spans="2:44">
      <c r="B216" s="15" t="s">
        <v>59</v>
      </c>
      <c r="C216" s="15" t="s">
        <v>203</v>
      </c>
      <c r="D216" s="15" t="s">
        <v>223</v>
      </c>
      <c r="E216" s="14">
        <v>1481382.2473863601</v>
      </c>
      <c r="F216" s="14">
        <v>165783.74598484801</v>
      </c>
      <c r="G216" s="14">
        <v>1315598.501401512</v>
      </c>
      <c r="H216" s="17"/>
      <c r="I216" s="14">
        <v>3503368.76</v>
      </c>
      <c r="J216" s="14">
        <v>3503368.7600000082</v>
      </c>
      <c r="K216" s="14">
        <v>-8.3819031715393066E-9</v>
      </c>
      <c r="L216" s="17"/>
      <c r="M216" s="14">
        <v>0</v>
      </c>
      <c r="N216" s="14">
        <v>0</v>
      </c>
      <c r="O216" s="14">
        <v>0</v>
      </c>
      <c r="P216" s="17"/>
      <c r="Q216" s="14">
        <v>0</v>
      </c>
      <c r="R216" s="14">
        <v>165783.74598484801</v>
      </c>
      <c r="S216" s="14">
        <v>1315598.5014015201</v>
      </c>
      <c r="T216" s="14">
        <v>88298.501401514994</v>
      </c>
      <c r="U216" s="14">
        <v>88298.501401514994</v>
      </c>
      <c r="V216" s="14">
        <v>88298.501401514994</v>
      </c>
      <c r="W216" s="14">
        <v>1315598.5014015201</v>
      </c>
      <c r="X216" s="14">
        <v>88298.501401514994</v>
      </c>
      <c r="Y216" s="14">
        <v>88298.501401514994</v>
      </c>
      <c r="Z216" s="14">
        <v>88298.501401514994</v>
      </c>
      <c r="AA216" s="14">
        <v>88298.501401514994</v>
      </c>
      <c r="AB216" s="14">
        <v>88298.501401514994</v>
      </c>
      <c r="AC216" s="17"/>
      <c r="AD216" s="14">
        <v>3150935.238318</v>
      </c>
      <c r="AE216" s="14">
        <v>3150935.238318</v>
      </c>
      <c r="AF216" s="14">
        <v>0</v>
      </c>
      <c r="AG216" s="17"/>
      <c r="AH216" s="14">
        <v>437740.21779650502</v>
      </c>
      <c r="AI216" s="14">
        <v>437740.21779650502</v>
      </c>
      <c r="AJ216" s="14">
        <v>0</v>
      </c>
      <c r="AK216" s="17"/>
      <c r="AL216" s="14">
        <v>0</v>
      </c>
      <c r="AM216" s="14">
        <v>0</v>
      </c>
      <c r="AN216" s="14">
        <v>0</v>
      </c>
      <c r="AO216" s="17"/>
      <c r="AP216" s="14">
        <v>0</v>
      </c>
      <c r="AQ216" s="14">
        <v>0</v>
      </c>
      <c r="AR216" s="14">
        <v>0</v>
      </c>
    </row>
    <row r="217" spans="2:44">
      <c r="B217" s="15" t="s">
        <v>59</v>
      </c>
      <c r="C217" s="15" t="s">
        <v>203</v>
      </c>
      <c r="D217" s="15" t="s">
        <v>250</v>
      </c>
      <c r="E217" s="14">
        <v>803866.54228125</v>
      </c>
      <c r="F217" s="14">
        <v>0</v>
      </c>
      <c r="G217" s="14">
        <v>803866.54228125</v>
      </c>
      <c r="H217" s="17"/>
      <c r="I217" s="14">
        <v>1313086.50002885</v>
      </c>
      <c r="J217" s="14">
        <v>1313086.50002885</v>
      </c>
      <c r="K217" s="14">
        <v>0</v>
      </c>
      <c r="L217" s="17"/>
      <c r="M217" s="14">
        <v>0</v>
      </c>
      <c r="N217" s="14">
        <v>0</v>
      </c>
      <c r="O217" s="14">
        <v>0</v>
      </c>
      <c r="P217" s="17"/>
      <c r="Q217" s="14">
        <v>0</v>
      </c>
      <c r="R217" s="14">
        <v>0</v>
      </c>
      <c r="S217" s="14">
        <v>803866.54228125</v>
      </c>
      <c r="T217" s="14">
        <v>0</v>
      </c>
      <c r="U217" s="14">
        <v>0</v>
      </c>
      <c r="V217" s="14">
        <v>470204.50557500002</v>
      </c>
      <c r="W217" s="14">
        <v>0</v>
      </c>
      <c r="X217" s="14">
        <v>0</v>
      </c>
      <c r="Y217" s="14">
        <v>0</v>
      </c>
      <c r="Z217" s="14">
        <v>39015.452172600002</v>
      </c>
      <c r="AA217" s="14">
        <v>0</v>
      </c>
      <c r="AB217" s="14">
        <v>0</v>
      </c>
      <c r="AC217" s="17"/>
      <c r="AD217" s="14">
        <v>36495.545131024002</v>
      </c>
      <c r="AE217" s="14">
        <v>36495.545131024002</v>
      </c>
      <c r="AF217" s="14">
        <v>0</v>
      </c>
      <c r="AG217" s="17"/>
      <c r="AH217" s="14">
        <v>109698.756602828</v>
      </c>
      <c r="AI217" s="14">
        <v>2707547.3476013201</v>
      </c>
      <c r="AJ217" s="14">
        <v>-2597848.5909984922</v>
      </c>
      <c r="AK217" s="17"/>
      <c r="AL217" s="14">
        <v>0</v>
      </c>
      <c r="AM217" s="14">
        <v>111391.79987216499</v>
      </c>
      <c r="AN217" s="14">
        <v>-111391.79987216499</v>
      </c>
      <c r="AO217" s="17"/>
      <c r="AP217" s="14">
        <v>0</v>
      </c>
      <c r="AQ217" s="14">
        <v>567048.55796505394</v>
      </c>
      <c r="AR217" s="14">
        <v>-567048.55796505394</v>
      </c>
    </row>
    <row r="218" spans="2:44">
      <c r="B218" s="15" t="s">
        <v>59</v>
      </c>
      <c r="C218" s="15" t="s">
        <v>203</v>
      </c>
      <c r="D218" s="15" t="s">
        <v>248</v>
      </c>
      <c r="E218" s="14">
        <v>0</v>
      </c>
      <c r="F218" s="14">
        <v>0</v>
      </c>
      <c r="G218" s="14">
        <v>0</v>
      </c>
      <c r="H218" s="17"/>
      <c r="I218" s="14">
        <v>511375</v>
      </c>
      <c r="J218" s="14">
        <v>511374.99999999697</v>
      </c>
      <c r="K218" s="14">
        <v>3.0267983675003052E-9</v>
      </c>
      <c r="L218" s="17"/>
      <c r="M218" s="14">
        <v>0</v>
      </c>
      <c r="N218" s="14">
        <v>0</v>
      </c>
      <c r="O218" s="14">
        <v>0</v>
      </c>
      <c r="P218" s="17"/>
      <c r="Q218" s="14">
        <v>0</v>
      </c>
      <c r="R218" s="14">
        <v>0</v>
      </c>
      <c r="S218" s="14">
        <v>0</v>
      </c>
      <c r="T218" s="14">
        <v>170458.33333333299</v>
      </c>
      <c r="U218" s="14">
        <v>42614.583333333001</v>
      </c>
      <c r="V218" s="14">
        <v>42614.583333333001</v>
      </c>
      <c r="W218" s="14">
        <v>42614.583333333001</v>
      </c>
      <c r="X218" s="14">
        <v>42614.583333333001</v>
      </c>
      <c r="Y218" s="14">
        <v>42614.583333333001</v>
      </c>
      <c r="Z218" s="14">
        <v>42614.583333333001</v>
      </c>
      <c r="AA218" s="14">
        <v>42614.583333333001</v>
      </c>
      <c r="AB218" s="14">
        <v>42614.583333333001</v>
      </c>
      <c r="AC218" s="17"/>
      <c r="AD218" s="14">
        <v>522497.40625</v>
      </c>
      <c r="AE218" s="14">
        <v>522497.40625</v>
      </c>
      <c r="AF218" s="14">
        <v>0</v>
      </c>
      <c r="AG218" s="17"/>
      <c r="AH218" s="14">
        <v>533600.47613281198</v>
      </c>
      <c r="AI218" s="14">
        <v>533600.47613281198</v>
      </c>
      <c r="AJ218" s="14">
        <v>0</v>
      </c>
      <c r="AK218" s="17"/>
      <c r="AL218" s="14">
        <v>0</v>
      </c>
      <c r="AM218" s="14">
        <v>0</v>
      </c>
      <c r="AN218" s="14">
        <v>0</v>
      </c>
      <c r="AO218" s="17"/>
      <c r="AP218" s="14">
        <v>0</v>
      </c>
      <c r="AQ218" s="14">
        <v>0</v>
      </c>
      <c r="AR218" s="14">
        <v>0</v>
      </c>
    </row>
    <row r="219" spans="2:44">
      <c r="B219" s="15" t="s">
        <v>59</v>
      </c>
      <c r="C219" s="15" t="s">
        <v>203</v>
      </c>
      <c r="D219" s="15" t="s">
        <v>231</v>
      </c>
      <c r="E219" s="14">
        <v>0</v>
      </c>
      <c r="F219" s="14">
        <v>0</v>
      </c>
      <c r="G219" s="14">
        <v>0</v>
      </c>
      <c r="H219" s="17"/>
      <c r="I219" s="14">
        <v>191765.625</v>
      </c>
      <c r="J219" s="14">
        <v>191765.625</v>
      </c>
      <c r="K219" s="14">
        <v>0</v>
      </c>
      <c r="L219" s="17"/>
      <c r="M219" s="14">
        <v>0</v>
      </c>
      <c r="N219" s="14">
        <v>0</v>
      </c>
      <c r="O219" s="14">
        <v>0</v>
      </c>
      <c r="P219" s="17"/>
      <c r="Q219" s="14">
        <v>0</v>
      </c>
      <c r="R219" s="14">
        <v>0</v>
      </c>
      <c r="S219" s="14">
        <v>0</v>
      </c>
      <c r="T219" s="14">
        <v>191765.625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7"/>
      <c r="AD219" s="14">
        <v>3134984.4375</v>
      </c>
      <c r="AE219" s="14">
        <v>3134984.4375</v>
      </c>
      <c r="AF219" s="14">
        <v>0</v>
      </c>
      <c r="AG219" s="17"/>
      <c r="AH219" s="14">
        <v>2401202.14259766</v>
      </c>
      <c r="AI219" s="14">
        <v>3201602.85679687</v>
      </c>
      <c r="AJ219" s="14">
        <v>-800400.71419921005</v>
      </c>
      <c r="AK219" s="17"/>
      <c r="AL219" s="14">
        <v>0</v>
      </c>
      <c r="AM219" s="14">
        <v>3272038.11964641</v>
      </c>
      <c r="AN219" s="14">
        <v>-3272038.11964641</v>
      </c>
      <c r="AO219" s="17"/>
      <c r="AP219" s="14">
        <v>0</v>
      </c>
      <c r="AQ219" s="14">
        <v>3344022.9582786299</v>
      </c>
      <c r="AR219" s="14">
        <v>-3344022.9582786299</v>
      </c>
    </row>
    <row r="220" spans="2:44">
      <c r="B220" s="15" t="s">
        <v>59</v>
      </c>
      <c r="C220" s="15" t="s">
        <v>203</v>
      </c>
      <c r="D220" s="15" t="s">
        <v>230</v>
      </c>
      <c r="E220" s="14">
        <v>5523348.4102357598</v>
      </c>
      <c r="F220" s="14">
        <v>5315141.8643592903</v>
      </c>
      <c r="G220" s="14">
        <v>208206.54587646946</v>
      </c>
      <c r="H220" s="17"/>
      <c r="I220" s="14">
        <v>4529686.48839173</v>
      </c>
      <c r="J220" s="14">
        <v>4389667.3466827339</v>
      </c>
      <c r="K220" s="14">
        <v>140019.14170899615</v>
      </c>
      <c r="L220" s="17"/>
      <c r="M220" s="14">
        <v>0</v>
      </c>
      <c r="N220" s="14">
        <v>0</v>
      </c>
      <c r="O220" s="14">
        <v>0</v>
      </c>
      <c r="P220" s="17"/>
      <c r="Q220" s="14">
        <v>0</v>
      </c>
      <c r="R220" s="14">
        <v>5315141.8643592903</v>
      </c>
      <c r="S220" s="14">
        <v>-56769.405832525001</v>
      </c>
      <c r="T220" s="14">
        <v>-53080.998438622002</v>
      </c>
      <c r="U220" s="14">
        <v>-56913.553409679997</v>
      </c>
      <c r="V220" s="14">
        <v>-66838.459830217995</v>
      </c>
      <c r="W220" s="14">
        <v>-67083.169172779002</v>
      </c>
      <c r="X220" s="14">
        <v>-75825.131363370994</v>
      </c>
      <c r="Y220" s="14">
        <v>-71830.173808531006</v>
      </c>
      <c r="Z220" s="14">
        <v>-68905.224829123996</v>
      </c>
      <c r="AA220" s="14">
        <v>-205754.62067574801</v>
      </c>
      <c r="AB220" s="14">
        <v>-202473.78031595799</v>
      </c>
      <c r="AC220" s="17"/>
      <c r="AD220" s="14">
        <v>-1.0000000000000001E-9</v>
      </c>
      <c r="AE220" s="14">
        <v>-1.0000000000000001E-9</v>
      </c>
      <c r="AF220" s="14">
        <v>0</v>
      </c>
      <c r="AG220" s="17"/>
      <c r="AH220" s="14">
        <v>3840870.2409538599</v>
      </c>
      <c r="AI220" s="14">
        <v>110573024.838277</v>
      </c>
      <c r="AJ220" s="14">
        <v>-106732154.59732313</v>
      </c>
      <c r="AK220" s="17"/>
      <c r="AL220" s="14">
        <v>0</v>
      </c>
      <c r="AM220" s="14">
        <v>6E-9</v>
      </c>
      <c r="AN220" s="14">
        <v>-6E-9</v>
      </c>
      <c r="AO220" s="17"/>
      <c r="AP220" s="14">
        <v>0</v>
      </c>
      <c r="AQ220" s="14">
        <v>-3E-9</v>
      </c>
      <c r="AR220" s="14">
        <v>3E-9</v>
      </c>
    </row>
    <row r="221" spans="2:44">
      <c r="B221" s="15" t="s">
        <v>59</v>
      </c>
      <c r="C221" s="15" t="s">
        <v>203</v>
      </c>
      <c r="D221" s="15" t="s">
        <v>239</v>
      </c>
      <c r="E221" s="14">
        <v>527127.85577519995</v>
      </c>
      <c r="F221" s="14">
        <v>196126.71647923099</v>
      </c>
      <c r="G221" s="14">
        <v>331001.13929596893</v>
      </c>
      <c r="H221" s="17"/>
      <c r="I221" s="14">
        <v>1502570.5676533901</v>
      </c>
      <c r="J221" s="14">
        <v>1501815.0176533919</v>
      </c>
      <c r="K221" s="14">
        <v>755.54999999818392</v>
      </c>
      <c r="L221" s="17"/>
      <c r="M221" s="14">
        <v>0</v>
      </c>
      <c r="N221" s="14">
        <v>0</v>
      </c>
      <c r="O221" s="14">
        <v>0</v>
      </c>
      <c r="P221" s="17"/>
      <c r="Q221" s="14">
        <v>0</v>
      </c>
      <c r="R221" s="14">
        <v>196126.71647923099</v>
      </c>
      <c r="S221" s="14">
        <v>331001.13929596898</v>
      </c>
      <c r="T221" s="14">
        <v>155939.28527127899</v>
      </c>
      <c r="U221" s="14">
        <v>142586.290060489</v>
      </c>
      <c r="V221" s="14">
        <v>121825.493381015</v>
      </c>
      <c r="W221" s="14">
        <v>116119.70000728</v>
      </c>
      <c r="X221" s="14">
        <v>90844.223808096998</v>
      </c>
      <c r="Y221" s="14">
        <v>93369.741112026997</v>
      </c>
      <c r="Z221" s="14">
        <v>97586.941178032997</v>
      </c>
      <c r="AA221" s="14">
        <v>85744.345809011007</v>
      </c>
      <c r="AB221" s="14">
        <v>70671.141250960995</v>
      </c>
      <c r="AC221" s="17"/>
      <c r="AD221" s="14">
        <v>254142.7384</v>
      </c>
      <c r="AE221" s="14">
        <v>254142.7384</v>
      </c>
      <c r="AF221" s="14">
        <v>0</v>
      </c>
      <c r="AG221" s="17"/>
      <c r="AH221" s="14">
        <v>68727.741325905998</v>
      </c>
      <c r="AI221" s="14">
        <v>97328.726846624995</v>
      </c>
      <c r="AJ221" s="14">
        <v>-28600.985520718998</v>
      </c>
      <c r="AK221" s="17"/>
      <c r="AL221" s="14">
        <v>0</v>
      </c>
      <c r="AM221" s="14">
        <v>82019.088865803002</v>
      </c>
      <c r="AN221" s="14">
        <v>-82019.088865803002</v>
      </c>
      <c r="AO221" s="17"/>
      <c r="AP221" s="14">
        <v>0</v>
      </c>
      <c r="AQ221" s="14">
        <v>83823.508820850999</v>
      </c>
      <c r="AR221" s="14">
        <v>-83823.508820850999</v>
      </c>
    </row>
    <row r="222" spans="2:44">
      <c r="B222" s="15" t="s">
        <v>59</v>
      </c>
      <c r="C222" s="15" t="s">
        <v>203</v>
      </c>
      <c r="D222" s="15" t="s">
        <v>247</v>
      </c>
      <c r="E222" s="14">
        <v>0</v>
      </c>
      <c r="F222" s="14">
        <v>0</v>
      </c>
      <c r="G222" s="14">
        <v>0</v>
      </c>
      <c r="H222" s="17"/>
      <c r="I222" s="14">
        <v>10966173.202063801</v>
      </c>
      <c r="J222" s="14">
        <v>10966173.202063844</v>
      </c>
      <c r="K222" s="14">
        <v>-4.2840838432312012E-8</v>
      </c>
      <c r="L222" s="17"/>
      <c r="M222" s="14">
        <v>0</v>
      </c>
      <c r="N222" s="14">
        <v>0</v>
      </c>
      <c r="O222" s="14">
        <v>0</v>
      </c>
      <c r="P222" s="17"/>
      <c r="Q222" s="14">
        <v>0</v>
      </c>
      <c r="R222" s="14">
        <v>0</v>
      </c>
      <c r="S222" s="14">
        <v>0</v>
      </c>
      <c r="T222" s="14">
        <v>3361427.6340147802</v>
      </c>
      <c r="U222" s="14">
        <v>631742.91034457705</v>
      </c>
      <c r="V222" s="14">
        <v>611133.40280655504</v>
      </c>
      <c r="W222" s="14">
        <v>596169.17551633401</v>
      </c>
      <c r="X222" s="14">
        <v>588019.08656434796</v>
      </c>
      <c r="Y222" s="14">
        <v>998782.08878584101</v>
      </c>
      <c r="Z222" s="14">
        <v>2851093.0820943401</v>
      </c>
      <c r="AA222" s="14">
        <v>773858.31248055596</v>
      </c>
      <c r="AB222" s="14">
        <v>553947.50945651205</v>
      </c>
      <c r="AC222" s="17"/>
      <c r="AD222" s="14">
        <v>4257492.4894464295</v>
      </c>
      <c r="AE222" s="14">
        <v>4257492.4894464295</v>
      </c>
      <c r="AF222" s="14">
        <v>0</v>
      </c>
      <c r="AG222" s="17"/>
      <c r="AH222" s="14">
        <v>1593446.5706033499</v>
      </c>
      <c r="AI222" s="14">
        <v>38605004.043561399</v>
      </c>
      <c r="AJ222" s="14">
        <v>-37011557.472958051</v>
      </c>
      <c r="AK222" s="17"/>
      <c r="AL222" s="14">
        <v>0</v>
      </c>
      <c r="AM222" s="14">
        <v>5278142.4373898702</v>
      </c>
      <c r="AN222" s="14">
        <v>-5278142.4373898702</v>
      </c>
      <c r="AO222" s="17"/>
      <c r="AP222" s="14">
        <v>0</v>
      </c>
      <c r="AQ222" s="14">
        <v>188831.99531711999</v>
      </c>
      <c r="AR222" s="14">
        <v>-188831.99531711999</v>
      </c>
    </row>
    <row r="223" spans="2:44">
      <c r="B223" s="15" t="s">
        <v>59</v>
      </c>
      <c r="C223" s="15" t="s">
        <v>203</v>
      </c>
      <c r="D223" s="15" t="s">
        <v>71</v>
      </c>
      <c r="E223" s="14">
        <v>0</v>
      </c>
      <c r="F223" s="14">
        <v>2847448.1500000102</v>
      </c>
      <c r="G223" s="14">
        <v>-2847448.1500000102</v>
      </c>
      <c r="H223" s="17"/>
      <c r="I223" s="14">
        <v>0</v>
      </c>
      <c r="J223" s="14">
        <v>0</v>
      </c>
      <c r="K223" s="14">
        <v>0</v>
      </c>
      <c r="L223" s="17"/>
      <c r="M223" s="14">
        <v>2847448.1500000102</v>
      </c>
      <c r="N223" s="14">
        <v>0</v>
      </c>
      <c r="O223" s="14">
        <v>2847448.1500000102</v>
      </c>
      <c r="P223" s="17"/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7"/>
      <c r="AD223" s="14">
        <v>0</v>
      </c>
      <c r="AE223" s="14">
        <v>0</v>
      </c>
      <c r="AF223" s="14">
        <v>0</v>
      </c>
      <c r="AG223" s="17"/>
      <c r="AH223" s="14">
        <v>0</v>
      </c>
      <c r="AI223" s="14">
        <v>0</v>
      </c>
      <c r="AJ223" s="14">
        <v>0</v>
      </c>
      <c r="AK223" s="17"/>
      <c r="AL223" s="14">
        <v>0</v>
      </c>
      <c r="AM223" s="14">
        <v>0</v>
      </c>
      <c r="AN223" s="14">
        <v>0</v>
      </c>
      <c r="AO223" s="17"/>
      <c r="AP223" s="14">
        <v>0</v>
      </c>
      <c r="AQ223" s="14">
        <v>0</v>
      </c>
      <c r="AR223" s="14">
        <v>0</v>
      </c>
    </row>
    <row r="224" spans="2:44">
      <c r="B224" s="15" t="s">
        <v>65</v>
      </c>
      <c r="C224" s="15" t="s">
        <v>228</v>
      </c>
      <c r="D224" s="15" t="s">
        <v>206</v>
      </c>
      <c r="E224" s="14">
        <v>78000</v>
      </c>
      <c r="F224" s="14">
        <v>0</v>
      </c>
      <c r="G224" s="14">
        <v>78000</v>
      </c>
      <c r="H224" s="17"/>
      <c r="I224" s="14">
        <v>234000</v>
      </c>
      <c r="J224" s="14">
        <v>0</v>
      </c>
      <c r="K224" s="14">
        <v>234000</v>
      </c>
      <c r="L224" s="17"/>
      <c r="M224" s="14">
        <v>0</v>
      </c>
      <c r="N224" s="14">
        <v>0</v>
      </c>
      <c r="O224" s="14">
        <v>0</v>
      </c>
      <c r="P224" s="17"/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7"/>
      <c r="AD224" s="14">
        <v>0</v>
      </c>
      <c r="AE224" s="14">
        <v>0</v>
      </c>
      <c r="AF224" s="14">
        <v>0</v>
      </c>
      <c r="AG224" s="17"/>
      <c r="AH224" s="14">
        <v>0</v>
      </c>
      <c r="AI224" s="14">
        <v>0</v>
      </c>
      <c r="AJ224" s="14">
        <v>0</v>
      </c>
      <c r="AK224" s="17"/>
      <c r="AL224" s="14">
        <v>0</v>
      </c>
      <c r="AM224" s="14">
        <v>0</v>
      </c>
      <c r="AN224" s="14">
        <v>0</v>
      </c>
      <c r="AO224" s="17"/>
      <c r="AP224" s="14">
        <v>0</v>
      </c>
      <c r="AQ224" s="14">
        <v>0</v>
      </c>
      <c r="AR224" s="14">
        <v>0</v>
      </c>
    </row>
    <row r="225" spans="2:44">
      <c r="B225" s="15" t="s">
        <v>65</v>
      </c>
      <c r="C225" s="15" t="s">
        <v>228</v>
      </c>
      <c r="D225" s="15" t="s">
        <v>71</v>
      </c>
      <c r="E225" s="14">
        <v>0</v>
      </c>
      <c r="F225" s="14">
        <v>130.96000000800001</v>
      </c>
      <c r="G225" s="14">
        <v>-130.96000000800001</v>
      </c>
      <c r="H225" s="17"/>
      <c r="I225" s="14">
        <v>0</v>
      </c>
      <c r="J225" s="14">
        <v>0</v>
      </c>
      <c r="K225" s="14">
        <v>0</v>
      </c>
      <c r="L225" s="17"/>
      <c r="M225" s="14">
        <v>0</v>
      </c>
      <c r="N225" s="14">
        <v>0</v>
      </c>
      <c r="O225" s="14">
        <v>0</v>
      </c>
      <c r="P225" s="17"/>
      <c r="Q225" s="14">
        <v>0</v>
      </c>
      <c r="R225" s="14">
        <v>130.96000000800001</v>
      </c>
      <c r="S225" s="14">
        <v>-130.96000000800001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7"/>
      <c r="AD225" s="14">
        <v>0</v>
      </c>
      <c r="AE225" s="14">
        <v>0</v>
      </c>
      <c r="AF225" s="14">
        <v>0</v>
      </c>
      <c r="AG225" s="17"/>
      <c r="AH225" s="14">
        <v>0</v>
      </c>
      <c r="AI225" s="14">
        <v>0</v>
      </c>
      <c r="AJ225" s="14">
        <v>0</v>
      </c>
      <c r="AK225" s="17"/>
      <c r="AL225" s="14">
        <v>0</v>
      </c>
      <c r="AM225" s="14">
        <v>0</v>
      </c>
      <c r="AN225" s="14">
        <v>0</v>
      </c>
      <c r="AO225" s="17"/>
      <c r="AP225" s="14">
        <v>0</v>
      </c>
      <c r="AQ225" s="14">
        <v>0</v>
      </c>
      <c r="AR225" s="14">
        <v>0</v>
      </c>
    </row>
    <row r="226" spans="2:44">
      <c r="B226" s="15" t="s">
        <v>79</v>
      </c>
      <c r="C226" s="15" t="s">
        <v>222</v>
      </c>
      <c r="D226" s="15" t="s">
        <v>206</v>
      </c>
      <c r="E226" s="14">
        <v>874684.64040000003</v>
      </c>
      <c r="F226" s="14">
        <v>0</v>
      </c>
      <c r="G226" s="14">
        <v>874684.64040000003</v>
      </c>
      <c r="H226" s="17"/>
      <c r="I226" s="14">
        <v>3522060.5616000001</v>
      </c>
      <c r="J226" s="14">
        <v>4491694.2</v>
      </c>
      <c r="K226" s="14">
        <v>-969633.63840000005</v>
      </c>
      <c r="L226" s="17"/>
      <c r="M226" s="14">
        <v>-751212.2</v>
      </c>
      <c r="N226" s="14">
        <v>0</v>
      </c>
      <c r="O226" s="14">
        <v>-751212.2</v>
      </c>
      <c r="P226" s="17"/>
      <c r="Q226" s="14">
        <v>375606.1</v>
      </c>
      <c r="R226" s="14">
        <v>375606.1</v>
      </c>
      <c r="S226" s="14">
        <v>375606.1</v>
      </c>
      <c r="T226" s="14">
        <v>375606.1</v>
      </c>
      <c r="U226" s="14">
        <v>375606.1</v>
      </c>
      <c r="V226" s="14">
        <v>375606.1</v>
      </c>
      <c r="W226" s="14">
        <v>375606.1</v>
      </c>
      <c r="X226" s="14">
        <v>375606.1</v>
      </c>
      <c r="Y226" s="14">
        <v>375606.1</v>
      </c>
      <c r="Z226" s="14">
        <v>375606.1</v>
      </c>
      <c r="AA226" s="14">
        <v>375606.1</v>
      </c>
      <c r="AB226" s="14">
        <v>360027.1</v>
      </c>
      <c r="AC226" s="17"/>
      <c r="AD226" s="14">
        <v>2988255</v>
      </c>
      <c r="AE226" s="14">
        <v>2988255</v>
      </c>
      <c r="AF226" s="14">
        <v>0</v>
      </c>
      <c r="AG226" s="17"/>
      <c r="AH226" s="14">
        <v>3110057</v>
      </c>
      <c r="AI226" s="14">
        <v>3110057</v>
      </c>
      <c r="AJ226" s="14">
        <v>0</v>
      </c>
      <c r="AK226" s="17"/>
      <c r="AL226" s="14">
        <v>3178478</v>
      </c>
      <c r="AM226" s="14">
        <v>3178478</v>
      </c>
      <c r="AN226" s="14">
        <v>0</v>
      </c>
      <c r="AO226" s="17"/>
      <c r="AP226" s="14">
        <v>0</v>
      </c>
      <c r="AQ226" s="14">
        <v>0</v>
      </c>
      <c r="AR226" s="14">
        <v>0</v>
      </c>
    </row>
    <row r="227" spans="2:44">
      <c r="B227" s="15" t="s">
        <v>79</v>
      </c>
      <c r="C227" s="15" t="s">
        <v>222</v>
      </c>
      <c r="D227" s="15" t="s">
        <v>90</v>
      </c>
      <c r="E227" s="14">
        <v>0</v>
      </c>
      <c r="F227" s="14">
        <v>0</v>
      </c>
      <c r="G227" s="14">
        <v>0</v>
      </c>
      <c r="H227" s="17"/>
      <c r="I227" s="14">
        <v>0</v>
      </c>
      <c r="J227" s="14">
        <v>0</v>
      </c>
      <c r="K227" s="14">
        <v>0</v>
      </c>
      <c r="L227" s="17"/>
      <c r="M227" s="14">
        <v>0</v>
      </c>
      <c r="N227" s="14">
        <v>0</v>
      </c>
      <c r="O227" s="14">
        <v>0</v>
      </c>
      <c r="P227" s="17"/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7"/>
      <c r="AD227" s="14">
        <v>7969081.4028765</v>
      </c>
      <c r="AE227" s="14">
        <v>7969081.4028765</v>
      </c>
      <c r="AF227" s="14">
        <v>0</v>
      </c>
      <c r="AG227" s="17"/>
      <c r="AH227" s="14">
        <v>5486479.7140012896</v>
      </c>
      <c r="AI227" s="14">
        <v>5486479.7140012896</v>
      </c>
      <c r="AJ227" s="14">
        <v>0</v>
      </c>
      <c r="AK227" s="17"/>
      <c r="AL227" s="14">
        <v>3915197.96430053</v>
      </c>
      <c r="AM227" s="14">
        <v>3915197.96430053</v>
      </c>
      <c r="AN227" s="14">
        <v>0</v>
      </c>
      <c r="AO227" s="17"/>
      <c r="AP227" s="14">
        <v>0</v>
      </c>
      <c r="AQ227" s="14">
        <v>0</v>
      </c>
      <c r="AR227" s="14">
        <v>0</v>
      </c>
    </row>
    <row r="228" spans="2:44">
      <c r="B228" s="15" t="s">
        <v>79</v>
      </c>
      <c r="C228" s="15" t="s">
        <v>222</v>
      </c>
      <c r="D228" s="15" t="s">
        <v>91</v>
      </c>
      <c r="E228" s="14">
        <v>1614986.4</v>
      </c>
      <c r="F228" s="14">
        <v>0</v>
      </c>
      <c r="G228" s="14">
        <v>1614986.4</v>
      </c>
      <c r="H228" s="17"/>
      <c r="I228" s="14">
        <v>15608384.199999999</v>
      </c>
      <c r="J228" s="14">
        <v>15066555</v>
      </c>
      <c r="K228" s="14">
        <v>541829.19999999925</v>
      </c>
      <c r="L228" s="17"/>
      <c r="M228" s="14">
        <v>0</v>
      </c>
      <c r="N228" s="14">
        <v>0</v>
      </c>
      <c r="O228" s="14">
        <v>0</v>
      </c>
      <c r="P228" s="17"/>
      <c r="Q228" s="14">
        <v>0</v>
      </c>
      <c r="R228" s="14">
        <v>0</v>
      </c>
      <c r="S228" s="14">
        <v>0</v>
      </c>
      <c r="T228" s="14">
        <v>972555</v>
      </c>
      <c r="U228" s="14">
        <v>4314000</v>
      </c>
      <c r="V228" s="14">
        <v>600000</v>
      </c>
      <c r="W228" s="14">
        <v>600000</v>
      </c>
      <c r="X228" s="14">
        <v>900000</v>
      </c>
      <c r="Y228" s="14">
        <v>3708000</v>
      </c>
      <c r="Z228" s="14">
        <v>3960000</v>
      </c>
      <c r="AA228" s="14">
        <v>0</v>
      </c>
      <c r="AB228" s="14">
        <v>12000</v>
      </c>
      <c r="AC228" s="17"/>
      <c r="AD228" s="14">
        <v>0</v>
      </c>
      <c r="AE228" s="14">
        <v>0</v>
      </c>
      <c r="AF228" s="14">
        <v>0</v>
      </c>
      <c r="AG228" s="17"/>
      <c r="AH228" s="14">
        <v>0</v>
      </c>
      <c r="AI228" s="14">
        <v>0</v>
      </c>
      <c r="AJ228" s="14">
        <v>0</v>
      </c>
      <c r="AK228" s="17"/>
      <c r="AL228" s="14">
        <v>0</v>
      </c>
      <c r="AM228" s="14">
        <v>0</v>
      </c>
      <c r="AN228" s="14">
        <v>0</v>
      </c>
      <c r="AO228" s="17"/>
      <c r="AP228" s="14">
        <v>0</v>
      </c>
      <c r="AQ228" s="14">
        <v>0</v>
      </c>
      <c r="AR228" s="14">
        <v>0</v>
      </c>
    </row>
    <row r="229" spans="2:44">
      <c r="B229" s="15" t="s">
        <v>79</v>
      </c>
      <c r="C229" s="15" t="s">
        <v>222</v>
      </c>
      <c r="D229" s="15" t="s">
        <v>128</v>
      </c>
      <c r="E229" s="14">
        <v>11674325.009199999</v>
      </c>
      <c r="F229" s="14">
        <v>0</v>
      </c>
      <c r="G229" s="14">
        <v>11674325.009199999</v>
      </c>
      <c r="H229" s="17"/>
      <c r="I229" s="14">
        <v>15232320.964020001</v>
      </c>
      <c r="J229" s="14">
        <v>14831680.209799999</v>
      </c>
      <c r="K229" s="14">
        <v>400640.7542200014</v>
      </c>
      <c r="L229" s="17"/>
      <c r="M229" s="14">
        <v>-741371.6</v>
      </c>
      <c r="N229" s="14">
        <v>0</v>
      </c>
      <c r="O229" s="14">
        <v>-741371.6</v>
      </c>
      <c r="P229" s="17"/>
      <c r="Q229" s="14">
        <v>363785.6</v>
      </c>
      <c r="R229" s="14">
        <v>377586</v>
      </c>
      <c r="S229" s="14">
        <v>633698</v>
      </c>
      <c r="T229" s="14">
        <v>5743838</v>
      </c>
      <c r="U229" s="14">
        <v>316818</v>
      </c>
      <c r="V229" s="14">
        <v>342500</v>
      </c>
      <c r="W229" s="14">
        <v>343960</v>
      </c>
      <c r="X229" s="14">
        <v>343960</v>
      </c>
      <c r="Y229" s="14">
        <v>5315654.6097999997</v>
      </c>
      <c r="Z229" s="14">
        <v>361960</v>
      </c>
      <c r="AA229" s="14">
        <v>343960</v>
      </c>
      <c r="AB229" s="14">
        <v>343960</v>
      </c>
      <c r="AC229" s="17"/>
      <c r="AD229" s="14">
        <v>0</v>
      </c>
      <c r="AE229" s="14">
        <v>0</v>
      </c>
      <c r="AF229" s="14">
        <v>0</v>
      </c>
      <c r="AG229" s="17"/>
      <c r="AH229" s="14">
        <v>0</v>
      </c>
      <c r="AI229" s="14">
        <v>0</v>
      </c>
      <c r="AJ229" s="14">
        <v>0</v>
      </c>
      <c r="AK229" s="17"/>
      <c r="AL229" s="14">
        <v>0</v>
      </c>
      <c r="AM229" s="14">
        <v>0</v>
      </c>
      <c r="AN229" s="14">
        <v>0</v>
      </c>
      <c r="AO229" s="17"/>
      <c r="AP229" s="14">
        <v>0</v>
      </c>
      <c r="AQ229" s="14">
        <v>0</v>
      </c>
      <c r="AR229" s="14">
        <v>0</v>
      </c>
    </row>
    <row r="230" spans="2:44">
      <c r="B230" s="15" t="s">
        <v>79</v>
      </c>
      <c r="C230" s="15" t="s">
        <v>222</v>
      </c>
      <c r="D230" s="15" t="s">
        <v>139</v>
      </c>
      <c r="E230" s="14">
        <v>336705.24</v>
      </c>
      <c r="F230" s="14">
        <v>0</v>
      </c>
      <c r="G230" s="14">
        <v>336705.24</v>
      </c>
      <c r="H230" s="17"/>
      <c r="I230" s="14">
        <v>336705.24</v>
      </c>
      <c r="J230" s="14">
        <v>329304</v>
      </c>
      <c r="K230" s="14">
        <v>7401.2399999999907</v>
      </c>
      <c r="L230" s="17"/>
      <c r="M230" s="14">
        <v>0</v>
      </c>
      <c r="N230" s="14">
        <v>0</v>
      </c>
      <c r="O230" s="14">
        <v>0</v>
      </c>
      <c r="P230" s="17"/>
      <c r="Q230" s="14">
        <v>0</v>
      </c>
      <c r="R230" s="14">
        <v>0</v>
      </c>
      <c r="S230" s="14">
        <v>59400</v>
      </c>
      <c r="T230" s="14">
        <v>269904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7"/>
      <c r="AD230" s="14">
        <v>0</v>
      </c>
      <c r="AE230" s="14">
        <v>0</v>
      </c>
      <c r="AF230" s="14">
        <v>0</v>
      </c>
      <c r="AG230" s="17"/>
      <c r="AH230" s="14">
        <v>0</v>
      </c>
      <c r="AI230" s="14">
        <v>0</v>
      </c>
      <c r="AJ230" s="14">
        <v>0</v>
      </c>
      <c r="AK230" s="17"/>
      <c r="AL230" s="14">
        <v>0</v>
      </c>
      <c r="AM230" s="14">
        <v>0</v>
      </c>
      <c r="AN230" s="14">
        <v>0</v>
      </c>
      <c r="AO230" s="17"/>
      <c r="AP230" s="14">
        <v>0</v>
      </c>
      <c r="AQ230" s="14">
        <v>0</v>
      </c>
      <c r="AR230" s="14">
        <v>0</v>
      </c>
    </row>
    <row r="231" spans="2:44">
      <c r="B231" s="15" t="s">
        <v>79</v>
      </c>
      <c r="C231" s="15" t="s">
        <v>222</v>
      </c>
      <c r="D231" s="15" t="s">
        <v>186</v>
      </c>
      <c r="E231" s="14">
        <v>1844771.971404</v>
      </c>
      <c r="F231" s="14">
        <v>0</v>
      </c>
      <c r="G231" s="14">
        <v>1844771.971404</v>
      </c>
      <c r="H231" s="17"/>
      <c r="I231" s="14">
        <v>2143463.5339640002</v>
      </c>
      <c r="J231" s="14">
        <v>2123701.0822000001</v>
      </c>
      <c r="K231" s="14">
        <v>19762.451764000114</v>
      </c>
      <c r="L231" s="17"/>
      <c r="M231" s="14">
        <v>-675022.45</v>
      </c>
      <c r="N231" s="14">
        <v>0</v>
      </c>
      <c r="O231" s="14">
        <v>-675022.45</v>
      </c>
      <c r="P231" s="17"/>
      <c r="Q231" s="14">
        <v>799760.54</v>
      </c>
      <c r="R231" s="14">
        <v>-124738.09</v>
      </c>
      <c r="S231" s="14">
        <v>815464.42128000001</v>
      </c>
      <c r="T231" s="14">
        <v>384429.85872000002</v>
      </c>
      <c r="U231" s="14">
        <v>49756.870439999999</v>
      </c>
      <c r="V231" s="14">
        <v>49756.870439999999</v>
      </c>
      <c r="W231" s="14">
        <v>49756.870439999999</v>
      </c>
      <c r="X231" s="14">
        <v>49756.870439999999</v>
      </c>
      <c r="Y231" s="14">
        <v>49756.870439999999</v>
      </c>
      <c r="Z231" s="14">
        <v>0</v>
      </c>
      <c r="AA231" s="14">
        <v>0</v>
      </c>
      <c r="AB231" s="14">
        <v>0</v>
      </c>
      <c r="AC231" s="17"/>
      <c r="AD231" s="14">
        <v>0</v>
      </c>
      <c r="AE231" s="14">
        <v>0</v>
      </c>
      <c r="AF231" s="14">
        <v>0</v>
      </c>
      <c r="AG231" s="17"/>
      <c r="AH231" s="14">
        <v>0</v>
      </c>
      <c r="AI231" s="14">
        <v>0</v>
      </c>
      <c r="AJ231" s="14">
        <v>0</v>
      </c>
      <c r="AK231" s="17"/>
      <c r="AL231" s="14">
        <v>0</v>
      </c>
      <c r="AM231" s="14">
        <v>0</v>
      </c>
      <c r="AN231" s="14">
        <v>0</v>
      </c>
      <c r="AO231" s="17"/>
      <c r="AP231" s="14">
        <v>0</v>
      </c>
      <c r="AQ231" s="14">
        <v>0</v>
      </c>
      <c r="AR231" s="14">
        <v>0</v>
      </c>
    </row>
    <row r="232" spans="2:44">
      <c r="B232" s="15" t="s">
        <v>79</v>
      </c>
      <c r="C232" s="15" t="s">
        <v>222</v>
      </c>
      <c r="D232" s="15" t="s">
        <v>71</v>
      </c>
      <c r="E232" s="14">
        <v>0</v>
      </c>
      <c r="F232" s="14">
        <v>3972882.29</v>
      </c>
      <c r="G232" s="14">
        <v>-3972882.29</v>
      </c>
      <c r="H232" s="17"/>
      <c r="I232" s="14">
        <v>0</v>
      </c>
      <c r="J232" s="14">
        <v>0</v>
      </c>
      <c r="K232" s="14">
        <v>0</v>
      </c>
      <c r="L232" s="17"/>
      <c r="M232" s="14">
        <v>3972882.29</v>
      </c>
      <c r="N232" s="14">
        <v>0</v>
      </c>
      <c r="O232" s="14">
        <v>3972882.29</v>
      </c>
      <c r="P232" s="17"/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7"/>
      <c r="AD232" s="14">
        <v>0</v>
      </c>
      <c r="AE232" s="14">
        <v>0</v>
      </c>
      <c r="AF232" s="14">
        <v>0</v>
      </c>
      <c r="AG232" s="17"/>
      <c r="AH232" s="14">
        <v>0</v>
      </c>
      <c r="AI232" s="14">
        <v>0</v>
      </c>
      <c r="AJ232" s="14">
        <v>0</v>
      </c>
      <c r="AK232" s="17"/>
      <c r="AL232" s="14">
        <v>0</v>
      </c>
      <c r="AM232" s="14">
        <v>0</v>
      </c>
      <c r="AN232" s="14">
        <v>0</v>
      </c>
      <c r="AO232" s="17"/>
      <c r="AP232" s="14">
        <v>0</v>
      </c>
      <c r="AQ232" s="14">
        <v>0</v>
      </c>
      <c r="AR232" s="14">
        <v>0</v>
      </c>
    </row>
    <row r="233" spans="2:44">
      <c r="B233" s="15" t="s">
        <v>107</v>
      </c>
      <c r="C233" s="15" t="s">
        <v>209</v>
      </c>
      <c r="D233" s="15" t="s">
        <v>206</v>
      </c>
      <c r="E233" s="14">
        <v>213500</v>
      </c>
      <c r="F233" s="14">
        <v>0</v>
      </c>
      <c r="G233" s="14">
        <v>213500</v>
      </c>
      <c r="H233" s="17"/>
      <c r="I233" s="14">
        <v>854000</v>
      </c>
      <c r="J233" s="14">
        <v>711666.7</v>
      </c>
      <c r="K233" s="14">
        <v>142333.30000000005</v>
      </c>
      <c r="L233" s="17"/>
      <c r="M233" s="14">
        <v>0</v>
      </c>
      <c r="N233" s="14">
        <v>0</v>
      </c>
      <c r="O233" s="14">
        <v>0</v>
      </c>
      <c r="P233" s="17"/>
      <c r="Q233" s="14">
        <v>0</v>
      </c>
      <c r="R233" s="14">
        <v>0</v>
      </c>
      <c r="S233" s="14">
        <v>71166.67</v>
      </c>
      <c r="T233" s="14">
        <v>71166.67</v>
      </c>
      <c r="U233" s="14">
        <v>71166.67</v>
      </c>
      <c r="V233" s="14">
        <v>71166.67</v>
      </c>
      <c r="W233" s="14">
        <v>71166.67</v>
      </c>
      <c r="X233" s="14">
        <v>71166.67</v>
      </c>
      <c r="Y233" s="14">
        <v>71166.67</v>
      </c>
      <c r="Z233" s="14">
        <v>71166.67</v>
      </c>
      <c r="AA233" s="14">
        <v>71166.67</v>
      </c>
      <c r="AB233" s="14">
        <v>71166.67</v>
      </c>
      <c r="AC233" s="17"/>
      <c r="AD233" s="14">
        <v>873000</v>
      </c>
      <c r="AE233" s="14">
        <v>873000</v>
      </c>
      <c r="AF233" s="14">
        <v>0</v>
      </c>
      <c r="AG233" s="17"/>
      <c r="AH233" s="14">
        <v>75000</v>
      </c>
      <c r="AI233" s="14">
        <v>75000</v>
      </c>
      <c r="AJ233" s="14">
        <v>0</v>
      </c>
      <c r="AK233" s="17"/>
      <c r="AL233" s="14">
        <v>0</v>
      </c>
      <c r="AM233" s="14">
        <v>0</v>
      </c>
      <c r="AN233" s="14">
        <v>0</v>
      </c>
      <c r="AO233" s="17"/>
      <c r="AP233" s="14">
        <v>0</v>
      </c>
      <c r="AQ233" s="14">
        <v>0</v>
      </c>
      <c r="AR233" s="14">
        <v>0</v>
      </c>
    </row>
    <row r="234" spans="2:44">
      <c r="B234" s="15" t="s">
        <v>107</v>
      </c>
      <c r="C234" s="15" t="s">
        <v>209</v>
      </c>
      <c r="D234" s="15" t="s">
        <v>208</v>
      </c>
      <c r="E234" s="14">
        <v>0</v>
      </c>
      <c r="F234" s="14">
        <v>0</v>
      </c>
      <c r="G234" s="14">
        <v>0</v>
      </c>
      <c r="H234" s="17"/>
      <c r="I234" s="14">
        <v>3690900</v>
      </c>
      <c r="J234" s="14">
        <v>3690900</v>
      </c>
      <c r="K234" s="14">
        <v>0</v>
      </c>
      <c r="L234" s="17"/>
      <c r="M234" s="14">
        <v>0</v>
      </c>
      <c r="N234" s="14">
        <v>0</v>
      </c>
      <c r="O234" s="14">
        <v>0</v>
      </c>
      <c r="P234" s="17"/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3690900</v>
      </c>
      <c r="AC234" s="17"/>
      <c r="AD234" s="14">
        <v>0</v>
      </c>
      <c r="AE234" s="14">
        <v>0</v>
      </c>
      <c r="AF234" s="14">
        <v>0</v>
      </c>
      <c r="AG234" s="17"/>
      <c r="AH234" s="14">
        <v>0</v>
      </c>
      <c r="AI234" s="14">
        <v>0</v>
      </c>
      <c r="AJ234" s="14">
        <v>0</v>
      </c>
      <c r="AK234" s="17"/>
      <c r="AL234" s="14">
        <v>0</v>
      </c>
      <c r="AM234" s="14">
        <v>0</v>
      </c>
      <c r="AN234" s="14">
        <v>0</v>
      </c>
      <c r="AO234" s="17"/>
      <c r="AP234" s="14">
        <v>0</v>
      </c>
      <c r="AQ234" s="14">
        <v>0</v>
      </c>
      <c r="AR234" s="14">
        <v>0</v>
      </c>
    </row>
    <row r="235" spans="2:44">
      <c r="B235" s="15" t="s">
        <v>107</v>
      </c>
      <c r="C235" s="15" t="s">
        <v>209</v>
      </c>
      <c r="D235" s="15" t="s">
        <v>180</v>
      </c>
      <c r="E235" s="14">
        <v>3214000</v>
      </c>
      <c r="F235" s="14">
        <v>0</v>
      </c>
      <c r="G235" s="14">
        <v>3214000</v>
      </c>
      <c r="H235" s="17"/>
      <c r="I235" s="14">
        <v>3214000</v>
      </c>
      <c r="J235" s="14">
        <v>3355897.01</v>
      </c>
      <c r="K235" s="14">
        <v>-141897.00999999978</v>
      </c>
      <c r="L235" s="17"/>
      <c r="M235" s="14">
        <v>-1501730.01</v>
      </c>
      <c r="N235" s="14">
        <v>0</v>
      </c>
      <c r="O235" s="14">
        <v>-1501730.01</v>
      </c>
      <c r="P235" s="17"/>
      <c r="Q235" s="14">
        <v>2054063.11</v>
      </c>
      <c r="R235" s="14">
        <v>-552333.1</v>
      </c>
      <c r="S235" s="14">
        <v>0</v>
      </c>
      <c r="T235" s="14">
        <v>783000</v>
      </c>
      <c r="U235" s="14">
        <v>500000</v>
      </c>
      <c r="V235" s="14">
        <v>500000</v>
      </c>
      <c r="W235" s="14">
        <v>71167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7"/>
      <c r="AD235" s="14">
        <v>0</v>
      </c>
      <c r="AE235" s="14">
        <v>0</v>
      </c>
      <c r="AF235" s="14">
        <v>0</v>
      </c>
      <c r="AG235" s="17"/>
      <c r="AH235" s="14">
        <v>0</v>
      </c>
      <c r="AI235" s="14">
        <v>0</v>
      </c>
      <c r="AJ235" s="14">
        <v>0</v>
      </c>
      <c r="AK235" s="17"/>
      <c r="AL235" s="14">
        <v>0</v>
      </c>
      <c r="AM235" s="14">
        <v>0</v>
      </c>
      <c r="AN235" s="14">
        <v>0</v>
      </c>
      <c r="AO235" s="17"/>
      <c r="AP235" s="14">
        <v>0</v>
      </c>
      <c r="AQ235" s="14">
        <v>0</v>
      </c>
      <c r="AR235" s="14">
        <v>0</v>
      </c>
    </row>
    <row r="236" spans="2:44">
      <c r="B236" s="15" t="s">
        <v>107</v>
      </c>
      <c r="C236" s="15" t="s">
        <v>209</v>
      </c>
      <c r="D236" s="15" t="s">
        <v>71</v>
      </c>
      <c r="E236" s="14">
        <v>0</v>
      </c>
      <c r="F236" s="14">
        <v>1717730.01</v>
      </c>
      <c r="G236" s="14">
        <v>-1717730.01</v>
      </c>
      <c r="H236" s="17"/>
      <c r="I236" s="14">
        <v>0</v>
      </c>
      <c r="J236" s="14">
        <v>0</v>
      </c>
      <c r="K236" s="14">
        <v>0</v>
      </c>
      <c r="L236" s="17"/>
      <c r="M236" s="14">
        <v>1717730.01</v>
      </c>
      <c r="N236" s="14">
        <v>0</v>
      </c>
      <c r="O236" s="14">
        <v>1717730.01</v>
      </c>
      <c r="P236" s="17"/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7"/>
      <c r="AD236" s="14">
        <v>0</v>
      </c>
      <c r="AE236" s="14">
        <v>0</v>
      </c>
      <c r="AF236" s="14">
        <v>0</v>
      </c>
      <c r="AG236" s="17"/>
      <c r="AH236" s="14">
        <v>0</v>
      </c>
      <c r="AI236" s="14">
        <v>0</v>
      </c>
      <c r="AJ236" s="14">
        <v>0</v>
      </c>
      <c r="AK236" s="17"/>
      <c r="AL236" s="14">
        <v>0</v>
      </c>
      <c r="AM236" s="14">
        <v>0</v>
      </c>
      <c r="AN236" s="14">
        <v>0</v>
      </c>
      <c r="AO236" s="17"/>
      <c r="AP236" s="14">
        <v>0</v>
      </c>
      <c r="AQ236" s="14">
        <v>0</v>
      </c>
      <c r="AR236" s="14">
        <v>0</v>
      </c>
    </row>
    <row r="237" spans="2:44">
      <c r="B237" s="15" t="s">
        <v>168</v>
      </c>
      <c r="C237" s="15" t="s">
        <v>233</v>
      </c>
      <c r="D237" s="15" t="s">
        <v>121</v>
      </c>
      <c r="E237" s="14">
        <v>0</v>
      </c>
      <c r="F237" s="14">
        <v>0</v>
      </c>
      <c r="G237" s="14">
        <v>0</v>
      </c>
      <c r="H237" s="17"/>
      <c r="I237" s="14">
        <v>250000</v>
      </c>
      <c r="J237" s="14">
        <v>250000</v>
      </c>
      <c r="K237" s="14">
        <v>0</v>
      </c>
      <c r="L237" s="17"/>
      <c r="M237" s="14">
        <v>0</v>
      </c>
      <c r="N237" s="14">
        <v>0</v>
      </c>
      <c r="O237" s="14">
        <v>0</v>
      </c>
      <c r="P237" s="17"/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200000</v>
      </c>
      <c r="X237" s="14">
        <v>0</v>
      </c>
      <c r="Y237" s="14">
        <v>0</v>
      </c>
      <c r="Z237" s="14">
        <v>0</v>
      </c>
      <c r="AA237" s="14">
        <v>0</v>
      </c>
      <c r="AB237" s="14">
        <v>50000</v>
      </c>
      <c r="AC237" s="17"/>
      <c r="AD237" s="14">
        <v>379522.03125</v>
      </c>
      <c r="AE237" s="14">
        <v>379522.03125</v>
      </c>
      <c r="AF237" s="14">
        <v>0</v>
      </c>
      <c r="AG237" s="17"/>
      <c r="AH237" s="14">
        <v>51902.735268741999</v>
      </c>
      <c r="AI237" s="14">
        <v>51902.735268741999</v>
      </c>
      <c r="AJ237" s="14">
        <v>0</v>
      </c>
      <c r="AK237" s="17"/>
      <c r="AL237" s="14">
        <v>0</v>
      </c>
      <c r="AM237" s="14">
        <v>0</v>
      </c>
      <c r="AN237" s="14">
        <v>0</v>
      </c>
      <c r="AO237" s="17"/>
      <c r="AP237" s="14">
        <v>0</v>
      </c>
      <c r="AQ237" s="14">
        <v>0</v>
      </c>
      <c r="AR237" s="14">
        <v>0</v>
      </c>
    </row>
    <row r="238" spans="2:44">
      <c r="B238" s="15" t="s">
        <v>168</v>
      </c>
      <c r="C238" s="15" t="s">
        <v>233</v>
      </c>
      <c r="D238" s="15" t="s">
        <v>71</v>
      </c>
      <c r="E238" s="14">
        <v>0</v>
      </c>
      <c r="F238" s="14">
        <v>0</v>
      </c>
      <c r="G238" s="14">
        <v>0</v>
      </c>
      <c r="H238" s="17"/>
      <c r="I238" s="14">
        <v>0</v>
      </c>
      <c r="J238" s="14">
        <v>0</v>
      </c>
      <c r="K238" s="14">
        <v>0</v>
      </c>
      <c r="L238" s="17"/>
      <c r="M238" s="14">
        <v>-15021</v>
      </c>
      <c r="N238" s="14">
        <v>0</v>
      </c>
      <c r="O238" s="14">
        <v>-15021</v>
      </c>
      <c r="P238" s="17"/>
      <c r="Q238" s="14">
        <v>0</v>
      </c>
      <c r="R238" s="14">
        <v>15021</v>
      </c>
      <c r="S238" s="14">
        <v>-15021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7"/>
      <c r="AD238" s="14">
        <v>0</v>
      </c>
      <c r="AE238" s="14">
        <v>0</v>
      </c>
      <c r="AF238" s="14">
        <v>0</v>
      </c>
      <c r="AG238" s="17"/>
      <c r="AH238" s="14">
        <v>0</v>
      </c>
      <c r="AI238" s="14">
        <v>0</v>
      </c>
      <c r="AJ238" s="14">
        <v>0</v>
      </c>
      <c r="AK238" s="17"/>
      <c r="AL238" s="14">
        <v>0</v>
      </c>
      <c r="AM238" s="14">
        <v>0</v>
      </c>
      <c r="AN238" s="14">
        <v>0</v>
      </c>
      <c r="AO238" s="17"/>
      <c r="AP238" s="14">
        <v>0</v>
      </c>
      <c r="AQ238" s="14">
        <v>0</v>
      </c>
      <c r="AR238" s="14">
        <v>0</v>
      </c>
    </row>
    <row r="239" spans="2:44">
      <c r="B239" s="15" t="s">
        <v>55</v>
      </c>
      <c r="C239" s="15" t="s">
        <v>251</v>
      </c>
      <c r="D239" s="15" t="s">
        <v>121</v>
      </c>
      <c r="E239" s="14">
        <v>0</v>
      </c>
      <c r="F239" s="14">
        <v>0</v>
      </c>
      <c r="G239" s="14">
        <v>0</v>
      </c>
      <c r="H239" s="17"/>
      <c r="I239" s="14">
        <v>500000</v>
      </c>
      <c r="J239" s="14">
        <v>500000</v>
      </c>
      <c r="K239" s="14">
        <v>0</v>
      </c>
      <c r="L239" s="17"/>
      <c r="M239" s="14">
        <v>0</v>
      </c>
      <c r="N239" s="14">
        <v>0</v>
      </c>
      <c r="O239" s="14">
        <v>0</v>
      </c>
      <c r="P239" s="17"/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500000</v>
      </c>
      <c r="Z239" s="14">
        <v>0</v>
      </c>
      <c r="AA239" s="14">
        <v>0</v>
      </c>
      <c r="AB239" s="14">
        <v>0</v>
      </c>
      <c r="AC239" s="17"/>
      <c r="AD239" s="14">
        <v>500000</v>
      </c>
      <c r="AE239" s="14">
        <v>500000</v>
      </c>
      <c r="AF239" s="14">
        <v>0</v>
      </c>
      <c r="AG239" s="17"/>
      <c r="AH239" s="14">
        <v>0</v>
      </c>
      <c r="AI239" s="14">
        <v>0</v>
      </c>
      <c r="AJ239" s="14">
        <v>0</v>
      </c>
      <c r="AK239" s="17"/>
      <c r="AL239" s="14">
        <v>0</v>
      </c>
      <c r="AM239" s="14">
        <v>0</v>
      </c>
      <c r="AN239" s="14">
        <v>0</v>
      </c>
      <c r="AO239" s="17"/>
      <c r="AP239" s="14">
        <v>0</v>
      </c>
      <c r="AQ239" s="14">
        <v>0</v>
      </c>
      <c r="AR239" s="14">
        <v>0</v>
      </c>
    </row>
    <row r="240" spans="2:44">
      <c r="B240" s="17"/>
      <c r="C240" s="17"/>
      <c r="D240" s="17"/>
      <c r="E240" s="17"/>
      <c r="F240" s="17"/>
      <c r="G240" s="17">
        <v>0</v>
      </c>
      <c r="H240" s="17"/>
      <c r="I240" s="17"/>
      <c r="J240" s="17"/>
      <c r="K240" s="17">
        <v>0</v>
      </c>
      <c r="L240" s="17"/>
      <c r="M240" s="17"/>
      <c r="N240" s="17"/>
      <c r="O240" s="17">
        <v>0</v>
      </c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>
        <v>0</v>
      </c>
      <c r="AG240" s="17"/>
      <c r="AH240" s="17"/>
      <c r="AI240" s="17"/>
      <c r="AJ240" s="17">
        <v>0</v>
      </c>
      <c r="AK240" s="17"/>
      <c r="AL240" s="17"/>
      <c r="AM240" s="17"/>
      <c r="AN240" s="17">
        <v>0</v>
      </c>
      <c r="AO240" s="17"/>
      <c r="AP240" s="17"/>
      <c r="AQ240" s="17"/>
      <c r="AR240" s="17">
        <v>0</v>
      </c>
    </row>
    <row r="241" spans="2:44" ht="13" thickBot="1">
      <c r="B241" s="15" t="s">
        <v>178</v>
      </c>
      <c r="C241" s="15" t="s">
        <v>178</v>
      </c>
      <c r="D241" s="15" t="s">
        <v>178</v>
      </c>
      <c r="E241" s="19">
        <v>54797409.316359654</v>
      </c>
      <c r="F241" s="19">
        <v>34002412.646823399</v>
      </c>
      <c r="G241" s="19">
        <v>20794996.669536255</v>
      </c>
      <c r="H241" s="17"/>
      <c r="I241" s="19">
        <v>239131486.37313217</v>
      </c>
      <c r="J241" s="19">
        <v>238033943.9390893</v>
      </c>
      <c r="K241" s="19">
        <v>1097542.434042871</v>
      </c>
      <c r="L241" s="17"/>
      <c r="M241" s="19">
        <v>12792274.621989917</v>
      </c>
      <c r="N241" s="19">
        <v>0</v>
      </c>
      <c r="O241" s="19">
        <v>12792274.621989917</v>
      </c>
      <c r="P241" s="17"/>
      <c r="Q241" s="19">
        <v>8052098.8999999836</v>
      </c>
      <c r="R241" s="19">
        <v>13158039.124833502</v>
      </c>
      <c r="S241" s="19">
        <v>13915549.438536322</v>
      </c>
      <c r="T241" s="19">
        <v>29909711.495355599</v>
      </c>
      <c r="U241" s="19">
        <v>14295764.761847816</v>
      </c>
      <c r="V241" s="19">
        <v>17182414.096041054</v>
      </c>
      <c r="W241" s="19">
        <v>18859894.536443364</v>
      </c>
      <c r="X241" s="19">
        <v>18557394.151158266</v>
      </c>
      <c r="Y241" s="19">
        <v>31541432.635593183</v>
      </c>
      <c r="Z241" s="19">
        <v>15183714.326503888</v>
      </c>
      <c r="AA241" s="19">
        <v>10444753.579477299</v>
      </c>
      <c r="AB241" s="19">
        <v>46933176.893299028</v>
      </c>
      <c r="AC241" s="17"/>
      <c r="AD241" s="19">
        <v>126130190.86455846</v>
      </c>
      <c r="AE241" s="19">
        <v>129777837.77150536</v>
      </c>
      <c r="AF241" s="19">
        <v>-3647646.9069468975</v>
      </c>
      <c r="AG241" s="17"/>
      <c r="AH241" s="19">
        <v>84357183.175864428</v>
      </c>
      <c r="AI241" s="19">
        <v>234961237.10521096</v>
      </c>
      <c r="AJ241" s="19">
        <v>-150604053.92934653</v>
      </c>
      <c r="AK241" s="17"/>
      <c r="AL241" s="19">
        <v>16663239.78209734</v>
      </c>
      <c r="AM241" s="19">
        <v>34789480.917877361</v>
      </c>
      <c r="AN241" s="19">
        <v>-18126241.135780022</v>
      </c>
      <c r="AO241" s="17"/>
      <c r="AP241" s="19">
        <v>0</v>
      </c>
      <c r="AQ241" s="19">
        <v>7375643.6751499884</v>
      </c>
      <c r="AR241" s="19">
        <v>-7375643.6751499884</v>
      </c>
    </row>
    <row r="242" spans="2:44" ht="13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</row>
    <row r="243" spans="2:44" ht="13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</row>
  </sheetData>
  <mergeCells count="36">
    <mergeCell ref="AL158:AL159"/>
    <mergeCell ref="AM158:AM159"/>
    <mergeCell ref="AP158:AP159"/>
    <mergeCell ref="AQ158:AQ159"/>
    <mergeCell ref="B158:B159"/>
    <mergeCell ref="M158:M159"/>
    <mergeCell ref="N158:N159"/>
    <mergeCell ref="AD158:AD159"/>
    <mergeCell ref="AE158:AE159"/>
    <mergeCell ref="AH158:AH159"/>
    <mergeCell ref="AP9:AP10"/>
    <mergeCell ref="AQ9:AQ10"/>
    <mergeCell ref="E157:G158"/>
    <mergeCell ref="I157:K158"/>
    <mergeCell ref="M157:O157"/>
    <mergeCell ref="AD157:AF157"/>
    <mergeCell ref="AH157:AJ157"/>
    <mergeCell ref="AL157:AN157"/>
    <mergeCell ref="AP157:AR157"/>
    <mergeCell ref="AI158:AI159"/>
    <mergeCell ref="AP8:AR8"/>
    <mergeCell ref="B9:B10"/>
    <mergeCell ref="M9:M10"/>
    <mergeCell ref="N9:N10"/>
    <mergeCell ref="AD9:AD10"/>
    <mergeCell ref="AE9:AE10"/>
    <mergeCell ref="AH9:AH10"/>
    <mergeCell ref="AI9:AI10"/>
    <mergeCell ref="AL9:AL10"/>
    <mergeCell ref="AM9:AM10"/>
    <mergeCell ref="E8:G9"/>
    <mergeCell ref="I8:K9"/>
    <mergeCell ref="M8:O8"/>
    <mergeCell ref="AD8:AF8"/>
    <mergeCell ref="AH8:AJ8"/>
    <mergeCell ref="AL8:AN8"/>
  </mergeCells>
  <pageMargins left="0.39370078740157483" right="0.39370078740157483" top="0.39370078740157483" bottom="0.39370078740157483" header="0" footer="0"/>
  <pageSetup paperSize="9" scale="37" orientation="landscape" horizontalDpi="4294967294" verticalDpi="4294967294"/>
  <headerFooter>
    <oddFooter>&amp;C&amp;D&amp;R&amp;A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AR26"/>
  <sheetViews>
    <sheetView showGridLines="0" zoomScale="85" zoomScaleNormal="85" zoomScalePageLayoutView="85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B24" sqref="B24"/>
    </sheetView>
  </sheetViews>
  <sheetFormatPr baseColWidth="10" defaultColWidth="8.7109375" defaultRowHeight="12" x14ac:dyDescent="0"/>
  <cols>
    <col min="1" max="1" width="4.140625" style="1" customWidth="1"/>
    <col min="2" max="2" width="33.42578125" style="1" customWidth="1"/>
    <col min="3" max="4" width="11.85546875" style="1" customWidth="1"/>
    <col min="5" max="7" width="8.5703125" style="1" customWidth="1"/>
    <col min="8" max="8" width="1.5703125" style="1" customWidth="1"/>
    <col min="9" max="11" width="8.5703125" style="1" customWidth="1"/>
    <col min="12" max="12" width="1.5703125" style="1" customWidth="1"/>
    <col min="13" max="15" width="8.5703125" style="1" customWidth="1"/>
    <col min="16" max="16" width="1.5703125" style="1" customWidth="1"/>
    <col min="17" max="28" width="8.5703125" style="1" customWidth="1"/>
    <col min="29" max="29" width="1.5703125" style="1" customWidth="1"/>
    <col min="30" max="32" width="8.5703125" style="1" customWidth="1"/>
    <col min="33" max="33" width="1.5703125" style="1" customWidth="1"/>
    <col min="34" max="36" width="8.5703125" style="1" customWidth="1"/>
    <col min="37" max="37" width="1.5703125" style="1" customWidth="1"/>
    <col min="38" max="40" width="8.5703125" style="1" customWidth="1"/>
    <col min="41" max="41" width="1.5703125" style="1" customWidth="1"/>
    <col min="42" max="44" width="8.5703125" style="1" customWidth="1"/>
    <col min="45" max="45" width="1.5703125" style="1" customWidth="1"/>
    <col min="46" max="16384" width="8.7109375" style="1"/>
  </cols>
  <sheetData>
    <row r="1" spans="2:44"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5" spans="2:44" ht="17">
      <c r="B5" s="5" t="s">
        <v>50</v>
      </c>
      <c r="C5" s="5"/>
      <c r="D5" s="5"/>
    </row>
    <row r="6" spans="2:44" ht="15">
      <c r="B6" s="4" t="s">
        <v>31</v>
      </c>
      <c r="C6" s="4"/>
      <c r="D6" s="4"/>
      <c r="X6" s="10"/>
    </row>
    <row r="7" spans="2:44" ht="6" customHeight="1"/>
    <row r="8" spans="2:44" s="6" customFormat="1" ht="12.75" customHeight="1">
      <c r="E8" s="27" t="s">
        <v>44</v>
      </c>
      <c r="F8" s="27"/>
      <c r="G8" s="27"/>
      <c r="I8" s="27" t="str">
        <f>+"12 months ending 
31 March "&amp;LEFT($B$6,4)</f>
        <v>12 months ending _x000D_31 March $Sce</v>
      </c>
      <c r="J8" s="27"/>
      <c r="K8" s="27"/>
      <c r="M8" s="26" t="s">
        <v>51</v>
      </c>
      <c r="N8" s="26"/>
      <c r="O8" s="26"/>
      <c r="AD8" s="26" t="e">
        <f>+LEFT($B$6,4)+1</f>
        <v>#VALUE!</v>
      </c>
      <c r="AE8" s="26"/>
      <c r="AF8" s="26"/>
      <c r="AH8" s="26" t="e">
        <f>+LEFT($B$6,4)+2</f>
        <v>#VALUE!</v>
      </c>
      <c r="AI8" s="26"/>
      <c r="AJ8" s="26"/>
      <c r="AL8" s="26" t="e">
        <f>+LEFT($B$6,4)+3</f>
        <v>#VALUE!</v>
      </c>
      <c r="AM8" s="26"/>
      <c r="AN8" s="26"/>
      <c r="AP8" s="26" t="e">
        <f>+LEFT($B$6,4)+4</f>
        <v>#VALUE!</v>
      </c>
      <c r="AQ8" s="26"/>
      <c r="AR8" s="26"/>
    </row>
    <row r="9" spans="2:44" s="6" customFormat="1" ht="27" customHeight="1">
      <c r="B9" s="29" t="s">
        <v>52</v>
      </c>
      <c r="C9" s="8"/>
      <c r="D9" s="8"/>
      <c r="E9" s="27"/>
      <c r="F9" s="27"/>
      <c r="G9" s="27"/>
      <c r="I9" s="27"/>
      <c r="J9" s="27"/>
      <c r="K9" s="27"/>
      <c r="M9" s="27" t="s">
        <v>27</v>
      </c>
      <c r="N9" s="27" t="s">
        <v>28</v>
      </c>
      <c r="O9" s="7"/>
      <c r="Q9" s="23" t="s">
        <v>32</v>
      </c>
      <c r="R9" s="23" t="s">
        <v>15</v>
      </c>
      <c r="S9" s="23" t="s">
        <v>33</v>
      </c>
      <c r="T9" s="23" t="s">
        <v>34</v>
      </c>
      <c r="U9" s="23" t="s">
        <v>35</v>
      </c>
      <c r="V9" s="23" t="s">
        <v>36</v>
      </c>
      <c r="W9" s="23" t="s">
        <v>37</v>
      </c>
      <c r="X9" s="23" t="s">
        <v>38</v>
      </c>
      <c r="Y9" s="23" t="s">
        <v>39</v>
      </c>
      <c r="Z9" s="23" t="s">
        <v>40</v>
      </c>
      <c r="AA9" s="23" t="s">
        <v>41</v>
      </c>
      <c r="AB9" s="23" t="s">
        <v>42</v>
      </c>
      <c r="AD9" s="28" t="s">
        <v>45</v>
      </c>
      <c r="AE9" s="28" t="s">
        <v>46</v>
      </c>
      <c r="AF9" s="7"/>
      <c r="AH9" s="28" t="s">
        <v>45</v>
      </c>
      <c r="AI9" s="28" t="s">
        <v>46</v>
      </c>
      <c r="AJ9" s="7"/>
      <c r="AL9" s="28" t="s">
        <v>45</v>
      </c>
      <c r="AM9" s="28" t="s">
        <v>46</v>
      </c>
      <c r="AN9" s="7"/>
      <c r="AP9" s="28" t="s">
        <v>45</v>
      </c>
      <c r="AQ9" s="28" t="s">
        <v>46</v>
      </c>
      <c r="AR9" s="7"/>
    </row>
    <row r="10" spans="2:44" s="6" customFormat="1">
      <c r="B10" s="29"/>
      <c r="C10" s="8"/>
      <c r="D10" s="8"/>
      <c r="E10" s="7" t="s">
        <v>29</v>
      </c>
      <c r="F10" s="7" t="s">
        <v>43</v>
      </c>
      <c r="G10" s="7" t="s">
        <v>47</v>
      </c>
      <c r="I10" s="7" t="s">
        <v>29</v>
      </c>
      <c r="J10" s="7" t="s">
        <v>30</v>
      </c>
      <c r="K10" s="7" t="s">
        <v>47</v>
      </c>
      <c r="M10" s="27"/>
      <c r="N10" s="27"/>
      <c r="O10" s="7" t="s">
        <v>47</v>
      </c>
      <c r="Q10" s="7" t="str">
        <f t="shared" ref="Q10:AB10" si="0">IF(Q$11&lt;=RIGHT($B$6,2),"Act","Fct")</f>
        <v>Act</v>
      </c>
      <c r="R10" s="7" t="str">
        <f t="shared" si="0"/>
        <v>Act</v>
      </c>
      <c r="S10" s="7" t="str">
        <f t="shared" si="0"/>
        <v>Act</v>
      </c>
      <c r="T10" s="7" t="str">
        <f t="shared" si="0"/>
        <v>Act</v>
      </c>
      <c r="U10" s="7" t="str">
        <f t="shared" si="0"/>
        <v>Act</v>
      </c>
      <c r="V10" s="7" t="str">
        <f t="shared" si="0"/>
        <v>Act</v>
      </c>
      <c r="W10" s="7" t="str">
        <f t="shared" si="0"/>
        <v>Act</v>
      </c>
      <c r="X10" s="7" t="str">
        <f t="shared" si="0"/>
        <v>Act</v>
      </c>
      <c r="Y10" s="7" t="str">
        <f t="shared" si="0"/>
        <v>Act</v>
      </c>
      <c r="Z10" s="7" t="str">
        <f t="shared" si="0"/>
        <v>Act</v>
      </c>
      <c r="AA10" s="7" t="str">
        <f t="shared" si="0"/>
        <v>Act</v>
      </c>
      <c r="AB10" s="7" t="str">
        <f t="shared" si="0"/>
        <v>Act</v>
      </c>
      <c r="AD10" s="28"/>
      <c r="AE10" s="28"/>
      <c r="AF10" s="7" t="s">
        <v>47</v>
      </c>
      <c r="AH10" s="28"/>
      <c r="AI10" s="28"/>
      <c r="AJ10" s="7" t="s">
        <v>47</v>
      </c>
      <c r="AL10" s="28"/>
      <c r="AM10" s="28"/>
      <c r="AN10" s="7" t="s">
        <v>47</v>
      </c>
      <c r="AP10" s="28"/>
      <c r="AQ10" s="28"/>
      <c r="AR10" s="7" t="s">
        <v>47</v>
      </c>
    </row>
    <row r="11" spans="2:44" s="2" customFormat="1" ht="13" hidden="1">
      <c r="B11" s="13"/>
      <c r="C11" s="13"/>
      <c r="D11" s="13"/>
      <c r="E11" s="13" t="s">
        <v>13</v>
      </c>
      <c r="F11" s="13" t="s">
        <v>13</v>
      </c>
      <c r="G11" s="13"/>
      <c r="H11" s="17"/>
      <c r="I11" s="13" t="s">
        <v>12</v>
      </c>
      <c r="J11" s="13" t="s">
        <v>12</v>
      </c>
      <c r="K11" s="13"/>
      <c r="L11" s="17"/>
      <c r="M11" s="13" t="s">
        <v>13</v>
      </c>
      <c r="N11" s="13" t="s">
        <v>13</v>
      </c>
      <c r="O11" s="13"/>
      <c r="P11" s="18"/>
      <c r="Q11" s="13" t="s">
        <v>1</v>
      </c>
      <c r="R11" s="13" t="s">
        <v>2</v>
      </c>
      <c r="S11" s="13" t="s">
        <v>3</v>
      </c>
      <c r="T11" s="13" t="s">
        <v>4</v>
      </c>
      <c r="U11" s="13" t="s">
        <v>5</v>
      </c>
      <c r="V11" s="13" t="s">
        <v>6</v>
      </c>
      <c r="W11" s="13" t="s">
        <v>7</v>
      </c>
      <c r="X11" s="13" t="s">
        <v>8</v>
      </c>
      <c r="Y11" s="13" t="s">
        <v>9</v>
      </c>
      <c r="Z11" s="13" t="s">
        <v>10</v>
      </c>
      <c r="AA11" s="13" t="s">
        <v>11</v>
      </c>
      <c r="AB11" s="13" t="s">
        <v>12</v>
      </c>
      <c r="AC11" s="17"/>
      <c r="AD11" s="13" t="s">
        <v>12</v>
      </c>
      <c r="AE11" s="13" t="s">
        <v>12</v>
      </c>
      <c r="AF11" s="13"/>
      <c r="AG11" s="17"/>
      <c r="AH11" s="13" t="s">
        <v>12</v>
      </c>
      <c r="AI11" s="13" t="s">
        <v>12</v>
      </c>
      <c r="AJ11" s="13"/>
      <c r="AK11" s="17"/>
      <c r="AL11" s="13" t="s">
        <v>12</v>
      </c>
      <c r="AM11" s="13" t="s">
        <v>12</v>
      </c>
      <c r="AN11" s="13"/>
      <c r="AO11" s="17"/>
      <c r="AP11" s="13" t="s">
        <v>12</v>
      </c>
      <c r="AQ11" s="13" t="s">
        <v>12</v>
      </c>
      <c r="AR11"/>
    </row>
    <row r="12" spans="2:44" s="2" customFormat="1" ht="13" hidden="1">
      <c r="B12" s="13"/>
      <c r="C12" s="13"/>
      <c r="D12" s="13"/>
      <c r="E12" s="13" t="s">
        <v>26</v>
      </c>
      <c r="F12" s="13" t="s">
        <v>26</v>
      </c>
      <c r="G12" s="13"/>
      <c r="H12" s="17"/>
      <c r="I12" s="13" t="s">
        <v>25</v>
      </c>
      <c r="J12" s="13" t="s">
        <v>25</v>
      </c>
      <c r="K12" s="13"/>
      <c r="L12" s="17"/>
      <c r="M12" s="13" t="s">
        <v>26</v>
      </c>
      <c r="N12" s="13" t="s">
        <v>26</v>
      </c>
      <c r="O12" s="13"/>
      <c r="P12" s="18"/>
      <c r="Q12" s="13" t="s">
        <v>14</v>
      </c>
      <c r="R12" s="13" t="s">
        <v>15</v>
      </c>
      <c r="S12" s="13" t="s">
        <v>16</v>
      </c>
      <c r="T12" s="13" t="s">
        <v>17</v>
      </c>
      <c r="U12" s="13" t="s">
        <v>18</v>
      </c>
      <c r="V12" s="13" t="s">
        <v>19</v>
      </c>
      <c r="W12" s="13" t="s">
        <v>20</v>
      </c>
      <c r="X12" s="13" t="s">
        <v>21</v>
      </c>
      <c r="Y12" s="13" t="s">
        <v>22</v>
      </c>
      <c r="Z12" s="13" t="s">
        <v>23</v>
      </c>
      <c r="AA12" s="13" t="s">
        <v>24</v>
      </c>
      <c r="AB12" s="13" t="s">
        <v>25</v>
      </c>
      <c r="AC12" s="17"/>
      <c r="AD12" s="13" t="s">
        <v>25</v>
      </c>
      <c r="AE12" s="13" t="s">
        <v>25</v>
      </c>
      <c r="AF12" s="13"/>
      <c r="AG12" s="17"/>
      <c r="AH12" s="13" t="s">
        <v>25</v>
      </c>
      <c r="AI12" s="13" t="s">
        <v>25</v>
      </c>
      <c r="AJ12" s="13"/>
      <c r="AK12" s="17"/>
      <c r="AL12" s="13" t="s">
        <v>25</v>
      </c>
      <c r="AM12" s="13" t="s">
        <v>25</v>
      </c>
      <c r="AN12" s="13"/>
      <c r="AO12" s="17"/>
      <c r="AP12" s="13" t="s">
        <v>25</v>
      </c>
      <c r="AQ12" s="13" t="s">
        <v>25</v>
      </c>
      <c r="AR12"/>
    </row>
    <row r="13" spans="2:44" s="11" customFormat="1" ht="6" customHeight="1">
      <c r="B13" s="18"/>
      <c r="C13" s="18"/>
      <c r="D13" s="18"/>
      <c r="E13" s="17"/>
      <c r="F13" s="17"/>
      <c r="G13" s="17">
        <f>E13-F13</f>
        <v>0</v>
      </c>
      <c r="H13" s="17"/>
      <c r="I13" s="17"/>
      <c r="J13" s="17"/>
      <c r="K13" s="17">
        <f>I13-J13</f>
        <v>0</v>
      </c>
      <c r="L13" s="17"/>
      <c r="M13" s="17"/>
      <c r="N13" s="17"/>
      <c r="O13" s="17">
        <f>M13-N13</f>
        <v>0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>
        <f>AD13-AE13</f>
        <v>0</v>
      </c>
      <c r="AG13" s="17"/>
      <c r="AH13" s="17"/>
      <c r="AI13" s="17"/>
      <c r="AJ13" s="17">
        <f>AH13-AI13</f>
        <v>0</v>
      </c>
      <c r="AK13" s="17"/>
      <c r="AL13" s="17"/>
      <c r="AM13" s="17"/>
      <c r="AN13" s="17">
        <f>AL13-AM13</f>
        <v>0</v>
      </c>
      <c r="AO13" s="17"/>
      <c r="AP13" s="17"/>
      <c r="AQ13" s="17"/>
      <c r="AR13" s="17">
        <f>AP13-AQ13</f>
        <v>0</v>
      </c>
    </row>
    <row r="14" spans="2:44" s="3" customFormat="1">
      <c r="B14" s="15" t="s">
        <v>48</v>
      </c>
      <c r="C14" s="15" t="s">
        <v>49</v>
      </c>
      <c r="D14" s="15" t="s">
        <v>54</v>
      </c>
      <c r="E14" s="14">
        <v>1000</v>
      </c>
      <c r="F14" s="14">
        <v>1000</v>
      </c>
      <c r="G14" s="14">
        <f>E14-F14</f>
        <v>0</v>
      </c>
      <c r="H14" s="17"/>
      <c r="I14" s="14">
        <v>1000</v>
      </c>
      <c r="J14" s="14">
        <v>1000</v>
      </c>
      <c r="K14" s="14">
        <f>I14-J14</f>
        <v>0</v>
      </c>
      <c r="L14" s="17"/>
      <c r="M14" s="14">
        <v>1000</v>
      </c>
      <c r="N14" s="14">
        <v>1000</v>
      </c>
      <c r="O14" s="14">
        <f>M14-N14</f>
        <v>0</v>
      </c>
      <c r="P14" s="17"/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7"/>
      <c r="AD14" s="14">
        <v>1000</v>
      </c>
      <c r="AE14" s="14">
        <v>1000</v>
      </c>
      <c r="AF14" s="14">
        <f>AD14-AE14</f>
        <v>0</v>
      </c>
      <c r="AG14" s="17"/>
      <c r="AH14" s="14">
        <v>1000</v>
      </c>
      <c r="AI14" s="14">
        <v>1000</v>
      </c>
      <c r="AJ14" s="14">
        <f>AH14-AI14</f>
        <v>0</v>
      </c>
      <c r="AK14" s="17"/>
      <c r="AL14" s="14">
        <v>1000</v>
      </c>
      <c r="AM14" s="14">
        <v>1000</v>
      </c>
      <c r="AN14" s="14">
        <f>AL14-AM14</f>
        <v>0</v>
      </c>
      <c r="AO14" s="17"/>
      <c r="AP14" s="14">
        <v>1000</v>
      </c>
      <c r="AQ14" s="14">
        <v>1000</v>
      </c>
      <c r="AR14" s="14">
        <f>AP14-AQ14</f>
        <v>0</v>
      </c>
    </row>
    <row r="15" spans="2:44" s="3" customFormat="1">
      <c r="B15" s="17"/>
      <c r="C15" s="17"/>
      <c r="D15" s="17"/>
      <c r="E15" s="17"/>
      <c r="F15" s="17"/>
      <c r="G15" s="17">
        <f>E15-F15</f>
        <v>0</v>
      </c>
      <c r="H15" s="17"/>
      <c r="I15" s="17"/>
      <c r="J15" s="17"/>
      <c r="K15" s="17">
        <f>I15-J15</f>
        <v>0</v>
      </c>
      <c r="L15" s="17"/>
      <c r="M15" s="17"/>
      <c r="N15" s="17"/>
      <c r="O15" s="17">
        <f>M15-N15</f>
        <v>0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>
        <f>AD15-AE15</f>
        <v>0</v>
      </c>
      <c r="AG15" s="17"/>
      <c r="AH15" s="17"/>
      <c r="AI15" s="17"/>
      <c r="AJ15" s="17">
        <f>AH15-AI15</f>
        <v>0</v>
      </c>
      <c r="AK15" s="17"/>
      <c r="AL15" s="17"/>
      <c r="AM15" s="17"/>
      <c r="AN15" s="17">
        <f>AL15-AM15</f>
        <v>0</v>
      </c>
      <c r="AO15" s="17"/>
      <c r="AP15" s="17"/>
      <c r="AQ15" s="17"/>
      <c r="AR15" s="17">
        <f>AP15-AQ15</f>
        <v>0</v>
      </c>
    </row>
    <row r="16" spans="2:44" s="12" customFormat="1" ht="13" thickBot="1">
      <c r="B16" s="16"/>
      <c r="C16" s="16"/>
      <c r="D16" s="16"/>
      <c r="E16" s="19">
        <f>E14</f>
        <v>1000</v>
      </c>
      <c r="F16" s="19">
        <f>F14</f>
        <v>1000</v>
      </c>
      <c r="G16" s="19">
        <f>E16-F16</f>
        <v>0</v>
      </c>
      <c r="H16" s="17"/>
      <c r="I16" s="19">
        <f>I14</f>
        <v>1000</v>
      </c>
      <c r="J16" s="19">
        <f>J14</f>
        <v>1000</v>
      </c>
      <c r="K16" s="19">
        <f>I16-J16</f>
        <v>0</v>
      </c>
      <c r="L16" s="17"/>
      <c r="M16" s="19">
        <f>M14</f>
        <v>1000</v>
      </c>
      <c r="N16" s="19">
        <f>N14</f>
        <v>1000</v>
      </c>
      <c r="O16" s="19">
        <f>M16-N16</f>
        <v>0</v>
      </c>
      <c r="P16" s="17"/>
      <c r="Q16" s="19">
        <f t="shared" ref="Q16:AB16" si="1">Q14</f>
        <v>1000</v>
      </c>
      <c r="R16" s="19">
        <f t="shared" si="1"/>
        <v>1000</v>
      </c>
      <c r="S16" s="19">
        <f t="shared" si="1"/>
        <v>1000</v>
      </c>
      <c r="T16" s="19">
        <f t="shared" si="1"/>
        <v>1000</v>
      </c>
      <c r="U16" s="19">
        <f t="shared" si="1"/>
        <v>1000</v>
      </c>
      <c r="V16" s="19">
        <f t="shared" si="1"/>
        <v>1000</v>
      </c>
      <c r="W16" s="19">
        <f t="shared" si="1"/>
        <v>1000</v>
      </c>
      <c r="X16" s="19">
        <f t="shared" si="1"/>
        <v>1000</v>
      </c>
      <c r="Y16" s="19">
        <f t="shared" si="1"/>
        <v>1000</v>
      </c>
      <c r="Z16" s="19">
        <f t="shared" si="1"/>
        <v>1000</v>
      </c>
      <c r="AA16" s="19">
        <f t="shared" si="1"/>
        <v>1000</v>
      </c>
      <c r="AB16" s="19">
        <f t="shared" si="1"/>
        <v>1000</v>
      </c>
      <c r="AC16" s="17"/>
      <c r="AD16" s="19">
        <f>AD14</f>
        <v>1000</v>
      </c>
      <c r="AE16" s="19">
        <f>AE14</f>
        <v>1000</v>
      </c>
      <c r="AF16" s="19">
        <f>AD16-AE16</f>
        <v>0</v>
      </c>
      <c r="AG16" s="17"/>
      <c r="AH16" s="19">
        <f>AH14</f>
        <v>1000</v>
      </c>
      <c r="AI16" s="19">
        <f>AI14</f>
        <v>1000</v>
      </c>
      <c r="AJ16" s="19">
        <f>AH16-AI16</f>
        <v>0</v>
      </c>
      <c r="AK16" s="17"/>
      <c r="AL16" s="19">
        <f>AL14</f>
        <v>1000</v>
      </c>
      <c r="AM16" s="19">
        <f>AM14</f>
        <v>1000</v>
      </c>
      <c r="AN16" s="19">
        <f>AL16-AM16</f>
        <v>0</v>
      </c>
      <c r="AO16" s="17"/>
      <c r="AP16" s="19">
        <f>AP14</f>
        <v>1000</v>
      </c>
      <c r="AQ16" s="19">
        <f>AQ14</f>
        <v>1000</v>
      </c>
      <c r="AR16" s="19">
        <f>AP16-AQ16</f>
        <v>0</v>
      </c>
    </row>
    <row r="18" spans="2:44" s="6" customFormat="1" ht="12.75" customHeight="1">
      <c r="E18" s="27" t="s">
        <v>44</v>
      </c>
      <c r="F18" s="27"/>
      <c r="G18" s="27"/>
      <c r="I18" s="27" t="str">
        <f>+"12 months ending 
31 March "&amp;LEFT($B$6,4)</f>
        <v>12 months ending _x000D_31 March $Sce</v>
      </c>
      <c r="J18" s="27"/>
      <c r="K18" s="27"/>
      <c r="M18" s="26" t="s">
        <v>51</v>
      </c>
      <c r="N18" s="26"/>
      <c r="O18" s="26"/>
      <c r="AD18" s="26" t="e">
        <f>+LEFT($B$6,4)+1</f>
        <v>#VALUE!</v>
      </c>
      <c r="AE18" s="26"/>
      <c r="AF18" s="26"/>
      <c r="AH18" s="26" t="e">
        <f>+LEFT($B$6,4)+2</f>
        <v>#VALUE!</v>
      </c>
      <c r="AI18" s="26"/>
      <c r="AJ18" s="26"/>
      <c r="AL18" s="26" t="e">
        <f>+LEFT($B$6,4)+3</f>
        <v>#VALUE!</v>
      </c>
      <c r="AM18" s="26"/>
      <c r="AN18" s="26"/>
      <c r="AP18" s="26" t="e">
        <f>+LEFT($B$6,4)+4</f>
        <v>#VALUE!</v>
      </c>
      <c r="AQ18" s="26"/>
      <c r="AR18" s="26"/>
    </row>
    <row r="19" spans="2:44" s="6" customFormat="1" ht="27" customHeight="1">
      <c r="B19" s="29" t="s">
        <v>53</v>
      </c>
      <c r="C19" s="8"/>
      <c r="D19" s="8"/>
      <c r="E19" s="27"/>
      <c r="F19" s="27"/>
      <c r="G19" s="27"/>
      <c r="I19" s="27"/>
      <c r="J19" s="27"/>
      <c r="K19" s="27"/>
      <c r="M19" s="27" t="s">
        <v>27</v>
      </c>
      <c r="N19" s="27" t="s">
        <v>28</v>
      </c>
      <c r="O19" s="7"/>
      <c r="Q19" s="23" t="s">
        <v>32</v>
      </c>
      <c r="R19" s="23" t="s">
        <v>15</v>
      </c>
      <c r="S19" s="23" t="s">
        <v>33</v>
      </c>
      <c r="T19" s="23" t="s">
        <v>34</v>
      </c>
      <c r="U19" s="23" t="s">
        <v>35</v>
      </c>
      <c r="V19" s="23" t="s">
        <v>36</v>
      </c>
      <c r="W19" s="23" t="s">
        <v>37</v>
      </c>
      <c r="X19" s="23" t="s">
        <v>38</v>
      </c>
      <c r="Y19" s="23" t="s">
        <v>39</v>
      </c>
      <c r="Z19" s="23" t="s">
        <v>40</v>
      </c>
      <c r="AA19" s="23" t="s">
        <v>41</v>
      </c>
      <c r="AB19" s="23" t="s">
        <v>42</v>
      </c>
      <c r="AD19" s="28" t="s">
        <v>45</v>
      </c>
      <c r="AE19" s="28" t="s">
        <v>46</v>
      </c>
      <c r="AF19" s="7"/>
      <c r="AH19" s="28" t="s">
        <v>45</v>
      </c>
      <c r="AI19" s="28" t="s">
        <v>46</v>
      </c>
      <c r="AJ19" s="7"/>
      <c r="AL19" s="28" t="s">
        <v>45</v>
      </c>
      <c r="AM19" s="28" t="s">
        <v>46</v>
      </c>
      <c r="AN19" s="7"/>
      <c r="AP19" s="28" t="s">
        <v>45</v>
      </c>
      <c r="AQ19" s="28" t="s">
        <v>46</v>
      </c>
      <c r="AR19" s="7"/>
    </row>
    <row r="20" spans="2:44" s="6" customFormat="1">
      <c r="B20" s="29"/>
      <c r="C20" s="8"/>
      <c r="D20" s="8"/>
      <c r="E20" s="7" t="s">
        <v>29</v>
      </c>
      <c r="F20" s="7" t="s">
        <v>43</v>
      </c>
      <c r="G20" s="7" t="s">
        <v>47</v>
      </c>
      <c r="I20" s="7" t="s">
        <v>29</v>
      </c>
      <c r="J20" s="7" t="s">
        <v>30</v>
      </c>
      <c r="K20" s="7" t="s">
        <v>47</v>
      </c>
      <c r="M20" s="27"/>
      <c r="N20" s="27"/>
      <c r="O20" s="7" t="s">
        <v>47</v>
      </c>
      <c r="Q20" s="7" t="str">
        <f t="shared" ref="Q20:AB20" si="2">IF(Q$11&lt;=RIGHT($B$6,2),"Act","Fct")</f>
        <v>Act</v>
      </c>
      <c r="R20" s="7" t="str">
        <f t="shared" si="2"/>
        <v>Act</v>
      </c>
      <c r="S20" s="7" t="str">
        <f t="shared" si="2"/>
        <v>Act</v>
      </c>
      <c r="T20" s="7" t="str">
        <f t="shared" si="2"/>
        <v>Act</v>
      </c>
      <c r="U20" s="7" t="str">
        <f t="shared" si="2"/>
        <v>Act</v>
      </c>
      <c r="V20" s="7" t="str">
        <f t="shared" si="2"/>
        <v>Act</v>
      </c>
      <c r="W20" s="7" t="str">
        <f t="shared" si="2"/>
        <v>Act</v>
      </c>
      <c r="X20" s="7" t="str">
        <f t="shared" si="2"/>
        <v>Act</v>
      </c>
      <c r="Y20" s="7" t="str">
        <f t="shared" si="2"/>
        <v>Act</v>
      </c>
      <c r="Z20" s="7" t="str">
        <f t="shared" si="2"/>
        <v>Act</v>
      </c>
      <c r="AA20" s="7" t="str">
        <f t="shared" si="2"/>
        <v>Act</v>
      </c>
      <c r="AB20" s="7" t="str">
        <f t="shared" si="2"/>
        <v>Act</v>
      </c>
      <c r="AD20" s="28"/>
      <c r="AE20" s="28"/>
      <c r="AF20" s="7" t="s">
        <v>47</v>
      </c>
      <c r="AH20" s="28"/>
      <c r="AI20" s="28"/>
      <c r="AJ20" s="7" t="s">
        <v>47</v>
      </c>
      <c r="AL20" s="28"/>
      <c r="AM20" s="28"/>
      <c r="AN20" s="7" t="s">
        <v>47</v>
      </c>
      <c r="AP20" s="28"/>
      <c r="AQ20" s="28"/>
      <c r="AR20" s="7" t="s">
        <v>47</v>
      </c>
    </row>
    <row r="21" spans="2:44">
      <c r="B21" s="17"/>
      <c r="C21" s="17"/>
      <c r="D21" s="17"/>
      <c r="E21" s="18"/>
      <c r="F21" s="18"/>
      <c r="G21" s="17">
        <f>E21-F21</f>
        <v>0</v>
      </c>
      <c r="H21" s="17"/>
      <c r="I21" s="18"/>
      <c r="J21" s="18"/>
      <c r="K21" s="17">
        <f>I21-J21</f>
        <v>0</v>
      </c>
      <c r="L21" s="17"/>
      <c r="M21" s="18"/>
      <c r="N21" s="18"/>
      <c r="O21" s="17">
        <f>M21-N21</f>
        <v>0</v>
      </c>
      <c r="P21" s="17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7"/>
      <c r="AD21" s="18"/>
      <c r="AE21" s="18"/>
      <c r="AF21" s="17">
        <f>AD21-AE21</f>
        <v>0</v>
      </c>
      <c r="AG21" s="17"/>
      <c r="AH21" s="18"/>
      <c r="AI21" s="18"/>
      <c r="AJ21" s="17">
        <f>AH21-AI21</f>
        <v>0</v>
      </c>
      <c r="AK21" s="17"/>
      <c r="AL21" s="18"/>
      <c r="AM21" s="18"/>
      <c r="AN21" s="17">
        <f>AL21-AM21</f>
        <v>0</v>
      </c>
      <c r="AO21" s="17"/>
      <c r="AP21" s="18"/>
      <c r="AQ21" s="18"/>
      <c r="AR21" s="17">
        <f>AP21-AQ21</f>
        <v>0</v>
      </c>
    </row>
    <row r="22" spans="2:44">
      <c r="B22" s="15" t="s">
        <v>48</v>
      </c>
      <c r="C22" s="15" t="s">
        <v>49</v>
      </c>
      <c r="D22" s="15" t="s">
        <v>54</v>
      </c>
      <c r="E22" s="22">
        <v>1000</v>
      </c>
      <c r="F22" s="22">
        <v>1000</v>
      </c>
      <c r="G22" s="14">
        <f>E22-F22</f>
        <v>0</v>
      </c>
      <c r="H22" s="17"/>
      <c r="I22" s="22">
        <v>1000</v>
      </c>
      <c r="J22" s="22">
        <v>1000</v>
      </c>
      <c r="K22" s="14">
        <f>I22-J22</f>
        <v>0</v>
      </c>
      <c r="L22" s="17"/>
      <c r="M22" s="22">
        <v>1000</v>
      </c>
      <c r="N22" s="22">
        <v>1000</v>
      </c>
      <c r="O22" s="14">
        <f>M22-N22</f>
        <v>0</v>
      </c>
      <c r="P22" s="17"/>
      <c r="Q22" s="22">
        <v>1000</v>
      </c>
      <c r="R22" s="22">
        <v>1000</v>
      </c>
      <c r="S22" s="22">
        <v>1000</v>
      </c>
      <c r="T22" s="22">
        <v>1000</v>
      </c>
      <c r="U22" s="22">
        <v>1000</v>
      </c>
      <c r="V22" s="22">
        <v>1000</v>
      </c>
      <c r="W22" s="22">
        <v>1000</v>
      </c>
      <c r="X22" s="22">
        <v>1000</v>
      </c>
      <c r="Y22" s="22">
        <v>1000</v>
      </c>
      <c r="Z22" s="22">
        <v>1000</v>
      </c>
      <c r="AA22" s="22">
        <v>1000</v>
      </c>
      <c r="AB22" s="22">
        <v>1000</v>
      </c>
      <c r="AC22" s="17"/>
      <c r="AD22" s="22">
        <v>1000</v>
      </c>
      <c r="AE22" s="22">
        <v>1000</v>
      </c>
      <c r="AF22" s="14">
        <f>AD22-AE22</f>
        <v>0</v>
      </c>
      <c r="AG22" s="17"/>
      <c r="AH22" s="22">
        <v>1000</v>
      </c>
      <c r="AI22" s="22">
        <v>1000</v>
      </c>
      <c r="AJ22" s="14">
        <f>AH22-AI22</f>
        <v>0</v>
      </c>
      <c r="AK22" s="17"/>
      <c r="AL22" s="22">
        <v>1000</v>
      </c>
      <c r="AM22" s="22">
        <v>1000</v>
      </c>
      <c r="AN22" s="14">
        <f>AL22-AM22</f>
        <v>0</v>
      </c>
      <c r="AO22" s="17"/>
      <c r="AP22" s="22">
        <v>1000</v>
      </c>
      <c r="AQ22" s="22">
        <v>1000</v>
      </c>
      <c r="AR22" s="14">
        <f>AP22-AQ22</f>
        <v>0</v>
      </c>
    </row>
    <row r="23" spans="2:44">
      <c r="B23" s="17"/>
      <c r="C23" s="17"/>
      <c r="D23" s="17"/>
      <c r="E23" s="17"/>
      <c r="F23" s="17"/>
      <c r="G23" s="17">
        <f>E23-F23</f>
        <v>0</v>
      </c>
      <c r="H23" s="17"/>
      <c r="I23" s="17"/>
      <c r="J23" s="17"/>
      <c r="K23" s="17">
        <f>I23-J23</f>
        <v>0</v>
      </c>
      <c r="L23" s="17"/>
      <c r="M23" s="17"/>
      <c r="N23" s="17"/>
      <c r="O23" s="17">
        <f>M23-N23</f>
        <v>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>
        <f>AD23-AE23</f>
        <v>0</v>
      </c>
      <c r="AG23" s="17"/>
      <c r="AH23" s="17"/>
      <c r="AI23" s="17"/>
      <c r="AJ23" s="17">
        <f>AH23-AI23</f>
        <v>0</v>
      </c>
      <c r="AK23" s="17"/>
      <c r="AL23" s="17"/>
      <c r="AM23" s="17"/>
      <c r="AN23" s="17">
        <f>AL23-AM23</f>
        <v>0</v>
      </c>
      <c r="AO23" s="17"/>
      <c r="AP23" s="17"/>
      <c r="AQ23" s="17"/>
      <c r="AR23" s="17">
        <f>AP23-AQ23</f>
        <v>0</v>
      </c>
    </row>
    <row r="24" spans="2:44" ht="13" thickBot="1">
      <c r="B24" s="15"/>
      <c r="C24" s="15"/>
      <c r="D24" s="15"/>
      <c r="E24" s="19">
        <f>E22</f>
        <v>1000</v>
      </c>
      <c r="F24" s="19">
        <f>F22</f>
        <v>1000</v>
      </c>
      <c r="G24" s="19">
        <f>E24-F24</f>
        <v>0</v>
      </c>
      <c r="H24" s="17"/>
      <c r="I24" s="19">
        <f>I22</f>
        <v>1000</v>
      </c>
      <c r="J24" s="19">
        <f>J22</f>
        <v>1000</v>
      </c>
      <c r="K24" s="19">
        <f>I24-J24</f>
        <v>0</v>
      </c>
      <c r="L24" s="17"/>
      <c r="M24" s="19">
        <f>M22</f>
        <v>1000</v>
      </c>
      <c r="N24" s="19">
        <f>N22</f>
        <v>1000</v>
      </c>
      <c r="O24" s="19">
        <f>M24-N24</f>
        <v>0</v>
      </c>
      <c r="P24" s="17"/>
      <c r="Q24" s="19">
        <f t="shared" ref="Q24:AB24" si="3">Q22</f>
        <v>1000</v>
      </c>
      <c r="R24" s="19">
        <f t="shared" si="3"/>
        <v>1000</v>
      </c>
      <c r="S24" s="19">
        <f t="shared" si="3"/>
        <v>1000</v>
      </c>
      <c r="T24" s="19">
        <f t="shared" si="3"/>
        <v>1000</v>
      </c>
      <c r="U24" s="19">
        <f t="shared" si="3"/>
        <v>1000</v>
      </c>
      <c r="V24" s="19">
        <f t="shared" si="3"/>
        <v>1000</v>
      </c>
      <c r="W24" s="19">
        <f t="shared" si="3"/>
        <v>1000</v>
      </c>
      <c r="X24" s="19">
        <f t="shared" si="3"/>
        <v>1000</v>
      </c>
      <c r="Y24" s="19">
        <f t="shared" si="3"/>
        <v>1000</v>
      </c>
      <c r="Z24" s="19">
        <f t="shared" si="3"/>
        <v>1000</v>
      </c>
      <c r="AA24" s="19">
        <f t="shared" si="3"/>
        <v>1000</v>
      </c>
      <c r="AB24" s="19">
        <f t="shared" si="3"/>
        <v>1000</v>
      </c>
      <c r="AC24" s="17"/>
      <c r="AD24" s="19">
        <f>AD22</f>
        <v>1000</v>
      </c>
      <c r="AE24" s="19">
        <f>AE22</f>
        <v>1000</v>
      </c>
      <c r="AF24" s="19">
        <f>AD24-AE24</f>
        <v>0</v>
      </c>
      <c r="AG24" s="17"/>
      <c r="AH24" s="19">
        <f>AH22</f>
        <v>1000</v>
      </c>
      <c r="AI24" s="19">
        <f>AI22</f>
        <v>1000</v>
      </c>
      <c r="AJ24" s="19">
        <f>AH24-AI24</f>
        <v>0</v>
      </c>
      <c r="AK24" s="17"/>
      <c r="AL24" s="19">
        <f>AL22</f>
        <v>1000</v>
      </c>
      <c r="AM24" s="19">
        <f>AM22</f>
        <v>1000</v>
      </c>
      <c r="AN24" s="19">
        <f>AL24-AM24</f>
        <v>0</v>
      </c>
      <c r="AO24" s="17"/>
      <c r="AP24" s="19">
        <f>AP22</f>
        <v>1000</v>
      </c>
      <c r="AQ24" s="19">
        <f>AQ22</f>
        <v>1000</v>
      </c>
      <c r="AR24" s="19">
        <f>AP24-AQ24</f>
        <v>0</v>
      </c>
    </row>
    <row r="25" spans="2:44" ht="1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spans="2:44" ht="13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</sheetData>
  <mergeCells count="36">
    <mergeCell ref="B19:B20"/>
    <mergeCell ref="M19:M20"/>
    <mergeCell ref="N19:N20"/>
    <mergeCell ref="AD19:AD20"/>
    <mergeCell ref="AE19:AE20"/>
    <mergeCell ref="AP9:AP10"/>
    <mergeCell ref="AQ9:AQ10"/>
    <mergeCell ref="E18:G19"/>
    <mergeCell ref="I18:K19"/>
    <mergeCell ref="M18:O18"/>
    <mergeCell ref="AD18:AF18"/>
    <mergeCell ref="AH18:AJ18"/>
    <mergeCell ref="AL18:AN18"/>
    <mergeCell ref="AP18:AR18"/>
    <mergeCell ref="AI19:AI20"/>
    <mergeCell ref="AL19:AL20"/>
    <mergeCell ref="AM19:AM20"/>
    <mergeCell ref="AP19:AP20"/>
    <mergeCell ref="AQ19:AQ20"/>
    <mergeCell ref="AH19:AH20"/>
    <mergeCell ref="AP8:AR8"/>
    <mergeCell ref="B9:B10"/>
    <mergeCell ref="M9:M10"/>
    <mergeCell ref="N9:N10"/>
    <mergeCell ref="AD9:AD10"/>
    <mergeCell ref="AE9:AE10"/>
    <mergeCell ref="AH9:AH10"/>
    <mergeCell ref="AI9:AI10"/>
    <mergeCell ref="AL9:AL10"/>
    <mergeCell ref="AM9:AM10"/>
    <mergeCell ref="E8:G9"/>
    <mergeCell ref="I8:K9"/>
    <mergeCell ref="M8:O8"/>
    <mergeCell ref="AD8:AF8"/>
    <mergeCell ref="AH8:AJ8"/>
    <mergeCell ref="AL8:AN8"/>
  </mergeCells>
  <pageMargins left="0.39370078740157483" right="0.39370078740157483" top="0.39370078740157483" bottom="0.39370078740157483" header="0" footer="0"/>
  <pageSetup paperSize="9" scale="37" orientation="landscape" horizontalDpi="4294967294"/>
  <headerFooter>
    <oddFooter>&amp;C&amp;D&amp;R&amp;A</oddFooter>
  </headerFooter>
  <customProperties>
    <customPr name="TGK_SHEET_ID" r:id="rId1"/>
    <customPr name="TGK_SHEET_NAME" r:id="rId2"/>
    <customPr name="TGK_TEMPLATE_SHEET" r:id="rId3"/>
  </customProperties>
  <drawing r:id="rId4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9.11p1.21"/>
  <data>
    <l refId="0" ln="0" eid="XLHiddenElement"/>
  </data>
</easyPacket>
</file>

<file path=customXml/item2.xml><?xml version="1.0" encoding="utf-8"?>
<easyPacket version="1.0">
  <header version="9.11p1.21"/>
  <data>
    <be refId="0" clsId="LaunchedMultiTemplateReportVO">
      <be key="multiTemplateReport" refId="1" clsId="MultiTemplateReportVO">
        <s key="code">RG_DH</s>
        <a key="desc" refId="2" ln="4" eid="SYS_STR">
          <s>DH Detail all progs</s>
          <nl/>
          <nl/>
          <nl/>
        </a>
        <d key="dateStyleApplied">1404923011555</d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e key="parallelDegree" refId="4" id="ParallelDegreeEnum">D</e>
          <e key="parallelizeWhat" refId="5" id="ParallWhatEnum">MQ</e>
          <s key="styleSheetCode">004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headManipPosition" refId="7" id="HeaderManipulatorPositionEnum">A</e>
        </be>
        <m key="templates" refId="8" keid="SYS_STR" veid="Reporting.com.tagetik.report.IReportTemplateVO,Reporting">
          <key>
            <s>Template00</s>
          </key>
          <val>
            <be refId="9" clsId="ReportTemplateVO">
              <s key="code">Template00</s>
              <s key="desc">1</s>
              <m key="matrices" refId="10" keid="SYS_STR" veid="Reporting.com.tagetik.tables.IMatrixPositionBlockVO,Reporting">
                <key>
                  <s>P&amp;L</s>
                </key>
                <val>
                  <be refId="11" clsId="MatrixPositionBlockVO">
                    <s key="positionID">P&amp;L</s>
                    <be key="rows" refId="12" clsId="FilterNode">
                      <l key="dimensionOids" refId="13" ln="0" eid="DimensionOid"/>
                      <l key="AdHocParamDimensionOids" refId="14" ln="0" eid="DimensionOid"/>
                      <be key="data" refId="15" clsId="FilterNodeData">
                        <be key="filterNode" refId="16" clsId="FilterNode">
                          <l key="dimensionOids" refId="17" ln="0" eid="DimensionOid"/>
                          <l key="AdHocParamDimensionOids" refId="18" ln="0" eid="DimensionOid"/>
                          <be key="data" refId="19" clsId="FilterNodeData">
                            <ref key="filterNode" refId="16"/>
                            <i key="segmentLevel">0</i>
                            <e key="segment" refId="20" id="SegmentEnum">CF</e>
                            <b key="placeHolder">N</b>
                            <e key="weight" refId="21" id="WeightEnum">S</e>
                            <e key="change" refId="22" id="ChangeEnum">CHG_CF</e>
                            <e key="dataType" refId="23" id="DataType">TYPE_U</e>
                            <b key="prevailingDataType">N</b>
                            <e key="editability" refId="24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cod">ROOT</s>
                          <s key="desc">Rows</s>
                          <i key="index">0</i>
                        </be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1</cust>
                      <s key="cod">ROOT</s>
                      <s key="desc">Rows</s>
                      <i key="index">0</i>
                      <l key="children" refId="25" ln="4" eid="Framework.com.tagetik.trees.INode,framework">
                        <be refId="26" clsId="FilterNode">
                          <l key="dimensionOids" refId="27" ln="0" eid="DimensionOid"/>
                          <l key="AdHocParamDimensionOids" refId="28" ln="0" eid="DimensionOid"/>
                          <be key="data" refId="29" clsId="FilterNodeData">
                            <ref key="filterNode" refId="26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197</cust>
                          <s key="cod">PH</s>
                          <s key="desc"/>
                          <i key="index">0</i>
                          <l key="children" refId="30" ln="1" eid="Framework.com.tagetik.trees.INode,framework">
                            <be refId="31" clsId="FilterNode">
                              <l key="dimensionOids" refId="32" ln="0" eid="DimensionOid"/>
                              <l key="AdHocParamDimensionOids" refId="33" ln="0" eid="DimensionOid"/>
                              <be key="data" refId="34" clsId="FilterNodeData">
                                <ref key="filterNode" refId="31"/>
                                <s key="dim">DEST2_30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200</cust>
                              <s key="cod">PH</s>
                              <s key="desc"/>
                              <i key="index">0</i>
                              <ref key="parent" refId="26"/>
                            </be>
                          </l>
                          <ref key="parent" refId="12"/>
                        </be>
                        <be refId="35" clsId="FilterNode">
                          <l key="dimensionOids" refId="36" ln="1" eid="DimensionOid">
                            <cust clsId="DimensionOid">415A495F3130-4E-455854444F48---</cust>
                          </l>
                          <l key="AdHocParamDimensionOids" refId="37" ln="0" eid="DimensionOid"/>
                          <be key="data" refId="38" clsId="FilterNodeData">
                            <ref key="filterNode" refId="35"/>
                            <s key="dim">AZI_10</s>
                            <i key="segmentLevel">0</i>
                            <ref key="segment" refId="20"/>
                            <b key="placeHolder">N</b>
                            <ref key="weight" refId="21"/>
                            <be key="dinamico" refId="39" clsId="ReportingDinamicita">
                              <e key="dynamicType" refId="40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41" id="PruningEnum">Z</e>
                              <i key="addictionalRowsToOpen">100</i>
                              <b key="allowOpenNewElements">N</b>
                            </be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s key="adHocStyleSheetId">1</s>
                            <b key="addRCRow">N</b>
                            <b key="complementary">N</b>
                            <b key="breakLevelSubtotal">N</b>
                          </be>
                          <cust key="id" clsId="FilterOid">196</cust>
                          <i key="index">0</i>
                          <l key="children" refId="42" ln="1" eid="Framework.com.tagetik.trees.INode,framework">
                            <be refId="43" clsId="FilterNode">
                              <l key="dimensionOids" refId="44" ln="1" eid="DimensionOid">
                                <cust clsId="DimensionOid">44455354325F3330-4E-3330---</cust>
                              </l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DEST2_30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47" clsId="ReportingDinamicita">
                                  <ref key="dynamicType" refId="4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201</cust>
                              <i key="index">0</i>
                              <ref key="parent" refId="35"/>
                            </be>
                          </l>
                          <ref key="parent" refId="12"/>
                        </be>
                        <be refId="48" clsId="FilterNode">
                          <l key="dimensionOids" refId="49" ln="0" eid="DimensionOid"/>
                          <l key="AdHocParamDimensionOids" refId="50" ln="0" eid="DimensionOid"/>
                          <be key="data" refId="51" clsId="FilterNodeData">
                            <ref key="filterNode" refId="48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198</cust>
                          <s key="cod">PH</s>
                          <s key="desc"/>
                          <i key="index">0</i>
                          <l key="children" refId="52" ln="1" eid="Framework.com.tagetik.trees.INode,framework">
                            <be refId="53" clsId="FilterNode">
                              <l key="dimensionOids" refId="54" ln="0" eid="DimensionOid"/>
                              <l key="AdHocParamDimensionOids" refId="55" ln="0" eid="DimensionOid"/>
                              <be key="data" refId="56" clsId="FilterNodeData">
                                <ref key="filterNode" refId="53"/>
                                <s key="dim">DEST2_30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202</cust>
                              <s key="cod">PH</s>
                              <s key="desc"/>
                              <i key="index">0</i>
                              <ref key="parent" refId="48"/>
                            </be>
                          </l>
                          <ref key="parent" refId="12"/>
                        </be>
                        <be refId="57" clsId="FilterNode">
                          <l key="dimensionOids" refId="58" ln="0" eid="DimensionOid"/>
                          <l key="AdHocParamDimensionOids" refId="59" ln="0" eid="DimensionOid"/>
                          <be key="data" refId="60" clsId="FilterNodeData">
                            <ref key="filterNode" refId="57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s key="adHocStyleSheetId">2</s>
                            <b key="addRCRow">N</b>
                            <b key="complementary">N</b>
                            <b key="breakLevelSubtotal">N</b>
                          </be>
                          <cust key="id" clsId="FilterOid">199</cust>
                          <s key="cod">PH</s>
                          <s key="desc"/>
                          <i key="index">0</i>
                          <l key="children" refId="61" ln="1" eid="Framework.com.tagetik.trees.INode,framework">
                            <be refId="62" clsId="FilterNode">
                              <l key="dimensionOids" refId="63" ln="0" eid="DimensionOid"/>
                              <l key="AdHocParamDimensionOids" refId="64" ln="0" eid="DimensionOid"/>
                              <be key="data" refId="65" clsId="FilterNodeData">
                                <ref key="filterNode" refId="62"/>
                                <s key="dim">DEST2_30</s>
                                <i key="segmentLevel">0</i>
                                <ref key="segment" refId="20"/>
                                <be key="reportingFormula" refId="66" clsId="ReportingFormula">
                                  <b key="serverFormula">N</b>
                                  <b key="formulaRule">N</b>
                                  <s key="formula">{201}</s>
                                </be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203</cust>
                              <s key="cod">PH</s>
                              <s key="desc"/>
                              <i key="index">0</i>
                              <ref key="parent" refId="57"/>
                            </be>
                          </l>
                          <ref key="parent" refId="12"/>
                        </be>
                      </l>
                    </be>
                    <be key="columns" refId="67" clsId="FilterNode">
                      <l key="dimensionOids" refId="68" ln="0" eid="DimensionOid"/>
                      <l key="AdHocParamDimensionOids" refId="69" ln="0" eid="DimensionOid"/>
                      <be key="data" refId="70" clsId="FilterNodeData">
                        <be key="filterNode" refId="71" clsId="FilterNode">
                          <l key="dimensionOids" refId="72" ln="0" eid="DimensionOid"/>
                          <l key="AdHocParamDimensionOids" refId="73" ln="0" eid="DimensionOid"/>
                          <be key="data" refId="74" clsId="FilterNodeData">
                            <ref key="filterNode" refId="71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75" ln="12" eid="Framework.com.tagetik.trees.INode,framework">
                            <be refId="76" clsId="FilterNode">
                              <l key="dimensionOids" refId="77" ln="1" eid="DimensionOid">
                                <cust clsId="DimensionOid">504552-45-3031---</cust>
                              </l>
                              <l key="AdHocParamDimensionOids" refId="78" ln="0" eid="DimensionOid"/>
                              <be key="data" refId="79" clsId="FilterNodeData">
                                <ref key="filterNode" refId="76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3</cust>
                              <i key="index">0</i>
                              <l key="children" refId="80" ln="1" eid="Framework.com.tagetik.trees.INode,framework">
                                <be refId="81" clsId="FilterNode">
                                  <l key="dimensionOids" refId="82" ln="1" eid="DimensionOid">
                                    <cust clsId="DimensionOid">534345-45-53505F414354--50-</cust>
                                  </l>
                                  <l key="AdHocParamDimensionOids" refId="83" ln="0" eid="DimensionOid"/>
                                  <be key="data" refId="84" clsId="FilterNodeData">
                                    <ref key="filterNode" refId="81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</cust>
                                  <i key="index">0</i>
                                  <ref key="parent" refId="76"/>
                                </be>
                              </l>
                              <ref key="parent" refId="71"/>
                            </be>
                            <be refId="85" clsId="FilterNode">
                              <l key="dimensionOids" refId="86" ln="1" eid="DimensionOid">
                                <cust clsId="DimensionOid">504552-45-3032---</cust>
                              </l>
                              <l key="AdHocParamDimensionOids" refId="87" ln="0" eid="DimensionOid"/>
                              <be key="data" refId="88" clsId="FilterNodeData">
                                <ref key="filterNode" refId="85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</cust>
                              <i key="index">0</i>
                              <l key="children" refId="89" ln="1" eid="Framework.com.tagetik.trees.INode,framework">
                                <be refId="90" clsId="FilterNode">
                                  <l key="dimensionOids" refId="91" ln="1" eid="DimensionOid">
                                    <cust clsId="DimensionOid">534345-45-53505F414354--50-</cust>
                                  </l>
                                  <l key="AdHocParamDimensionOids" refId="92" ln="0" eid="DimensionOid"/>
                                  <be key="data" refId="93" clsId="FilterNodeData">
                                    <ref key="filterNode" refId="90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</cust>
                                  <i key="index">0</i>
                                  <ref key="parent" refId="85"/>
                                </be>
                              </l>
                              <ref key="parent" refId="71"/>
                            </be>
                            <be refId="94" clsId="FilterNode">
                              <l key="dimensionOids" refId="95" ln="1" eid="DimensionOid">
                                <cust clsId="DimensionOid">504552-45-3033---</cust>
                              </l>
                              <l key="AdHocParamDimensionOids" refId="96" ln="0" eid="DimensionOid"/>
                              <be key="data" refId="97" clsId="FilterNodeData">
                                <ref key="filterNode" refId="94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</cust>
                              <i key="index">0</i>
                              <l key="children" refId="98" ln="1" eid="Framework.com.tagetik.trees.INode,framework">
                                <be refId="99" clsId="FilterNode">
                                  <l key="dimensionOids" refId="100" ln="1" eid="DimensionOid">
                                    <cust clsId="DimensionOid">534345-45-53505F414354--50-</cust>
                                  </l>
                                  <l key="AdHocParamDimensionOids" refId="101" ln="0" eid="DimensionOid"/>
                                  <be key="data" refId="102" clsId="FilterNodeData">
                                    <ref key="filterNode" refId="99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</cust>
                                  <i key="index">0</i>
                                  <ref key="parent" refId="94"/>
                                </be>
                              </l>
                              <ref key="parent" refId="71"/>
                            </be>
                            <be refId="103" clsId="FilterNode">
                              <l key="dimensionOids" refId="104" ln="1" eid="DimensionOid">
                                <cust clsId="DimensionOid">504552-45-3034---</cust>
                              </l>
                              <l key="AdHocParamDimensionOids" refId="105" ln="0" eid="DimensionOid"/>
                              <be key="data" refId="106" clsId="FilterNodeData">
                                <ref key="filterNode" refId="103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</cust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1" eid="DimensionOid">
                                    <cust clsId="DimensionOid">534345-45-53505F414354--50-</cust>
                                  </l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</cust>
                                  <i key="index">0</i>
                                  <ref key="parent" refId="103"/>
                                </be>
                              </l>
                              <ref key="parent" refId="71"/>
                            </be>
                            <be refId="112" clsId="FilterNode">
                              <l key="dimensionOids" refId="113" ln="1" eid="DimensionOid">
                                <cust clsId="DimensionOid">504552-45-3035---</cust>
                              </l>
                              <l key="AdHocParamDimensionOids" refId="114" ln="0" eid="DimensionOid"/>
                              <be key="data" refId="115" clsId="FilterNodeData">
                                <ref key="filterNode" refId="112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</cust>
                              <i key="index">0</i>
                              <l key="children" refId="116" ln="1" eid="Framework.com.tagetik.trees.INode,framework">
                                <be refId="117" clsId="FilterNode">
                                  <l key="dimensionOids" refId="118" ln="1" eid="DimensionOid">
                                    <cust clsId="DimensionOid">534345-45-53505F414354--50-</cust>
                                  </l>
                                  <l key="AdHocParamDimensionOids" refId="119" ln="0" eid="DimensionOid"/>
                                  <be key="data" refId="120" clsId="FilterNodeData">
                                    <ref key="filterNode" refId="117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11</cust>
                                  <i key="index">0</i>
                                  <ref key="parent" refId="112"/>
                                </be>
                              </l>
                              <ref key="parent" refId="71"/>
                            </be>
                            <be refId="121" clsId="FilterNode">
                              <l key="dimensionOids" refId="122" ln="1" eid="DimensionOid">
                                <cust clsId="DimensionOid">504552-45-3036---</cust>
                              </l>
                              <l key="AdHocParamDimensionOids" refId="123" ln="0" eid="DimensionOid"/>
                              <be key="data" refId="124" clsId="FilterNodeData">
                                <ref key="filterNode" refId="121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12</cust>
                              <i key="index">0</i>
                              <l key="children" refId="125" ln="1" eid="Framework.com.tagetik.trees.INode,framework">
                                <be refId="126" clsId="FilterNode">
                                  <l key="dimensionOids" refId="127" ln="1" eid="DimensionOid">
                                    <cust clsId="DimensionOid">534345-45-53505F414354--50-</cust>
                                  </l>
                                  <l key="AdHocParamDimensionOids" refId="128" ln="0" eid="DimensionOid"/>
                                  <be key="data" refId="129" clsId="FilterNodeData">
                                    <ref key="filterNode" refId="126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13</cust>
                                  <i key="index">0</i>
                                  <ref key="parent" refId="121"/>
                                </be>
                              </l>
                              <ref key="parent" refId="71"/>
                            </be>
                            <be refId="130" clsId="FilterNode">
                              <l key="dimensionOids" refId="131" ln="1" eid="DimensionOid">
                                <cust clsId="DimensionOid">504552-45-3037---</cust>
                              </l>
                              <l key="AdHocParamDimensionOids" refId="132" ln="0" eid="DimensionOid"/>
                              <be key="data" refId="133" clsId="FilterNodeData">
                                <ref key="filterNode" refId="130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14</cust>
                              <i key="index">0</i>
                              <l key="children" refId="134" ln="1" eid="Framework.com.tagetik.trees.INode,framework">
                                <be refId="135" clsId="FilterNode">
                                  <l key="dimensionOids" refId="136" ln="1" eid="DimensionOid">
                                    <cust clsId="DimensionOid">534345-45-53505F414354--50-</cust>
                                  </l>
                                  <l key="AdHocParamDimensionOids" refId="137" ln="0" eid="DimensionOid"/>
                                  <be key="data" refId="138" clsId="FilterNodeData">
                                    <ref key="filterNode" refId="135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15</cust>
                                  <i key="index">0</i>
                                  <ref key="parent" refId="130"/>
                                </be>
                              </l>
                              <ref key="parent" refId="71"/>
                            </be>
                            <be refId="139" clsId="FilterNode">
                              <l key="dimensionOids" refId="140" ln="1" eid="DimensionOid">
                                <cust clsId="DimensionOid">504552-45-3038---</cust>
                              </l>
                              <l key="AdHocParamDimensionOids" refId="141" ln="0" eid="DimensionOid"/>
                              <be key="data" refId="142" clsId="FilterNodeData">
                                <ref key="filterNode" refId="139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16</cust>
                              <i key="index">0</i>
                              <l key="children" refId="143" ln="1" eid="Framework.com.tagetik.trees.INode,framework">
                                <be refId="144" clsId="FilterNode">
                                  <l key="dimensionOids" refId="145" ln="1" eid="DimensionOid">
                                    <cust clsId="DimensionOid">534345-45-53505F414354--50-</cust>
                                  </l>
                                  <l key="AdHocParamDimensionOids" refId="146" ln="0" eid="DimensionOid"/>
                                  <be key="data" refId="147" clsId="FilterNodeData">
                                    <ref key="filterNode" refId="144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17</cust>
                                  <i key="index">0</i>
                                  <ref key="parent" refId="139"/>
                                </be>
                              </l>
                              <ref key="parent" refId="71"/>
                            </be>
                            <be refId="148" clsId="FilterNode">
                              <l key="dimensionOids" refId="149" ln="1" eid="DimensionOid">
                                <cust clsId="DimensionOid">504552-45-3039---</cust>
                              </l>
                              <l key="AdHocParamDimensionOids" refId="150" ln="0" eid="DimensionOid"/>
                              <be key="data" refId="151" clsId="FilterNodeData">
                                <ref key="filterNode" refId="148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18</cust>
                              <i key="index">0</i>
                              <l key="children" refId="152" ln="1" eid="Framework.com.tagetik.trees.INode,framework">
                                <be refId="153" clsId="FilterNode">
                                  <l key="dimensionOids" refId="154" ln="1" eid="DimensionOid">
                                    <cust clsId="DimensionOid">534345-45-53505F414354--50-</cust>
                                  </l>
                                  <l key="AdHocParamDimensionOids" refId="155" ln="0" eid="DimensionOid"/>
                                  <be key="data" refId="156" clsId="FilterNodeData">
                                    <ref key="filterNode" refId="153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19</cust>
                                  <i key="index">0</i>
                                  <ref key="parent" refId="148"/>
                                </be>
                              </l>
                              <ref key="parent" refId="71"/>
                            </be>
                            <be refId="157" clsId="FilterNode">
                              <l key="dimensionOids" refId="158" ln="1" eid="DimensionOid">
                                <cust clsId="DimensionOid">504552-45-3130---</cust>
                              </l>
                              <l key="AdHocParamDimensionOids" refId="159" ln="0" eid="DimensionOid"/>
                              <be key="data" refId="160" clsId="FilterNodeData">
                                <ref key="filterNode" refId="157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</cust>
                              <i key="index">0</i>
                              <l key="children" refId="161" ln="1" eid="Framework.com.tagetik.trees.INode,framework">
                                <be refId="162" clsId="FilterNode">
                                  <l key="dimensionOids" refId="163" ln="1" eid="DimensionOid">
                                    <cust clsId="DimensionOid">534345-45-53505F414354--50-</cust>
                                  </l>
                                  <l key="AdHocParamDimensionOids" refId="164" ln="0" eid="DimensionOid"/>
                                  <be key="data" refId="165" clsId="FilterNodeData">
                                    <ref key="filterNode" refId="162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21</cust>
                                  <i key="index">0</i>
                                  <ref key="parent" refId="157"/>
                                </be>
                              </l>
                              <ref key="parent" refId="71"/>
                            </be>
                            <be refId="166" clsId="FilterNode">
                              <l key="dimensionOids" refId="167" ln="1" eid="DimensionOid">
                                <cust clsId="DimensionOid">504552-45-3131---</cust>
                              </l>
                              <l key="AdHocParamDimensionOids" refId="168" ln="0" eid="DimensionOid"/>
                              <be key="data" refId="169" clsId="FilterNodeData">
                                <ref key="filterNode" refId="166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</cust>
                              <i key="index">0</i>
                              <l key="children" refId="170" ln="1" eid="Framework.com.tagetik.trees.INode,framework">
                                <be refId="171" clsId="FilterNode">
                                  <l key="dimensionOids" refId="172" ln="1" eid="DimensionOid">
                                    <cust clsId="DimensionOid">534345-45-53505F414354--50-</cust>
                                  </l>
                                  <l key="AdHocParamDimensionOids" refId="173" ln="0" eid="DimensionOid"/>
                                  <be key="data" refId="174" clsId="FilterNodeData">
                                    <ref key="filterNode" refId="171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23</cust>
                                  <i key="index">0</i>
                                  <ref key="parent" refId="166"/>
                                </be>
                              </l>
                              <ref key="parent" refId="71"/>
                            </be>
                            <be refId="175" clsId="FilterNode">
                              <l key="dimensionOids" refId="176" ln="1" eid="DimensionOid">
                                <cust clsId="DimensionOid">504552-45-3132---</cust>
                              </l>
                              <l key="AdHocParamDimensionOids" refId="177" ln="0" eid="DimensionOid"/>
                              <be key="data" refId="178" clsId="FilterNodeData">
                                <ref key="filterNode" refId="175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</cust>
                              <i key="index">0</i>
                              <l key="children" refId="179" ln="1" eid="Framework.com.tagetik.trees.INode,framework">
                                <be refId="180" clsId="FilterNode">
                                  <l key="dimensionOids" refId="181" ln="1" eid="DimensionOid">
                                    <cust clsId="DimensionOid">534345-45-53505F414354--50-</cust>
                                  </l>
                                  <l key="AdHocParamDimensionOids" refId="182" ln="0" eid="DimensionOid"/>
                                  <be key="data" refId="183" clsId="FilterNodeData">
                                    <ref key="filterNode" refId="180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</cust>
                                  <i key="index">0</i>
                                  <ref key="parent" refId="175"/>
                                </be>
                              </l>
                              <ref key="parent" refId="71"/>
                            </be>
                          </l>
                        </be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26</cust>
                      <s key="cod">ROOT</s>
                      <s key="desc">Columns</s>
                      <i key="index">0</i>
                      <l key="children" refId="184" ln="8" eid="Framework.com.tagetik.trees.INode,framework">
                        <be refId="185" clsId="FilterNode">
                          <l key="dimensionOids" refId="186" ln="1" eid="DimensionOid">
                            <cust clsId="DimensionOid">4C554E504552-45-4C554E5F30---</cust>
                          </l>
                          <l key="AdHocParamDimensionOids" refId="187" ln="0" eid="DimensionOid"/>
                          <be key="data" refId="188" clsId="FilterNodeData">
                            <ref key="filterNode" refId="185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102</cust>
                          <i key="index">0</i>
                          <l key="children" refId="189" ln="2" eid="Framework.com.tagetik.trees.INode,framework">
                            <be refId="190" clsId="FilterNode">
                              <l key="dimensionOids" refId="191" ln="1" eid="DimensionOid">
                                <cust clsId="DimensionOid">534345-45-53505F464354--50-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194" ln="1" eid="ScenarioModifierValue">
                                  <e refId="195" id="ScenarioModifierValue">RIF1</e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103</cust>
                              <s key="cod"/>
                              <s key="desc"/>
                              <i key="index">0</i>
                              <l key="children" refId="196" ln="1" eid="Framework.com.tagetik.trees.INode,framework">
                                <be refId="197" clsId="FilterNode">
                                  <l key="dimensionOids" refId="198" ln="1" eid="DimensionOid">
                                    <cust clsId="DimensionOid">504552-45-245045525F50--50-</cust>
                                  </l>
                                  <l key="AdHocParamDimensionOids" refId="199" ln="0" eid="DimensionOid"/>
                                  <be key="data" refId="200" clsId="FilterNodeData">
                                    <ref key="filterNode" refId="19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104</cust>
                                  <s key="cod"/>
                                  <s key="desc"/>
                                  <i key="index">0</i>
                                  <ref key="parent" refId="190"/>
                                </be>
                              </l>
                              <ref key="parent" refId="185"/>
                            </be>
                            <be refId="201" clsId="FilterNode">
                              <l key="dimensionOids" refId="202" ln="1" eid="DimensionOid">
                                <cust clsId="DimensionOid">534345-45-53505F464354--50-</cust>
                              </l>
                              <l key="AdHocParamDimensionOids" refId="203" ln="0" eid="DimensionOid"/>
                              <be key="data" refId="204" clsId="FilterNodeData">
                                <ref key="filterNode" refId="201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205" ln="1" eid="ScenarioModifierValue">
                                  <e refId="206" id="ScenarioModifierValue">PREC</e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105</cust>
                              <i key="index">0</i>
                              <l key="children" refId="207" ln="3" eid="Framework.com.tagetik.trees.INode,framework">
                                <be refId="208" clsId="FilterNode">
                                  <l key="dimensionOids" refId="209" ln="1" eid="DimensionOid">
                                    <cust clsId="DimensionOid">504552-45-245045525F50--50-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106</cust>
                                  <s key="cod"/>
                                  <s key="desc"/>
                                  <i key="index">0</i>
                                  <ref key="parent" refId="201"/>
                                </be>
                                <be refId="212" clsId="FilterNode">
                                  <l key="dimensionOids" refId="213" ln="0" eid="DimensionOid"/>
                                  <l key="AdHocParamDimensionOids" refId="214" ln="0" eid="DimensionOid"/>
                                  <be key="data" refId="215" clsId="FilterNodeData">
                                    <ref key="filterNode" refId="212"/>
                                    <s key="dim">PER</s>
                                    <i key="segmentLevel">0</i>
                                    <ref key="segment" refId="20"/>
                                    <be key="reportingFormula" refId="216" clsId="ReportingFormula">
                                      <b key="serverFormula">N</b>
                                      <b key="formulaRule">S</b>
                                      <s key="formula">{104}-{106}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107</cust>
                                  <s key="cod">PH</s>
                                  <s key="desc"/>
                                  <i key="index">0</i>
                                  <ref key="parent" refId="201"/>
                                </be>
                                <be refId="217" clsId="FilterNode">
                                  <l key="dimensionOids" refId="218" ln="0" eid="DimensionOid"/>
                                  <l key="AdHocParamDimensionOids" refId="219" ln="0" eid="DimensionOid"/>
                                  <be key="data" refId="220" clsId="FilterNodeData">
                                    <ref key="filterNode" refId="217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4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108</cust>
                                  <s key="cod">PH</s>
                                  <s key="desc"/>
                                  <i key="index">0</i>
                                  <ref key="parent" refId="201"/>
                                </be>
                              </l>
                              <ref key="parent" refId="185"/>
                            </be>
                          </l>
                          <ref key="parent" refId="67"/>
                        </be>
                        <be refId="221" clsId="FilterNode">
                          <l key="dimensionOids" refId="222" ln="1" eid="DimensionOid">
                            <cust clsId="DimensionOid">4C554E504552-45-4C554E5F30---</cust>
                          </l>
                          <l key="AdHocParamDimensionOids" refId="223" ln="0" eid="DimensionOid"/>
                          <be key="data" refId="224" clsId="FilterNodeData">
                            <ref key="filterNode" refId="221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41</cust>
                          <i key="index">0</i>
                          <l key="children" refId="225" ln="2" eid="Framework.com.tagetik.trees.INode,framework">
                            <be refId="226" clsId="FilterNode">
                              <l key="dimensionOids" refId="227" ln="1" eid="DimensionOid">
                                <cust clsId="DimensionOid">534345-45-53505F464354--50-</cust>
                              </l>
                              <l key="AdHocParamDimensionOids" refId="228" ln="0" eid="DimensionOid"/>
                              <be key="data" refId="229" clsId="FilterNodeData">
                                <ref key="filterNode" refId="226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230" ln="1" eid="ScenarioModifierValue">
                                  <ref refId="195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42</cust>
                              <s key="cod"/>
                              <s key="desc"/>
                              <i key="index">0</i>
                              <l key="children" refId="231" ln="1" eid="Framework.com.tagetik.trees.INode,framework">
                                <be refId="232" clsId="FilterNode">
                                  <l key="dimensionOids" refId="233" ln="1" eid="DimensionOid">
                                    <cust clsId="DimensionOid">504552-45-3132---</cust>
                                  </l>
                                  <l key="AdHocParamDimensionOids" refId="234" ln="0" eid="DimensionOid"/>
                                  <be key="data" refId="235" clsId="FilterNodeData">
                                    <ref key="filterNode" refId="232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2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54</cust>
                                  <s key="cod"/>
                                  <s key="desc"/>
                                  <i key="index">0</i>
                                  <ref key="parent" refId="226"/>
                                </be>
                              </l>
                              <ref key="parent" refId="221"/>
                            </be>
                            <be refId="237" clsId="FilterNode">
                              <l key="dimensionOids" refId="238" ln="1" eid="DimensionOid">
                                <cust clsId="DimensionOid">534345-45-53505F464354--50-</cust>
                              </l>
                              <l key="AdHocParamDimensionOids" refId="239" ln="0" eid="DimensionOid"/>
                              <be key="data" refId="240" clsId="FilterNodeData">
                                <ref key="filterNode" refId="237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55</cust>
                              <i key="index">0</i>
                              <l key="children" refId="241" ln="3" eid="Framework.com.tagetik.trees.INode,framework">
                                <be refId="242" clsId="FilterNode">
                                  <l key="dimensionOids" refId="243" ln="1" eid="DimensionOid">
                                    <cust clsId="DimensionOid">504552-45-3132---</cust>
                                  </l>
                                  <l key="AdHocParamDimensionOids" refId="244" ln="0" eid="DimensionOid"/>
                                  <be key="data" refId="245" clsId="FilterNodeData">
                                    <ref key="filterNode" refId="242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56</cust>
                                  <s key="cod"/>
                                  <s key="desc"/>
                                  <i key="index">0</i>
                                  <ref key="parent" refId="237"/>
                                </be>
                                <be refId="247" clsId="FilterNode">
                                  <l key="dimensionOids" refId="248" ln="0" eid="DimensionOid"/>
                                  <l key="AdHocParamDimensionOids" refId="249" ln="0" eid="DimensionOid"/>
                                  <be key="data" refId="250" clsId="FilterNodeData">
                                    <ref key="filterNode" refId="247"/>
                                    <s key="dim">PER</s>
                                    <i key="segmentLevel">0</i>
                                    <ref key="segment" refId="20"/>
                                    <be key="reportingFormula" refId="251" clsId="ReportingFormula">
                                      <b key="serverFormula">N</b>
                                      <b key="formulaRule">S</b>
                                      <s key="formula">{54}-{56}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64</cust>
                                  <s key="cod">PH</s>
                                  <s key="desc"/>
                                  <i key="index">0</i>
                                  <ref key="parent" refId="237"/>
                                </be>
                                <be refId="252" clsId="FilterNode">
                                  <l key="dimensionOids" refId="253" ln="0" eid="DimensionOid"/>
                                  <l key="AdHocParamDimensionOids" refId="254" ln="0" eid="DimensionOid"/>
                                  <be key="data" refId="255" clsId="FilterNodeData">
                                    <ref key="filterNode" refId="252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71</cust>
                                  <s key="cod">PH</s>
                                  <s key="desc"/>
                                  <i key="index">0</i>
                                  <ref key="parent" refId="237"/>
                                </be>
                              </l>
                              <ref key="parent" refId="221"/>
                            </be>
                          </l>
                          <ref key="parent" refId="67"/>
                        </be>
                        <be refId="256" clsId="FilterNode">
                          <l key="dimensionOids" refId="257" ln="1" eid="DimensionOid">
                            <cust clsId="DimensionOid">4C554E504552-45-4C554E5F31---</cust>
                          </l>
                          <l key="AdHocParamDimensionOids" refId="258" ln="0" eid="DimensionOid"/>
                          <be key="data" refId="259" clsId="FilterNodeData">
                            <ref key="filterNode" refId="256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65</cust>
                          <i key="index">0</i>
                          <l key="children" refId="260" ln="2" eid="Framework.com.tagetik.trees.INode,framework">
                            <be refId="261" clsId="FilterNode">
                              <l key="dimensionOids" refId="262" ln="1" eid="DimensionOid">
                                <cust clsId="DimensionOid">534345-45-53505F464354--50-</cust>
                              </l>
                              <l key="AdHocParamDimensionOids" refId="263" ln="0" eid="DimensionOid"/>
                              <be key="data" refId="264" clsId="FilterNodeData">
                                <ref key="filterNode" refId="261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265" ln="1" eid="ScenarioModifierValue">
                                  <ref refId="206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66</cust>
                              <s key="cod"/>
                              <s key="desc"/>
                              <i key="index">0</i>
                              <l key="children" refId="266" ln="1" eid="Framework.com.tagetik.trees.INode,framework">
                                <be refId="267" clsId="FilterNode">
                                  <l key="dimensionOids" refId="268" ln="1" eid="DimensionOid">
                                    <cust clsId="DimensionOid">504552-45-245045525F50--50-</cust>
                                  </l>
                                  <l key="AdHocParamDimensionOids" refId="269" ln="0" eid="DimensionOid"/>
                                  <be key="data" refId="270" clsId="FilterNodeData">
                                    <ref key="filterNode" refId="26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67</cust>
                                  <s key="cod"/>
                                  <s key="desc"/>
                                  <i key="index">0</i>
                                  <ref key="parent" refId="261"/>
                                </be>
                              </l>
                              <ref key="parent" refId="256"/>
                            </be>
                            <be refId="271" clsId="FilterNode">
                              <l key="dimensionOids" refId="272" ln="1" eid="DimensionOid">
                                <cust clsId="DimensionOid">534345-45-53505F464354--50-</cust>
                              </l>
                              <l key="AdHocParamDimensionOids" refId="273" ln="0" eid="DimensionOid"/>
                              <be key="data" refId="274" clsId="FilterNodeData">
                                <ref key="filterNode" refId="271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275" ln="1" eid="ScenarioModifierValue">
                                  <e refId="276" id="ScenarioModifierValue">RIF3</e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68</cust>
                              <i key="index">0</i>
                              <l key="children" refId="277" ln="3" eid="Framework.com.tagetik.trees.INode,framework">
                                <be refId="278" clsId="FilterNode">
                                  <l key="dimensionOids" refId="279" ln="1" eid="DimensionOid">
                                    <cust clsId="DimensionOid">504552-45-245045525F50--50-</cust>
                                  </l>
                                  <l key="AdHocParamDimensionOids" refId="280" ln="0" eid="DimensionOid"/>
                                  <be key="data" refId="281" clsId="FilterNodeData">
                                    <ref key="filterNode" refId="27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69</cust>
                                  <s key="cod"/>
                                  <s key="desc"/>
                                  <i key="index">0</i>
                                  <ref key="parent" refId="271"/>
                                </be>
                                <be refId="282" clsId="FilterNode">
                                  <l key="dimensionOids" refId="283" ln="0" eid="DimensionOid"/>
                                  <l key="AdHocParamDimensionOids" refId="284" ln="0" eid="DimensionOid"/>
                                  <be key="data" refId="285" clsId="FilterNodeData">
                                    <ref key="filterNode" refId="282"/>
                                    <s key="dim">PER</s>
                                    <i key="segmentLevel">0</i>
                                    <ref key="segment" refId="20"/>
                                    <be key="reportingFormula" refId="286" clsId="ReportingFormula">
                                      <b key="serverFormula">N</b>
                                      <b key="formulaRule">S</b>
                                      <s key="formula">{67}-{69}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70</cust>
                                  <s key="cod">PH</s>
                                  <s key="desc"/>
                                  <i key="index">0</i>
                                  <ref key="parent" refId="271"/>
                                </be>
                                <be refId="287" clsId="FilterNode">
                                  <l key="dimensionOids" refId="288" ln="0" eid="DimensionOid"/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6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72</cust>
                                  <s key="cod">PH</s>
                                  <s key="desc"/>
                                  <i key="index">0</i>
                                  <ref key="parent" refId="271"/>
                                </be>
                              </l>
                              <ref key="parent" refId="256"/>
                            </be>
                          </l>
                          <ref key="parent" refId="67"/>
                        </be>
                        <be refId="291" clsId="FilterNode">
                          <l key="dimensionOids" refId="292" ln="1" eid="DimensionOid">
                            <cust clsId="DimensionOid">4C554E504552-45-4C554E5F31---</cust>
                          </l>
                          <l key="AdHocParamDimensionOids" refId="293" ln="0" eid="DimensionOid"/>
                          <be key="data" refId="294" clsId="FilterNodeData">
                            <ref key="filterNode" refId="291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40</cust>
                          <i key="index">0</i>
                          <l key="children" refId="295" ln="1" eid="Framework.com.tagetik.trees.INode,framework">
                            <be refId="296" clsId="FilterNode">
                              <l key="dimensionOids" refId="297" ln="1" eid="DimensionOid">
                                <cust clsId="DimensionOid">534345-45-53505F464354--50-</cust>
                              </l>
                              <l key="AdHocParamDimensionOids" refId="298" ln="0" eid="DimensionOid"/>
                              <be key="data" refId="299" clsId="FilterNodeData">
                                <ref key="filterNode" refId="296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27</cust>
                              <s key="cod"/>
                              <s key="desc"/>
                              <i key="index">0</i>
                              <l key="children" refId="300" ln="13" eid="Framework.com.tagetik.trees.INode,framework">
                                <be refId="301" clsId="FilterNode">
                                  <l key="dimensionOids" refId="302" ln="1" eid="DimensionOid">
                                    <cust clsId="DimensionOid">504552-45-3031---</cust>
                                  </l>
                                  <l key="AdHocParamDimensionOids" refId="303" ln="0" eid="DimensionOid"/>
                                  <be key="data" refId="304" clsId="FilterNodeData">
                                    <ref key="filterNode" refId="30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</cust>
                                  <s key="cod"/>
                                  <s key="desc"/>
                                  <i key="index">0</i>
                                  <l key="children" refId="306" ln="0" eid="Framework.com.tagetik.trees.INode,framework"/>
                                  <ref key="parent" refId="296"/>
                                </be>
                                <be refId="307" clsId="FilterNode">
                                  <l key="dimensionOids" refId="308" ln="1" eid="DimensionOid">
                                    <cust clsId="DimensionOid">504552-45-3032---</cust>
                                  </l>
                                  <l key="AdHocParamDimensionOids" refId="309" ln="0" eid="DimensionOid"/>
                                  <be key="data" refId="310" clsId="FilterNodeData">
                                    <ref key="filterNode" refId="30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1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</cust>
                                  <s key="cod"/>
                                  <s key="desc"/>
                                  <i key="index">1</i>
                                  <l key="children" refId="312" ln="0" eid="Framework.com.tagetik.trees.INode,framework"/>
                                  <ref key="parent" refId="296"/>
                                </be>
                                <be refId="313" clsId="FilterNode">
                                  <l key="dimensionOids" refId="314" ln="1" eid="DimensionOid">
                                    <cust clsId="DimensionOid">504552-45-3033---</cust>
                                  </l>
                                  <l key="AdHocParamDimensionOids" refId="315" ln="0" eid="DimensionOid"/>
                                  <be key="data" refId="316" clsId="FilterNodeData">
                                    <ref key="filterNode" refId="31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</cust>
                                  <s key="cod"/>
                                  <s key="desc"/>
                                  <i key="index">2</i>
                                  <l key="children" refId="318" ln="0" eid="Framework.com.tagetik.trees.INode,framework"/>
                                  <ref key="parent" refId="296"/>
                                </be>
                                <be refId="319" clsId="FilterNode">
                                  <l key="dimensionOids" refId="320" ln="1" eid="DimensionOid">
                                    <cust clsId="DimensionOid">504552-45-3034---</cust>
                                  </l>
                                  <l key="AdHocParamDimensionOids" refId="321" ln="0" eid="DimensionOid"/>
                                  <be key="data" refId="322" clsId="FilterNodeData">
                                    <ref key="filterNode" refId="31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2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</cust>
                                  <s key="cod"/>
                                  <s key="desc"/>
                                  <i key="index">3</i>
                                  <l key="children" refId="324" ln="0" eid="Framework.com.tagetik.trees.INode,framework"/>
                                  <ref key="parent" refId="296"/>
                                </be>
                                <be refId="325" clsId="FilterNode">
                                  <l key="dimensionOids" refId="326" ln="1" eid="DimensionOid">
                                    <cust clsId="DimensionOid">504552-45-3035---</cust>
                                  </l>
                                  <l key="AdHocParamDimensionOids" refId="327" ln="0" eid="DimensionOid"/>
                                  <be key="data" refId="328" clsId="FilterNodeData">
                                    <ref key="filterNode" refId="325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</cust>
                                  <s key="cod"/>
                                  <s key="desc"/>
                                  <i key="index">4</i>
                                  <l key="children" refId="330" ln="0" eid="Framework.com.tagetik.trees.INode,framework"/>
                                  <ref key="parent" refId="296"/>
                                </be>
                                <be refId="331" clsId="FilterNode">
                                  <l key="dimensionOids" refId="332" ln="1" eid="DimensionOid">
                                    <cust clsId="DimensionOid">504552-45-3036---</cust>
                                  </l>
                                  <l key="AdHocParamDimensionOids" refId="333" ln="0" eid="DimensionOid"/>
                                  <be key="data" refId="334" clsId="FilterNodeData">
                                    <ref key="filterNode" refId="33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3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</cust>
                                  <s key="cod"/>
                                  <s key="desc"/>
                                  <i key="index">5</i>
                                  <l key="children" refId="336" ln="0" eid="Framework.com.tagetik.trees.INode,framework"/>
                                  <ref key="parent" refId="296"/>
                                </be>
                                <be refId="337" clsId="FilterNode">
                                  <l key="dimensionOids" refId="338" ln="1" eid="DimensionOid">
                                    <cust clsId="DimensionOid">504552-45-3037---</cust>
                                  </l>
                                  <l key="AdHocParamDimensionOids" refId="339" ln="0" eid="DimensionOid"/>
                                  <be key="data" refId="340" clsId="FilterNodeData">
                                    <ref key="filterNode" refId="33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4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</cust>
                                  <s key="cod"/>
                                  <s key="desc"/>
                                  <i key="index">6</i>
                                  <l key="children" refId="342" ln="0" eid="Framework.com.tagetik.trees.INode,framework"/>
                                  <ref key="parent" refId="296"/>
                                </be>
                                <be refId="343" clsId="FilterNode">
                                  <l key="dimensionOids" refId="344" ln="1" eid="DimensionOid">
                                    <cust clsId="DimensionOid">504552-45-3038---</cust>
                                  </l>
                                  <l key="AdHocParamDimensionOids" refId="345" ln="0" eid="DimensionOid"/>
                                  <be key="data" refId="346" clsId="FilterNodeData">
                                    <ref key="filterNode" refId="34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</cust>
                                  <s key="cod"/>
                                  <s key="desc"/>
                                  <i key="index">7</i>
                                  <l key="children" refId="348" ln="0" eid="Framework.com.tagetik.trees.INode,framework"/>
                                  <ref key="parent" refId="296"/>
                                </be>
                                <be refId="349" clsId="FilterNode">
                                  <l key="dimensionOids" refId="350" ln="1" eid="DimensionOid">
                                    <cust clsId="DimensionOid">504552-45-3039---</cust>
                                  </l>
                                  <l key="AdHocParamDimensionOids" refId="351" ln="0" eid="DimensionOid"/>
                                  <be key="data" refId="352" clsId="FilterNodeData">
                                    <ref key="filterNode" refId="34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5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</cust>
                                  <s key="cod"/>
                                  <s key="desc"/>
                                  <i key="index">8</i>
                                  <l key="children" refId="354" ln="0" eid="Framework.com.tagetik.trees.INode,framework"/>
                                  <ref key="parent" refId="296"/>
                                </be>
                                <be refId="355" clsId="FilterNode">
                                  <l key="dimensionOids" refId="356" ln="1" eid="DimensionOid">
                                    <cust clsId="DimensionOid">504552-45-3130---</cust>
                                  </l>
                                  <l key="AdHocParamDimensionOids" refId="357" ln="0" eid="DimensionOid"/>
                                  <be key="data" refId="358" clsId="FilterNodeData">
                                    <ref key="filterNode" refId="355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</cust>
                                  <s key="cod"/>
                                  <s key="desc"/>
                                  <i key="index">9</i>
                                  <l key="children" refId="360" ln="0" eid="Framework.com.tagetik.trees.INode,framework"/>
                                  <ref key="parent" refId="296"/>
                                </be>
                                <be refId="361" clsId="FilterNode">
                                  <l key="dimensionOids" refId="362" ln="1" eid="DimensionOid">
                                    <cust clsId="DimensionOid">504552-45-3131---</cust>
                                  </l>
                                  <l key="AdHocParamDimensionOids" refId="363" ln="0" eid="DimensionOid"/>
                                  <be key="data" refId="364" clsId="FilterNodeData">
                                    <ref key="filterNode" refId="36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</cust>
                                  <s key="cod"/>
                                  <s key="desc"/>
                                  <i key="index">10</i>
                                  <l key="children" refId="366" ln="0" eid="Framework.com.tagetik.trees.INode,framework"/>
                                  <ref key="parent" refId="296"/>
                                </be>
                                <be refId="367" clsId="FilterNode">
                                  <l key="dimensionOids" refId="368" ln="1" eid="DimensionOid">
                                    <cust clsId="DimensionOid">504552-45-3132---</cust>
                                  </l>
                                  <l key="AdHocParamDimensionOids" refId="369" ln="0" eid="DimensionOid"/>
                                  <be key="data" refId="370" clsId="FilterNodeData">
                                    <ref key="filterNode" refId="36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7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</cust>
                                  <s key="cod"/>
                                  <s key="desc"/>
                                  <i key="index">11</i>
                                  <l key="children" refId="372" ln="0" eid="Framework.com.tagetik.trees.INode,framework"/>
                                  <ref key="parent" refId="296"/>
                                </be>
                                <be refId="373" clsId="FilterNode">
                                  <l key="dimensionOids" refId="374" ln="0" eid="DimensionOid"/>
                                  <l key="AdHocParamDimensionOids" refId="375" ln="0" eid="DimensionOid"/>
                                  <be key="data" refId="376" clsId="FilterNodeData">
                                    <ref key="filterNode" refId="373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3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73</cust>
                                  <s key="cod">PH</s>
                                  <s key="desc"/>
                                  <i key="index">0</i>
                                  <ref key="parent" refId="296"/>
                                </be>
                              </l>
                              <ref key="parent" refId="291"/>
                            </be>
                          </l>
                          <ref key="parent" refId="67"/>
                        </be>
                        <be refId="377" clsId="FilterNode">
                          <l key="dimensionOids" refId="378" ln="1" eid="DimensionOid">
                            <cust clsId="DimensionOid">4C554E504552-45-4C554E5F30---</cust>
                          </l>
                          <l key="AdHocParamDimensionOids" refId="379" ln="0" eid="DimensionOid"/>
                          <be key="data" refId="380" clsId="FilterNodeData">
                            <ref key="filterNode" refId="377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74</cust>
                          <i key="index">0</i>
                          <l key="children" refId="381" ln="2" eid="Framework.com.tagetik.trees.INode,framework">
                            <be refId="382" clsId="FilterNode">
                              <l key="dimensionOids" refId="383" ln="1" eid="DimensionOid">
                                <cust clsId="DimensionOid">534345-45-53505F464354--50-</cust>
                              </l>
                              <l key="AdHocParamDimensionOids" refId="384" ln="0" eid="DimensionOid"/>
                              <be key="data" refId="385" clsId="FilterNodeData">
                                <ref key="filterNode" refId="382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386" ln="1" eid="ScenarioModifierValue">
                                  <e refId="387" id="ScenarioModifierValue">SUCC</e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75</cust>
                              <s key="cod"/>
                              <s key="desc"/>
                              <i key="index">0</i>
                              <l key="children" refId="388" ln="1" eid="Framework.com.tagetik.trees.INode,framework">
                                <be refId="389" clsId="FilterNode">
                                  <l key="dimensionOids" refId="390" ln="1" eid="DimensionOid">
                                    <cust clsId="DimensionOid">504552-45-3132---</cust>
                                  </l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3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76</cust>
                                  <s key="cod"/>
                                  <s key="desc"/>
                                  <i key="index">0</i>
                                  <ref key="parent" refId="382"/>
                                </be>
                              </l>
                              <ref key="parent" refId="377"/>
                            </be>
                            <be refId="394" clsId="FilterNode">
                              <l key="dimensionOids" refId="395" ln="1" eid="DimensionOid">
                                <cust clsId="DimensionOid">534345-45-323031355F4255445F3136---</cust>
                              </l>
                              <l key="AdHocParamDimensionOids" refId="396" ln="0" eid="DimensionOid"/>
                              <be key="data" refId="397" clsId="FilterNodeData">
                                <ref key="filterNode" refId="394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77</cust>
                              <i key="index">0</i>
                              <l key="children" refId="398" ln="3" eid="Framework.com.tagetik.trees.INode,framework">
                                <be refId="399" clsId="FilterNode">
                                  <l key="dimensionOids" refId="400" ln="1" eid="DimensionOid">
                                    <cust clsId="DimensionOid">504552-45-3132---</cust>
                                  </l>
                                  <l key="AdHocParamDimensionOids" refId="401" ln="0" eid="DimensionOid"/>
                                  <be key="data" refId="402" clsId="FilterNodeData">
                                    <ref key="filterNode" refId="39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78</cust>
                                  <s key="cod"/>
                                  <s key="desc"/>
                                  <i key="index">0</i>
                                  <ref key="parent" refId="394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0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{76}-{78}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79</cust>
                                  <s key="cod">PH</s>
                                  <s key="desc"/>
                                  <i key="index">0</i>
                                  <ref key="parent" refId="394"/>
                                </be>
                                <be refId="409" clsId="FilterNode">
                                  <l key="dimensionOids" refId="410" ln="0" eid="DimensionOid"/>
                                  <l key="AdHocParamDimensionOids" refId="411" ln="0" eid="DimensionOid"/>
                                  <be key="data" refId="412" clsId="FilterNodeData">
                                    <ref key="filterNode" refId="409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7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80</cust>
                                  <s key="cod">PH</s>
                                  <s key="desc"/>
                                  <i key="index">0</i>
                                  <ref key="parent" refId="394"/>
                                </be>
                              </l>
                              <ref key="parent" refId="377"/>
                            </be>
                          </l>
                          <ref key="parent" refId="67"/>
                        </be>
                        <be refId="413" clsId="FilterNode">
                          <l key="dimensionOids" refId="414" ln="1" eid="DimensionOid">
                            <cust clsId="DimensionOid">4C554E504552-45-4C554E5F30---</cust>
                          </l>
                          <l key="AdHocParamDimensionOids" refId="415" ln="0" eid="DimensionOid"/>
                          <be key="data" refId="416" clsId="FilterNodeData">
                            <ref key="filterNode" refId="413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81</cust>
                          <i key="index">0</i>
                          <l key="children" refId="417" ln="2" eid="Framework.com.tagetik.trees.INode,framework">
                            <be refId="418" clsId="FilterNode">
                              <l key="dimensionOids" refId="419" ln="1" eid="DimensionOid">
                                <cust clsId="DimensionOid">534345-45-53505F464354--50-</cust>
                              </l>
                              <l key="AdHocParamDimensionOids" refId="420" ln="0" eid="DimensionOid"/>
                              <be key="data" refId="421" clsId="FilterNodeData">
                                <ref key="filterNode" refId="418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422" ln="2" eid="ScenarioModifierValue"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82</cust>
                              <s key="cod"/>
                              <s key="desc"/>
                              <i key="index">0</i>
                              <l key="children" refId="423" ln="1" eid="Framework.com.tagetik.trees.INode,framework">
                                <be refId="424" clsId="FilterNode">
                                  <l key="dimensionOids" refId="425" ln="1" eid="DimensionOid">
                                    <cust clsId="DimensionOid">504552-45-3132---</cust>
                                  </l>
                                  <l key="AdHocParamDimensionOids" refId="426" ln="0" eid="DimensionOid"/>
                                  <be key="data" refId="427" clsId="FilterNodeData">
                                    <ref key="filterNode" refId="424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83</cust>
                                  <s key="cod"/>
                                  <s key="desc"/>
                                  <i key="index">0</i>
                                  <ref key="parent" refId="418"/>
                                </be>
                              </l>
                              <ref key="parent" refId="413"/>
                            </be>
                            <be refId="429" clsId="FilterNode">
                              <l key="dimensionOids" refId="430" ln="1" eid="DimensionOid">
                                <cust clsId="DimensionOid">534345-45-323031355F4255445F3137---</cust>
                              </l>
                              <l key="AdHocParamDimensionOids" refId="431" ln="0" eid="DimensionOid"/>
                              <be key="data" refId="432" clsId="FilterNodeData">
                                <ref key="filterNode" refId="429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84</cust>
                              <i key="index">0</i>
                              <l key="children" refId="433" ln="3" eid="Framework.com.tagetik.trees.INode,framework">
                                <be refId="434" clsId="FilterNode">
                                  <l key="dimensionOids" refId="435" ln="1" eid="DimensionOid">
                                    <cust clsId="DimensionOid">504552-45-3132---</cust>
                                  </l>
                                  <l key="AdHocParamDimensionOids" refId="436" ln="0" eid="DimensionOid"/>
                                  <be key="data" refId="437" clsId="FilterNodeData">
                                    <ref key="filterNode" refId="434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85</cust>
                                  <s key="cod"/>
                                  <s key="desc"/>
                                  <i key="index">0</i>
                                  <ref key="parent" refId="429"/>
                                </be>
                                <be refId="439" clsId="FilterNode">
                                  <l key="dimensionOids" refId="440" ln="0" eid="DimensionOid"/>
                                  <l key="AdHocParamDimensionOids" refId="441" ln="0" eid="DimensionOid"/>
                                  <be key="data" refId="442" clsId="FilterNodeData">
                                    <ref key="filterNode" refId="439"/>
                                    <s key="dim">PER</s>
                                    <i key="segmentLevel">0</i>
                                    <ref key="segment" refId="20"/>
                                    <be key="reportingFormula" refId="443" clsId="ReportingFormula">
                                      <b key="serverFormula">N</b>
                                      <b key="formulaRule">S</b>
                                      <s key="formula">{83}-{85}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86</cust>
                                  <s key="cod">PH</s>
                                  <s key="desc"/>
                                  <i key="index">0</i>
                                  <ref key="parent" refId="429"/>
                                </be>
                                <be refId="444" clsId="FilterNode">
                                  <l key="dimensionOids" refId="445" ln="0" eid="DimensionOid"/>
                                  <l key="AdHocParamDimensionOids" refId="446" ln="0" eid="DimensionOid"/>
                                  <be key="data" refId="447" clsId="FilterNodeData">
                                    <ref key="filterNode" refId="444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87</cust>
                                  <s key="cod">PH</s>
                                  <s key="desc"/>
                                  <i key="index">0</i>
                                  <ref key="parent" refId="429"/>
                                </be>
                              </l>
                              <ref key="parent" refId="413"/>
                            </be>
                          </l>
                          <ref key="parent" refId="67"/>
                        </be>
                        <be refId="448" clsId="FilterNode">
                          <l key="dimensionOids" refId="449" ln="1" eid="DimensionOid">
                            <cust clsId="DimensionOid">4C554E504552-45-4C554E5F30---</cust>
                          </l>
                          <l key="AdHocParamDimensionOids" refId="450" ln="0" eid="DimensionOid"/>
                          <be key="data" refId="451" clsId="FilterNodeData">
                            <ref key="filterNode" refId="448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88</cust>
                          <i key="index">0</i>
                          <l key="children" refId="452" ln="2" eid="Framework.com.tagetik.trees.INode,framework">
                            <be refId="453" clsId="FilterNode">
                              <l key="dimensionOids" refId="454" ln="1" eid="DimensionOid">
                                <cust clsId="DimensionOid">534345-45-53505F464354--50-</cust>
                              </l>
                              <l key="AdHocParamDimensionOids" refId="455" ln="0" eid="DimensionOid"/>
                              <be key="data" refId="456" clsId="FilterNodeData">
                                <ref key="filterNode" refId="453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457" ln="3" eid="ScenarioModifierValue">
                                  <ref refId="387"/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89</cust>
                              <s key="cod"/>
                              <s key="desc"/>
                              <i key="index">0</i>
                              <l key="children" refId="458" ln="1" eid="Framework.com.tagetik.trees.INode,framework">
                                <be refId="459" clsId="FilterNode">
                                  <l key="dimensionOids" refId="460" ln="1" eid="DimensionOid">
                                    <cust clsId="DimensionOid">504552-45-3132---</cust>
                                  </l>
                                  <l key="AdHocParamDimensionOids" refId="461" ln="0" eid="DimensionOid"/>
                                  <be key="data" refId="462" clsId="FilterNodeData">
                                    <ref key="filterNode" refId="45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90</cust>
                                  <s key="cod"/>
                                  <s key="desc"/>
                                  <i key="index">0</i>
                                  <ref key="parent" refId="453"/>
                                </be>
                              </l>
                              <ref key="parent" refId="448"/>
                            </be>
                            <be refId="464" clsId="FilterNode">
                              <l key="dimensionOids" refId="465" ln="1" eid="DimensionOid">
                                <cust clsId="DimensionOid">534345-45-323031355F4255445F3138---</cust>
                              </l>
                              <l key="AdHocParamDimensionOids" refId="466" ln="0" eid="DimensionOid"/>
                              <be key="data" refId="467" clsId="FilterNodeData">
                                <ref key="filterNode" refId="464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91</cust>
                              <i key="index">0</i>
                              <l key="children" refId="468" ln="3" eid="Framework.com.tagetik.trees.INode,framework">
                                <be refId="469" clsId="FilterNode">
                                  <l key="dimensionOids" refId="470" ln="1" eid="DimensionOid">
                                    <cust clsId="DimensionOid">504552-45-3132---</cust>
                                  </l>
                                  <l key="AdHocParamDimensionOids" refId="471" ln="0" eid="DimensionOid"/>
                                  <be key="data" refId="472" clsId="FilterNodeData">
                                    <ref key="filterNode" refId="46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92</cust>
                                  <s key="cod"/>
                                  <s key="desc"/>
                                  <i key="index">0</i>
                                  <ref key="parent" refId="464"/>
                                </be>
                                <be refId="474" clsId="FilterNode">
                                  <l key="dimensionOids" refId="475" ln="0" eid="DimensionOid"/>
                                  <l key="AdHocParamDimensionOids" refId="476" ln="0" eid="DimensionOid"/>
                                  <be key="data" refId="477" clsId="FilterNodeData">
                                    <ref key="filterNode" refId="474"/>
                                    <s key="dim">PER</s>
                                    <i key="segmentLevel">0</i>
                                    <ref key="segment" refId="20"/>
                                    <be key="reportingFormula" refId="478" clsId="ReportingFormula">
                                      <b key="serverFormula">N</b>
                                      <b key="formulaRule">S</b>
                                      <s key="formula">{90}-{92}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93</cust>
                                  <s key="cod">PH</s>
                                  <s key="desc"/>
                                  <i key="index">0</i>
                                  <ref key="parent" refId="464"/>
                                </be>
                                <be refId="479" clsId="FilterNode">
                                  <l key="dimensionOids" refId="480" ln="0" eid="DimensionOid"/>
                                  <l key="AdHocParamDimensionOids" refId="481" ln="0" eid="DimensionOid"/>
                                  <be key="data" refId="482" clsId="FilterNodeData">
                                    <ref key="filterNode" refId="479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94</cust>
                                  <s key="cod">PH</s>
                                  <s key="desc"/>
                                  <i key="index">0</i>
                                  <ref key="parent" refId="464"/>
                                </be>
                              </l>
                              <ref key="parent" refId="448"/>
                            </be>
                          </l>
                          <ref key="parent" refId="67"/>
                        </be>
                        <be refId="483" clsId="FilterNode">
                          <l key="dimensionOids" refId="484" ln="1" eid="DimensionOid">
                            <cust clsId="DimensionOid">4C554E504552-45-4C554E5F30---</cust>
                          </l>
                          <l key="AdHocParamDimensionOids" refId="485" ln="0" eid="DimensionOid"/>
                          <be key="data" refId="486" clsId="FilterNodeData">
                            <ref key="filterNode" refId="483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95</cust>
                          <i key="index">0</i>
                          <l key="children" refId="487" ln="2" eid="Framework.com.tagetik.trees.INode,framework">
                            <be refId="488" clsId="FilterNode">
                              <l key="dimensionOids" refId="489" ln="1" eid="DimensionOid">
                                <cust clsId="DimensionOid">534345-45-53505F464354--50-</cust>
                              </l>
                              <l key="AdHocParamDimensionOids" refId="490" ln="0" eid="DimensionOid"/>
                              <be key="data" refId="491" clsId="FilterNodeData">
                                <ref key="filterNode" refId="488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492" ln="4" eid="ScenarioModifierValue">
                                  <ref refId="387"/>
                                  <ref refId="387"/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96</cust>
                              <s key="cod"/>
                              <s key="desc"/>
                              <i key="index">0</i>
                              <l key="children" refId="493" ln="1" eid="Framework.com.tagetik.trees.INode,framework">
                                <be refId="494" clsId="FilterNode">
                                  <l key="dimensionOids" refId="495" ln="1" eid="DimensionOid">
                                    <cust clsId="DimensionOid">504552-45-3132---</cust>
                                  </l>
                                  <l key="AdHocParamDimensionOids" refId="496" ln="0" eid="DimensionOid"/>
                                  <be key="data" refId="497" clsId="FilterNodeData">
                                    <ref key="filterNode" refId="494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4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ref key="parent" refId="488"/>
                                </be>
                              </l>
                              <ref key="parent" refId="483"/>
                            </be>
                            <be refId="499" clsId="FilterNode">
                              <l key="dimensionOids" refId="500" ln="1" eid="DimensionOid">
                                <cust clsId="DimensionOid">534345-45-323031355F4255445F3139---</cust>
                              </l>
                              <l key="AdHocParamDimensionOids" refId="501" ln="0" eid="DimensionOid"/>
                              <be key="data" refId="502" clsId="FilterNodeData">
                                <ref key="filterNode" refId="499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98</cust>
                              <i key="index">0</i>
                              <l key="children" refId="503" ln="2" eid="Framework.com.tagetik.trees.INode,framework">
                                <be refId="504" clsId="FilterNode">
                                  <l key="dimensionOids" refId="505" ln="1" eid="DimensionOid">
                                    <cust clsId="DimensionOid">504552-45-3132---</cust>
                                  </l>
                                  <l key="AdHocParamDimensionOids" refId="506" ln="0" eid="DimensionOid"/>
                                  <be key="data" refId="507" clsId="FilterNodeData">
                                    <ref key="filterNode" refId="504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50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ref key="parent" refId="499"/>
                                </be>
                                <be refId="509" clsId="FilterNode">
                                  <l key="dimensionOids" refId="510" ln="0" eid="DimensionOid"/>
                                  <l key="AdHocParamDimensionOids" refId="511" ln="0" eid="DimensionOid"/>
                                  <be key="data" refId="512" clsId="FilterNodeData">
                                    <ref key="filterNode" refId="509"/>
                                    <s key="dim">PER</s>
                                    <i key="segmentLevel">0</i>
                                    <ref key="segment" refId="20"/>
                                    <be key="reportingFormula" refId="513" clsId="ReportingFormula">
                                      <b key="serverFormula">N</b>
                                      <b key="formulaRule">S</b>
                                      <s key="formula">{97}-{99}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100</cust>
                                  <s key="cod">PH</s>
                                  <s key="desc"/>
                                  <i key="index">0</i>
                                  <ref key="parent" refId="499"/>
                                </be>
                              </l>
                              <ref key="parent" refId="483"/>
                            </be>
                          </l>
                          <ref key="parent" refId="67"/>
                        </be>
                      </l>
                    </be>
                    <be key="matrixFilters" refId="514" clsId="FilterNode">
                      <l key="dimensionOids" refId="515" ln="0" eid="DimensionOid"/>
                      <l key="AdHocParamDimensionOids" refId="516" ln="0" eid="DimensionOid"/>
                      <be key="data" refId="517" clsId="FilterNodeData">
                        <ref key="filterNode" refId="514"/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18" ln="1" eid="Framework.com.tagetik.trees.INode,framework">
                        <be refId="519" clsId="FilterNode">
                          <l key="dimensionOids" refId="520" ln="1" eid="DimensionOid">
                            <cust clsId="DimensionOid">544950-45-5449505F4F---</cust>
                          </l>
                          <l key="AdHocParamDimensionOids" refId="521" ln="0" eid="DimensionOid"/>
                          <be key="data" refId="522" clsId="FilterNodeData">
                            <ref key="filterNode" refId="519"/>
                            <s key="dim">TIP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3</cust>
                          <i key="index">0</i>
                          <l key="children" refId="523" ln="1" eid="Framework.com.tagetik.trees.INode,framework">
                            <be refId="524" clsId="FilterNode">
                              <l key="dimensionOids" refId="525" ln="2" eid="DimensionOid">
                                <cust clsId="DimensionOid">564F435F3130-45-504C5F343132303030313030---</cust>
                                <cust clsId="DimensionOid">564F435F3130-45-504C5F353135373030343531---</cust>
                              </l>
                              <l key="AdHocParamDimensionOids" refId="526" ln="0" eid="DimensionOid"/>
                              <be key="data" refId="527" clsId="FilterNodeData">
                                <ref key="filterNode" refId="524"/>
                                <s key="dim">VOC_10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</cust>
                              <i key="index">0</i>
                              <l key="children" refId="528" ln="1" eid="Framework.com.tagetik.trees.INode,framework">
                                <be refId="529" clsId="FilterNode">
                                  <l key="dimensionOids" refId="530" ln="1" eid="DimensionOid">
                                    <cust clsId="DimensionOid">4341545F24-4E-5250545F434154---</cust>
                                  </l>
                                  <l key="AdHocParamDimensionOids" refId="531" ln="0" eid="DimensionOid"/>
                                  <be key="data" refId="532" clsId="FilterNodeData">
                                    <ref key="filterNode" refId="529"/>
                                    <s key="dim">CAT_$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</cust>
                                  <i key="index">0</i>
                                  <ref key="parent" refId="524"/>
                                </be>
                              </l>
                              <ref key="parent" refId="519"/>
                            </be>
                          </l>
                          <ref key="parent" refId="514"/>
                        </be>
                      </l>
                    </be>
                    <be key="rowHeaders" refId="533" clsId="ReportingHeaders">
                      <m key="headers" refId="534" keid="SYS_PR_I" veid="System.Collections.IList">
                        <key>
                          <i>-3</i>
                        </key>
                        <val>
                          <l refId="535" ln="1">
                            <s>$Entity(HIERARCHY("10")).desc</s>
                          </l>
                        </val>
                        <key>
                          <i>-2</i>
                        </key>
                        <val>
                          <l refId="536" ln="1">
                            <s>$Entity(HIERARCHY("10")).code</s>
                          </l>
                        </val>
                        <key>
                          <i>-1</i>
                        </key>
                        <val>
                          <l refId="537" ln="1">
                            <s>$Cust_Dim2(HIERARCHY("30")).desc</s>
                          </l>
                        </val>
                      </m>
                      <m key="headersDims" refId="538" keid="SYS_PR_I" veid="SYS_STR">
                        <key>
                          <i>-3</i>
                        </key>
                        <val>
                          <s>AZI_10</s>
                        </val>
                        <key>
                          <i>-2</i>
                        </key>
                        <val>
                          <s>AZI_10</s>
                        </val>
                        <key>
                          <i>-1</i>
                        </key>
                        <val>
                          <s>DEST2_30</s>
                        </val>
                      </m>
                    </be>
                    <be key="columnHeaders" refId="539" clsId="ReportingHeaders">
                      <m key="headers" refId="540" keid="SYS_PR_I" veid="System.Collections.IList">
                        <key>
                          <i>-2</i>
                        </key>
                        <val>
                          <l refId="541" ln="1">
                            <s>$Period.code</s>
                          </l>
                        </val>
                        <key>
                          <i>-1</i>
                        </key>
                        <val>
                          <l refId="542" ln="1">
                            <s>$Period.desc</s>
                          </l>
                        </val>
                      </m>
                      <m key="headersDims" refId="543" keid="SYS_PR_I" veid="SYS_STR">
                        <key>
                          <i>-2</i>
                        </key>
                        <val>
                          <s>PER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544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S</b>
                    <i key="maxRows">0</i>
                    <e key="rowsExpansionMode" refId="545" id="RowColExpansionMode">1</e>
                    <i key="maxCols">0</i>
                    <ref key="colsExpansionMode" refId="545"/>
                    <e key="columnsAutofitMode" refId="546" id="ColumnsAutofitMode">0</e>
                    <b key="useForcedBoundDims">N</b>
                    <e key="disableHints" refId="547" id="MatrixHintsPolicy">S</e>
                    <e key="tipoAllineamentoLordiIC" refId="548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549" keid="SYS_STR" veid="StyleSheet">
                      <key>
                        <s>1</s>
                      </key>
                      <val>
                        <be refId="550" clsId="StyleSheet">
                          <s key="cod">004</s>
                          <e key="applyFirst" refId="551" id="MultiplePosBlockType">ROWS</e>
                          <m key="rules" refId="552" keid="SYS_STR" veid="System.Collections.IList">
                            <key>
                              <s>46524D4F424A-45-535542----524F5753-535542-48454144455253-234E2F41</s>
                            </key>
                            <val>
                              <l refId="553" ln="1">
                                <be refId="554" clsId="StyleRule">
                                  <be key="ruleCondition" refId="555" clsId="StyleRuleCondition">
                                    <b key="trailing">N</b>
                                    <b key="leading">N</b>
                                  </be>
                                  <s key="codStile">Output Value (000's_0DP_Non Bold)</s>
                                </be>
                              </l>
                            </val>
                          </m>
                          <d key="dateUpd">1402495985843</d>
                          <e key="tipoClient" refId="556" id="TipoClient">NET</e>
                        </be>
                      </val>
                      <key>
                        <s>2</s>
                      </key>
                      <val>
                        <be refId="557" clsId="StyleSheet">
                          <s key="cod">004</s>
                          <ref key="applyFirst" refId="551"/>
                          <m key="rules" refId="558" keid="SYS_STR" veid="System.Collections.IList">
                            <key>
                              <s>46524D4F424A-45-464F52----524F5753-464F52-56414C554553-234E2F41</s>
                            </key>
                            <val>
                              <l refId="559" ln="1">
                                <be refId="560" clsId="StyleRule">
                                  <be key="ruleCondition" refId="561" clsId="StyleRuleCondition">
                                    <b key="trailing">N</b>
                                    <b key="leading">N</b>
                                  </be>
                                  <s key="codStile">Output GT (000,s_0DP_Bottom Borders)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3</s>
                      </key>
                      <val>
                        <be refId="562" clsId="StyleSheet">
                          <s key="cod">004</s>
                          <ref key="applyFirst" refId="551"/>
                          <m key="rules" refId="56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64" ln="1">
                                <be refId="565" clsId="StyleRule">
                                  <be key="ruleCondition" refId="56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4</s>
                      </key>
                      <val>
                        <be refId="567" clsId="StyleSheet">
                          <s key="cod">004</s>
                          <ref key="applyFirst" refId="551"/>
                          <m key="rules" refId="56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69" ln="1">
                                <be refId="570" clsId="StyleRule">
                                  <be key="ruleCondition" refId="57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5</s>
                      </key>
                      <val>
                        <be refId="572" clsId="StyleSheet">
                          <s key="cod">004</s>
                          <ref key="applyFirst" refId="551"/>
                          <m key="rules" refId="57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74" ln="1">
                                <be refId="575" clsId="StyleRule">
                                  <be key="ruleCondition" refId="57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6</s>
                      </key>
                      <val>
                        <be refId="577" clsId="StyleSheet">
                          <s key="cod">004</s>
                          <ref key="applyFirst" refId="551"/>
                          <m key="rules" refId="57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79" ln="1">
                                <be refId="580" clsId="StyleRule">
                                  <be key="ruleCondition" refId="58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7</s>
                      </key>
                      <val>
                        <be refId="582" clsId="StyleSheet">
                          <s key="cod">004</s>
                          <ref key="applyFirst" refId="551"/>
                          <m key="rules" refId="58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84" ln="1">
                                <be refId="585" clsId="StyleRule">
                                  <be key="ruleCondition" refId="58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8</s>
                      </key>
                      <val>
                        <be refId="587" clsId="StyleSheet">
                          <s key="cod">004</s>
                          <ref key="applyFirst" refId="551"/>
                          <m key="rules" refId="58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89" ln="1">
                                <be refId="590" clsId="StyleRule">
                                  <be key="ruleCondition" refId="59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9</s>
                      </key>
                      <val>
                        <be refId="592" clsId="StyleSheet">
                          <s key="cod">004</s>
                          <ref key="applyFirst" refId="551"/>
                          <m key="rules" refId="59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594" ln="1">
                                <be refId="595" clsId="StyleRule">
                                  <be key="ruleCondition" refId="59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</m>
                    <b key="allowOpenNewElements">N</b>
                    <s key="forcedBreakBackType">N</s>
                    <s key="forcedBreakBackRefLeaf">X</s>
                    <b key="autoOpenNewElements">N</b>
                    <b key="askNumRows">N</b>
                    <set key="forcedContentCells" refId="597" ln="0" eid="MatrixCellLeafOids"/>
                    <m key="forcedEditModes" refId="598" keid="MatrixCellLeafOids" veid="SYS_STR"/>
                    <b key="UseTxlDeFormEditor">N</b>
                    <be key="TxDeFormsEditorDescriptor" refId="599" clsId="TxDeFormsEditorDescriptor">
                      <l key="Tabs" refId="600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Capital</s>
                </key>
                <val>
                  <be refId="601" clsId="MatrixPositionBlockVO">
                    <s key="positionID">Capital</s>
                    <be key="rows" refId="602" clsId="FilterNode">
                      <l key="dimensionOids" refId="603" ln="0" eid="DimensionOid"/>
                      <l key="AdHocParamDimensionOids" refId="604" ln="0" eid="DimensionOid"/>
                      <be key="data" refId="605" clsId="FilterNodeData">
                        <be key="filterNode" refId="606" clsId="FilterNode">
                          <l key="dimensionOids" refId="607" ln="0" eid="DimensionOid"/>
                          <l key="AdHocParamDimensionOids" refId="608" ln="0" eid="DimensionOid"/>
                          <be key="data" refId="609" clsId="FilterNodeData">
                            <ref key="filterNode" refId="606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cod">ROOT</s>
                          <s key="desc">Rows</s>
                          <i key="index">0</i>
                        </be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10" ln="4" eid="Framework.com.tagetik.trees.INode,framework">
                        <be refId="611" clsId="FilterNode">
                          <l key="dimensionOids" refId="612" ln="0" eid="DimensionOid"/>
                          <l key="AdHocParamDimensionOids" refId="613" ln="0" eid="DimensionOid"/>
                          <be key="data" refId="614" clsId="FilterNodeData">
                            <ref key="filterNode" refId="611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197</cust>
                          <s key="cod">PH</s>
                          <s key="desc"/>
                          <i key="index">0</i>
                          <l key="children" refId="615" ln="1" eid="Framework.com.tagetik.trees.INode,framework">
                            <be refId="616" clsId="FilterNode">
                              <l key="dimensionOids" refId="617" ln="0" eid="DimensionOid"/>
                              <l key="AdHocParamDimensionOids" refId="618" ln="0" eid="DimensionOid"/>
                              <be key="data" refId="619" clsId="FilterNodeData">
                                <ref key="filterNode" refId="616"/>
                                <s key="dim">DEST2_30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200</cust>
                              <s key="cod">PH</s>
                              <s key="desc"/>
                              <i key="index">0</i>
                              <ref key="parent" refId="611"/>
                            </be>
                          </l>
                          <ref key="parent" refId="602"/>
                        </be>
                        <be refId="620" clsId="FilterNode">
                          <l key="dimensionOids" refId="621" ln="1" eid="DimensionOid">
                            <cust clsId="DimensionOid">415A495F3130-4E-455854444F48---</cust>
                          </l>
                          <l key="AdHocParamDimensionOids" refId="622" ln="0" eid="DimensionOid"/>
                          <be key="data" refId="623" clsId="FilterNodeData">
                            <ref key="filterNode" refId="620"/>
                            <s key="dim">AZI_10</s>
                            <i key="segmentLevel">0</i>
                            <ref key="segment" refId="20"/>
                            <b key="placeHolder">N</b>
                            <ref key="weight" refId="21"/>
                            <be key="dinamico" refId="624" clsId="ReportingDinamicita">
                              <ref key="dynamicType" refId="40"/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ref key="pruning" refId="41"/>
                              <i key="addictionalRowsToOpen">100</i>
                              <b key="allowOpenNewElements">N</b>
                            </be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s key="adHocStyleSheetId">1</s>
                            <b key="addRCRow">N</b>
                            <b key="complementary">N</b>
                            <b key="breakLevelSubtotal">N</b>
                          </be>
                          <cust key="id" clsId="FilterOid">196</cust>
                          <i key="index">0</i>
                          <l key="children" refId="625" ln="1" eid="Framework.com.tagetik.trees.INode,framework">
                            <be refId="626" clsId="FilterNode">
                              <l key="dimensionOids" refId="627" ln="1" eid="DimensionOid">
                                <cust clsId="DimensionOid">44455354325F3330-4E-3330---</cust>
                              </l>
                              <l key="AdHocParamDimensionOids" refId="628" ln="0" eid="DimensionOid"/>
                              <be key="data" refId="629" clsId="FilterNodeData">
                                <ref key="filterNode" refId="626"/>
                                <s key="dim">DEST2_30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630" clsId="ReportingDinamicita">
                                  <ref key="dynamicType" refId="4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201</cust>
                              <i key="index">0</i>
                              <ref key="parent" refId="620"/>
                            </be>
                          </l>
                          <ref key="parent" refId="602"/>
                        </be>
                        <be refId="631" clsId="FilterNode">
                          <l key="dimensionOids" refId="632" ln="0" eid="DimensionOid"/>
                          <l key="AdHocParamDimensionOids" refId="633" ln="0" eid="DimensionOid"/>
                          <be key="data" refId="634" clsId="FilterNodeData">
                            <ref key="filterNode" refId="631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198</cust>
                          <s key="cod">PH</s>
                          <s key="desc"/>
                          <i key="index">0</i>
                          <l key="children" refId="635" ln="1" eid="Framework.com.tagetik.trees.INode,framework">
                            <be refId="636" clsId="FilterNode">
                              <l key="dimensionOids" refId="637" ln="0" eid="DimensionOid"/>
                              <l key="AdHocParamDimensionOids" refId="638" ln="0" eid="DimensionOid"/>
                              <be key="data" refId="639" clsId="FilterNodeData">
                                <ref key="filterNode" refId="636"/>
                                <s key="dim">DEST2_30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202</cust>
                              <s key="cod">PH</s>
                              <s key="desc"/>
                              <i key="index">0</i>
                              <ref key="parent" refId="631"/>
                            </be>
                          </l>
                          <ref key="parent" refId="602"/>
                        </be>
                        <be refId="640" clsId="FilterNode">
                          <l key="dimensionOids" refId="641" ln="0" eid="DimensionOid"/>
                          <l key="AdHocParamDimensionOids" refId="642" ln="0" eid="DimensionOid"/>
                          <be key="data" refId="643" clsId="FilterNodeData">
                            <ref key="filterNode" refId="640"/>
                            <s key="dim">AZI_10</s>
                            <i key="segmentLevel">0</i>
                            <ref key="segment" refId="20"/>
                            <b key="placeHolder">S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s key="adHocStyleSheetId">2</s>
                            <b key="addRCRow">N</b>
                            <b key="complementary">N</b>
                            <b key="breakLevelSubtotal">N</b>
                          </be>
                          <cust key="id" clsId="FilterOid">199</cust>
                          <s key="cod">PH</s>
                          <s key="desc"/>
                          <i key="index">0</i>
                          <l key="children" refId="644" ln="1" eid="Framework.com.tagetik.trees.INode,framework">
                            <be refId="645" clsId="FilterNode">
                              <l key="dimensionOids" refId="646" ln="0" eid="DimensionOid"/>
                              <l key="AdHocParamDimensionOids" refId="647" ln="0" eid="DimensionOid"/>
                              <be key="data" refId="648" clsId="FilterNodeData">
                                <ref key="filterNode" refId="645"/>
                                <s key="dim">DEST2_30</s>
                                <i key="segmentLevel">0</i>
                                <ref key="segment" refId="20"/>
                                <be key="reportingFormula" refId="649" clsId="ReportingFormula">
                                  <b key="serverFormula">N</b>
                                  <b key="formulaRule">N</b>
                                  <s key="formula">{201}</s>
                                </be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203</cust>
                              <s key="cod">PH</s>
                              <s key="desc"/>
                              <i key="index">0</i>
                              <ref key="parent" refId="640"/>
                            </be>
                          </l>
                          <ref key="parent" refId="602"/>
                        </be>
                      </l>
                    </be>
                    <be key="columns" refId="650" clsId="FilterNode">
                      <l key="dimensionOids" refId="651" ln="0" eid="DimensionOid"/>
                      <l key="AdHocParamDimensionOids" refId="652" ln="0" eid="DimensionOid"/>
                      <be key="data" refId="653" clsId="FilterNodeData">
                        <be key="filterNode" refId="654" clsId="FilterNode">
                          <l key="dimensionOids" refId="655" ln="0" eid="DimensionOid"/>
                          <l key="AdHocParamDimensionOids" refId="656" ln="0" eid="DimensionOid"/>
                          <be key="data" refId="657" clsId="FilterNodeData">
                            <ref key="filterNode" refId="654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58" ln="12" eid="Framework.com.tagetik.trees.INode,framework">
                            <be refId="659" clsId="FilterNode">
                              <l key="dimensionOids" refId="660" ln="1" eid="DimensionOid">
                                <cust clsId="DimensionOid">504552-45-3031---</cust>
                              </l>
                              <l key="AdHocParamDimensionOids" refId="661" ln="0" eid="DimensionOid"/>
                              <be key="data" refId="662" clsId="FilterNodeData">
                                <ref key="filterNode" refId="659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3</cust>
                              <i key="index">0</i>
                              <l key="children" refId="663" ln="1" eid="Framework.com.tagetik.trees.INode,framework">
                                <be refId="664" clsId="FilterNode">
                                  <l key="dimensionOids" refId="665" ln="1" eid="DimensionOid">
                                    <cust clsId="DimensionOid">534345-45-53505F414354--50-</cust>
                                  </l>
                                  <l key="AdHocParamDimensionOids" refId="666" ln="0" eid="DimensionOid"/>
                                  <be key="data" refId="667" clsId="FilterNodeData">
                                    <ref key="filterNode" refId="664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</cust>
                                  <i key="index">0</i>
                                  <ref key="parent" refId="659"/>
                                </be>
                              </l>
                              <ref key="parent" refId="654"/>
                            </be>
                            <be refId="668" clsId="FilterNode">
                              <l key="dimensionOids" refId="669" ln="1" eid="DimensionOid">
                                <cust clsId="DimensionOid">504552-45-3032---</cust>
                              </l>
                              <l key="AdHocParamDimensionOids" refId="670" ln="0" eid="DimensionOid"/>
                              <be key="data" refId="671" clsId="FilterNodeData">
                                <ref key="filterNode" refId="668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</cust>
                              <i key="index">0</i>
                              <l key="children" refId="672" ln="1" eid="Framework.com.tagetik.trees.INode,framework">
                                <be refId="673" clsId="FilterNode">
                                  <l key="dimensionOids" refId="674" ln="1" eid="DimensionOid">
                                    <cust clsId="DimensionOid">534345-45-53505F414354--50-</cust>
                                  </l>
                                  <l key="AdHocParamDimensionOids" refId="675" ln="0" eid="DimensionOid"/>
                                  <be key="data" refId="676" clsId="FilterNodeData">
                                    <ref key="filterNode" refId="673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</cust>
                                  <i key="index">0</i>
                                  <ref key="parent" refId="668"/>
                                </be>
                              </l>
                              <ref key="parent" refId="654"/>
                            </be>
                            <be refId="677" clsId="FilterNode">
                              <l key="dimensionOids" refId="678" ln="1" eid="DimensionOid">
                                <cust clsId="DimensionOid">504552-45-3033---</cust>
                              </l>
                              <l key="AdHocParamDimensionOids" refId="679" ln="0" eid="DimensionOid"/>
                              <be key="data" refId="680" clsId="FilterNodeData">
                                <ref key="filterNode" refId="677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</cust>
                              <i key="index">0</i>
                              <l key="children" refId="681" ln="1" eid="Framework.com.tagetik.trees.INode,framework">
                                <be refId="682" clsId="FilterNode">
                                  <l key="dimensionOids" refId="683" ln="1" eid="DimensionOid">
                                    <cust clsId="DimensionOid">534345-45-53505F414354--50-</cust>
                                  </l>
                                  <l key="AdHocParamDimensionOids" refId="684" ln="0" eid="DimensionOid"/>
                                  <be key="data" refId="685" clsId="FilterNodeData">
                                    <ref key="filterNode" refId="682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</cust>
                                  <i key="index">0</i>
                                  <ref key="parent" refId="677"/>
                                </be>
                              </l>
                              <ref key="parent" refId="654"/>
                            </be>
                            <be refId="686" clsId="FilterNode">
                              <l key="dimensionOids" refId="687" ln="1" eid="DimensionOid">
                                <cust clsId="DimensionOid">504552-45-3034---</cust>
                              </l>
                              <l key="AdHocParamDimensionOids" refId="688" ln="0" eid="DimensionOid"/>
                              <be key="data" refId="689" clsId="FilterNodeData">
                                <ref key="filterNode" refId="686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</cust>
                              <i key="index">0</i>
                              <l key="children" refId="690" ln="1" eid="Framework.com.tagetik.trees.INode,framework">
                                <be refId="691" clsId="FilterNode">
                                  <l key="dimensionOids" refId="692" ln="1" eid="DimensionOid">
                                    <cust clsId="DimensionOid">534345-45-53505F414354--50-</cust>
                                  </l>
                                  <l key="AdHocParamDimensionOids" refId="693" ln="0" eid="DimensionOid"/>
                                  <be key="data" refId="694" clsId="FilterNodeData">
                                    <ref key="filterNode" refId="691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</cust>
                                  <i key="index">0</i>
                                  <ref key="parent" refId="686"/>
                                </be>
                              </l>
                              <ref key="parent" refId="654"/>
                            </be>
                            <be refId="695" clsId="FilterNode">
                              <l key="dimensionOids" refId="696" ln="1" eid="DimensionOid">
                                <cust clsId="DimensionOid">504552-45-3035---</cust>
                              </l>
                              <l key="AdHocParamDimensionOids" refId="697" ln="0" eid="DimensionOid"/>
                              <be key="data" refId="698" clsId="FilterNodeData">
                                <ref key="filterNode" refId="695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</cust>
                              <i key="index">0</i>
                              <l key="children" refId="699" ln="1" eid="Framework.com.tagetik.trees.INode,framework">
                                <be refId="700" clsId="FilterNode">
                                  <l key="dimensionOids" refId="701" ln="1" eid="DimensionOid">
                                    <cust clsId="DimensionOid">534345-45-53505F414354--50-</cust>
                                  </l>
                                  <l key="AdHocParamDimensionOids" refId="702" ln="0" eid="DimensionOid"/>
                                  <be key="data" refId="703" clsId="FilterNodeData">
                                    <ref key="filterNode" refId="700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11</cust>
                                  <i key="index">0</i>
                                  <ref key="parent" refId="695"/>
                                </be>
                              </l>
                              <ref key="parent" refId="654"/>
                            </be>
                            <be refId="704" clsId="FilterNode">
                              <l key="dimensionOids" refId="705" ln="1" eid="DimensionOid">
                                <cust clsId="DimensionOid">504552-45-3036---</cust>
                              </l>
                              <l key="AdHocParamDimensionOids" refId="706" ln="0" eid="DimensionOid"/>
                              <be key="data" refId="707" clsId="FilterNodeData">
                                <ref key="filterNode" refId="704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12</cust>
                              <i key="index">0</i>
                              <l key="children" refId="708" ln="1" eid="Framework.com.tagetik.trees.INode,framework">
                                <be refId="709" clsId="FilterNode">
                                  <l key="dimensionOids" refId="710" ln="1" eid="DimensionOid">
                                    <cust clsId="DimensionOid">534345-45-53505F414354--50-</cust>
                                  </l>
                                  <l key="AdHocParamDimensionOids" refId="711" ln="0" eid="DimensionOid"/>
                                  <be key="data" refId="712" clsId="FilterNodeData">
                                    <ref key="filterNode" refId="709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13</cust>
                                  <i key="index">0</i>
                                  <ref key="parent" refId="704"/>
                                </be>
                              </l>
                              <ref key="parent" refId="654"/>
                            </be>
                            <be refId="713" clsId="FilterNode">
                              <l key="dimensionOids" refId="714" ln="1" eid="DimensionOid">
                                <cust clsId="DimensionOid">504552-45-3037---</cust>
                              </l>
                              <l key="AdHocParamDimensionOids" refId="715" ln="0" eid="DimensionOid"/>
                              <be key="data" refId="716" clsId="FilterNodeData">
                                <ref key="filterNode" refId="713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14</cust>
                              <i key="index">0</i>
                              <l key="children" refId="717" ln="1" eid="Framework.com.tagetik.trees.INode,framework">
                                <be refId="718" clsId="FilterNode">
                                  <l key="dimensionOids" refId="719" ln="1" eid="DimensionOid">
                                    <cust clsId="DimensionOid">534345-45-53505F414354--50-</cust>
                                  </l>
                                  <l key="AdHocParamDimensionOids" refId="720" ln="0" eid="DimensionOid"/>
                                  <be key="data" refId="721" clsId="FilterNodeData">
                                    <ref key="filterNode" refId="718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15</cust>
                                  <i key="index">0</i>
                                  <ref key="parent" refId="713"/>
                                </be>
                              </l>
                              <ref key="parent" refId="654"/>
                            </be>
                            <be refId="722" clsId="FilterNode">
                              <l key="dimensionOids" refId="723" ln="1" eid="DimensionOid">
                                <cust clsId="DimensionOid">504552-45-3038---</cust>
                              </l>
                              <l key="AdHocParamDimensionOids" refId="724" ln="0" eid="DimensionOid"/>
                              <be key="data" refId="725" clsId="FilterNodeData">
                                <ref key="filterNode" refId="722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16</cust>
                              <i key="index">0</i>
                              <l key="children" refId="726" ln="1" eid="Framework.com.tagetik.trees.INode,framework">
                                <be refId="727" clsId="FilterNode">
                                  <l key="dimensionOids" refId="728" ln="1" eid="DimensionOid">
                                    <cust clsId="DimensionOid">534345-45-53505F414354--50-</cust>
                                  </l>
                                  <l key="AdHocParamDimensionOids" refId="729" ln="0" eid="DimensionOid"/>
                                  <be key="data" refId="730" clsId="FilterNodeData">
                                    <ref key="filterNode" refId="727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17</cust>
                                  <i key="index">0</i>
                                  <ref key="parent" refId="722"/>
                                </be>
                              </l>
                              <ref key="parent" refId="654"/>
                            </be>
                            <be refId="731" clsId="FilterNode">
                              <l key="dimensionOids" refId="732" ln="1" eid="DimensionOid">
                                <cust clsId="DimensionOid">504552-45-3039---</cust>
                              </l>
                              <l key="AdHocParamDimensionOids" refId="733" ln="0" eid="DimensionOid"/>
                              <be key="data" refId="734" clsId="FilterNodeData">
                                <ref key="filterNode" refId="731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18</cust>
                              <i key="index">0</i>
                              <l key="children" refId="735" ln="1" eid="Framework.com.tagetik.trees.INode,framework">
                                <be refId="736" clsId="FilterNode">
                                  <l key="dimensionOids" refId="737" ln="1" eid="DimensionOid">
                                    <cust clsId="DimensionOid">534345-45-53505F414354--50-</cust>
                                  </l>
                                  <l key="AdHocParamDimensionOids" refId="738" ln="0" eid="DimensionOid"/>
                                  <be key="data" refId="739" clsId="FilterNodeData">
                                    <ref key="filterNode" refId="736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19</cust>
                                  <i key="index">0</i>
                                  <ref key="parent" refId="731"/>
                                </be>
                              </l>
                              <ref key="parent" refId="654"/>
                            </be>
                            <be refId="740" clsId="FilterNode">
                              <l key="dimensionOids" refId="741" ln="1" eid="DimensionOid">
                                <cust clsId="DimensionOid">504552-45-3130---</cust>
                              </l>
                              <l key="AdHocParamDimensionOids" refId="742" ln="0" eid="DimensionOid"/>
                              <be key="data" refId="743" clsId="FilterNodeData">
                                <ref key="filterNode" refId="740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20</cust>
                              <i key="index">0</i>
                              <l key="children" refId="744" ln="1" eid="Framework.com.tagetik.trees.INode,framework">
                                <be refId="745" clsId="FilterNode">
                                  <l key="dimensionOids" refId="746" ln="1" eid="DimensionOid">
                                    <cust clsId="DimensionOid">534345-45-53505F414354--50-</cust>
                                  </l>
                                  <l key="AdHocParamDimensionOids" refId="747" ln="0" eid="DimensionOid"/>
                                  <be key="data" refId="748" clsId="FilterNodeData">
                                    <ref key="filterNode" refId="745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21</cust>
                                  <i key="index">0</i>
                                  <ref key="parent" refId="740"/>
                                </be>
                              </l>
                              <ref key="parent" refId="654"/>
                            </be>
                            <be refId="749" clsId="FilterNode">
                              <l key="dimensionOids" refId="750" ln="1" eid="DimensionOid">
                                <cust clsId="DimensionOid">504552-45-3131---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</cust>
                              <i key="index">0</i>
                              <l key="children" refId="753" ln="1" eid="Framework.com.tagetik.trees.INode,framework">
                                <be refId="754" clsId="FilterNode">
                                  <l key="dimensionOids" refId="755" ln="1" eid="DimensionOid">
                                    <cust clsId="DimensionOid">534345-45-53505F414354--50-</cust>
                                  </l>
                                  <l key="AdHocParamDimensionOids" refId="756" ln="0" eid="DimensionOid"/>
                                  <be key="data" refId="757" clsId="FilterNodeData">
                                    <ref key="filterNode" refId="754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23</cust>
                                  <i key="index">0</i>
                                  <ref key="parent" refId="749"/>
                                </be>
                              </l>
                              <ref key="parent" refId="654"/>
                            </be>
                            <be refId="758" clsId="FilterNode">
                              <l key="dimensionOids" refId="759" ln="1" eid="DimensionOid">
                                <cust clsId="DimensionOid">504552-45-3132---</cust>
                              </l>
                              <l key="AdHocParamDimensionOids" refId="760" ln="0" eid="DimensionOid"/>
                              <be key="data" refId="761" clsId="FilterNodeData">
                                <ref key="filterNode" refId="758"/>
                                <s key="dim">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</cust>
                              <i key="index">0</i>
                              <l key="children" refId="762" ln="1" eid="Framework.com.tagetik.trees.INode,framework">
                                <be refId="763" clsId="FilterNode">
                                  <l key="dimensionOids" refId="764" ln="1" eid="DimensionOid">
                                    <cust clsId="DimensionOid">534345-45-53505F414354--50-</cust>
                                  </l>
                                  <l key="AdHocParamDimensionOids" refId="765" ln="0" eid="DimensionOid"/>
                                  <be key="data" refId="766" clsId="FilterNodeData">
                                    <ref key="filterNode" refId="763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</cust>
                                  <i key="index">0</i>
                                  <ref key="parent" refId="758"/>
                                </be>
                              </l>
                              <ref key="parent" refId="654"/>
                            </be>
                          </l>
                        </be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26</cust>
                      <s key="cod">ROOT</s>
                      <s key="desc">Columns</s>
                      <i key="index">0</i>
                      <l key="children" refId="767" ln="8" eid="Framework.com.tagetik.trees.INode,framework">
                        <be refId="768" clsId="FilterNode">
                          <l key="dimensionOids" refId="769" ln="1" eid="DimensionOid">
                            <cust clsId="DimensionOid">4C554E504552-45-4C554E5F30---</cust>
                          </l>
                          <l key="AdHocParamDimensionOids" refId="770" ln="0" eid="DimensionOid"/>
                          <be key="data" refId="771" clsId="FilterNodeData">
                            <ref key="filterNode" refId="768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102</cust>
                          <i key="index">0</i>
                          <l key="children" refId="772" ln="2" eid="Framework.com.tagetik.trees.INode,framework">
                            <be refId="773" clsId="FilterNode">
                              <l key="dimensionOids" refId="774" ln="1" eid="DimensionOid">
                                <cust clsId="DimensionOid">534345-45-53505F464354--50-</cust>
                              </l>
                              <l key="AdHocParamDimensionOids" refId="775" ln="0" eid="DimensionOid"/>
                              <be key="data" refId="776" clsId="FilterNodeData">
                                <ref key="filterNode" refId="773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777" ln="1" eid="ScenarioModifierValue">
                                  <ref refId="195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103</cust>
                              <s key="cod"/>
                              <s key="desc"/>
                              <i key="index">0</i>
                              <l key="children" refId="778" ln="1" eid="Framework.com.tagetik.trees.INode,framework">
                                <be refId="779" clsId="FilterNode">
                                  <l key="dimensionOids" refId="780" ln="1" eid="DimensionOid">
                                    <cust clsId="DimensionOid">504552-45-245045525F50--50-</cust>
                                  </l>
                                  <l key="AdHocParamDimensionOids" refId="781" ln="0" eid="DimensionOid"/>
                                  <be key="data" refId="782" clsId="FilterNodeData">
                                    <ref key="filterNode" refId="77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104</cust>
                                  <s key="cod"/>
                                  <s key="desc"/>
                                  <i key="index">0</i>
                                  <ref key="parent" refId="773"/>
                                </be>
                              </l>
                              <ref key="parent" refId="768"/>
                            </be>
                            <be refId="783" clsId="FilterNode">
                              <l key="dimensionOids" refId="784" ln="1" eid="DimensionOid">
                                <cust clsId="DimensionOid">534345-45-53505F464354--50-</cust>
                              </l>
                              <l key="AdHocParamDimensionOids" refId="785" ln="0" eid="DimensionOid"/>
                              <be key="data" refId="786" clsId="FilterNodeData">
                                <ref key="filterNode" refId="783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787" ln="1" eid="ScenarioModifierValue">
                                  <ref refId="206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105</cust>
                              <i key="index">0</i>
                              <l key="children" refId="788" ln="3" eid="Framework.com.tagetik.trees.INode,framework">
                                <be refId="789" clsId="FilterNode">
                                  <l key="dimensionOids" refId="790" ln="1" eid="DimensionOid">
                                    <cust clsId="DimensionOid">504552-45-245045525F50--50-</cust>
                                  </l>
                                  <l key="AdHocParamDimensionOids" refId="791" ln="0" eid="DimensionOid"/>
                                  <be key="data" refId="792" clsId="FilterNodeData">
                                    <ref key="filterNode" refId="78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106</cust>
                                  <s key="cod"/>
                                  <s key="desc"/>
                                  <i key="index">0</i>
                                  <ref key="parent" refId="783"/>
                                </be>
                                <be refId="793" clsId="FilterNode">
                                  <l key="dimensionOids" refId="794" ln="0" eid="DimensionOid"/>
                                  <l key="AdHocParamDimensionOids" refId="795" ln="0" eid="DimensionOid"/>
                                  <be key="data" refId="796" clsId="FilterNodeData">
                                    <ref key="filterNode" refId="793"/>
                                    <s key="dim">PER</s>
                                    <i key="segmentLevel">0</i>
                                    <ref key="segment" refId="20"/>
                                    <be key="reportingFormula" refId="797" clsId="ReportingFormula">
                                      <b key="serverFormula">N</b>
                                      <b key="formulaRule">S</b>
                                      <s key="formula">{104}-{106}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107</cust>
                                  <s key="cod">PH</s>
                                  <s key="desc"/>
                                  <i key="index">0</i>
                                  <ref key="parent" refId="783"/>
                                </be>
                                <be refId="798" clsId="FilterNode">
                                  <l key="dimensionOids" refId="799" ln="0" eid="DimensionOid"/>
                                  <l key="AdHocParamDimensionOids" refId="800" ln="0" eid="DimensionOid"/>
                                  <be key="data" refId="801" clsId="FilterNodeData">
                                    <ref key="filterNode" refId="798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4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108</cust>
                                  <s key="cod">PH</s>
                                  <s key="desc"/>
                                  <i key="index">0</i>
                                  <ref key="parent" refId="783"/>
                                </be>
                              </l>
                              <ref key="parent" refId="768"/>
                            </be>
                          </l>
                          <ref key="parent" refId="650"/>
                        </be>
                        <be refId="802" clsId="FilterNode">
                          <l key="dimensionOids" refId="803" ln="1" eid="DimensionOid">
                            <cust clsId="DimensionOid">4C554E504552-45-4C554E5F30---</cust>
                          </l>
                          <l key="AdHocParamDimensionOids" refId="804" ln="0" eid="DimensionOid"/>
                          <be key="data" refId="805" clsId="FilterNodeData">
                            <ref key="filterNode" refId="802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41</cust>
                          <i key="index">0</i>
                          <l key="children" refId="806" ln="2" eid="Framework.com.tagetik.trees.INode,framework">
                            <be refId="807" clsId="FilterNode">
                              <l key="dimensionOids" refId="808" ln="1" eid="DimensionOid">
                                <cust clsId="DimensionOid">534345-45-53505F464354--50-</cust>
                              </l>
                              <l key="AdHocParamDimensionOids" refId="809" ln="0" eid="DimensionOid"/>
                              <be key="data" refId="810" clsId="FilterNodeData">
                                <ref key="filterNode" refId="807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811" ln="1" eid="ScenarioModifierValue">
                                  <ref refId="195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42</cust>
                              <s key="cod"/>
                              <s key="desc"/>
                              <i key="index">0</i>
                              <l key="children" refId="812" ln="1" eid="Framework.com.tagetik.trees.INode,framework">
                                <be refId="813" clsId="FilterNode">
                                  <l key="dimensionOids" refId="814" ln="1" eid="DimensionOid">
                                    <cust clsId="DimensionOid">504552-45-3132---</cust>
                                  </l>
                                  <l key="AdHocParamDimensionOids" refId="815" ln="0" eid="DimensionOid"/>
                                  <be key="data" refId="816" clsId="FilterNodeData">
                                    <ref key="filterNode" refId="81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8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54</cust>
                                  <s key="cod"/>
                                  <s key="desc"/>
                                  <i key="index">0</i>
                                  <ref key="parent" refId="807"/>
                                </be>
                              </l>
                              <ref key="parent" refId="802"/>
                            </be>
                            <be refId="818" clsId="FilterNode">
                              <l key="dimensionOids" refId="819" ln="1" eid="DimensionOid">
                                <cust clsId="DimensionOid">534345-45-53505F464354--50-</cust>
                              </l>
                              <l key="AdHocParamDimensionOids" refId="820" ln="0" eid="DimensionOid"/>
                              <be key="data" refId="821" clsId="FilterNodeData">
                                <ref key="filterNode" refId="818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55</cust>
                              <i key="index">0</i>
                              <l key="children" refId="822" ln="3" eid="Framework.com.tagetik.trees.INode,framework">
                                <be refId="823" clsId="FilterNode">
                                  <l key="dimensionOids" refId="824" ln="1" eid="DimensionOid">
                                    <cust clsId="DimensionOid">504552-45-3132---</cust>
                                  </l>
                                  <l key="AdHocParamDimensionOids" refId="825" ln="0" eid="DimensionOid"/>
                                  <be key="data" refId="826" clsId="FilterNodeData">
                                    <ref key="filterNode" refId="82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8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56</cust>
                                  <s key="cod"/>
                                  <s key="desc"/>
                                  <i key="index">0</i>
                                  <ref key="parent" refId="818"/>
                                </be>
                                <be refId="828" clsId="FilterNode">
                                  <l key="dimensionOids" refId="829" ln="0" eid="DimensionOid"/>
                                  <l key="AdHocParamDimensionOids" refId="830" ln="0" eid="DimensionOid"/>
                                  <be key="data" refId="831" clsId="FilterNodeData">
                                    <ref key="filterNode" refId="828"/>
                                    <s key="dim">PER</s>
                                    <i key="segmentLevel">0</i>
                                    <ref key="segment" refId="20"/>
                                    <be key="reportingFormula" refId="832" clsId="ReportingFormula">
                                      <b key="serverFormula">N</b>
                                      <b key="formulaRule">S</b>
                                      <s key="formula">{54}-{56}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64</cust>
                                  <s key="cod">PH</s>
                                  <s key="desc"/>
                                  <i key="index">0</i>
                                  <ref key="parent" refId="818"/>
                                </be>
                                <be refId="833" clsId="FilterNode">
                                  <l key="dimensionOids" refId="834" ln="0" eid="DimensionOid"/>
                                  <l key="AdHocParamDimensionOids" refId="835" ln="0" eid="DimensionOid"/>
                                  <be key="data" refId="836" clsId="FilterNodeData">
                                    <ref key="filterNode" refId="833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71</cust>
                                  <s key="cod">PH</s>
                                  <s key="desc"/>
                                  <i key="index">0</i>
                                  <ref key="parent" refId="818"/>
                                </be>
                              </l>
                              <ref key="parent" refId="802"/>
                            </be>
                          </l>
                          <ref key="parent" refId="650"/>
                        </be>
                        <be refId="837" clsId="FilterNode">
                          <l key="dimensionOids" refId="838" ln="1" eid="DimensionOid">
                            <cust clsId="DimensionOid">4C554E504552-45-4C554E5F31---</cust>
                          </l>
                          <l key="AdHocParamDimensionOids" refId="839" ln="0" eid="DimensionOid"/>
                          <be key="data" refId="840" clsId="FilterNodeData">
                            <ref key="filterNode" refId="837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65</cust>
                          <i key="index">0</i>
                          <l key="children" refId="841" ln="2" eid="Framework.com.tagetik.trees.INode,framework">
                            <be refId="842" clsId="FilterNode">
                              <l key="dimensionOids" refId="843" ln="1" eid="DimensionOid">
                                <cust clsId="DimensionOid">534345-45-53505F464354--50-</cust>
                              </l>
                              <l key="AdHocParamDimensionOids" refId="844" ln="0" eid="DimensionOid"/>
                              <be key="data" refId="845" clsId="FilterNodeData">
                                <ref key="filterNode" refId="842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846" ln="1" eid="ScenarioModifierValue">
                                  <ref refId="206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66</cust>
                              <s key="cod"/>
                              <s key="desc"/>
                              <i key="index">0</i>
                              <l key="children" refId="847" ln="1" eid="Framework.com.tagetik.trees.INode,framework">
                                <be refId="848" clsId="FilterNode">
                                  <l key="dimensionOids" refId="849" ln="1" eid="DimensionOid">
                                    <cust clsId="DimensionOid">504552-45-245045525F50--50-</cust>
                                  </l>
                                  <l key="AdHocParamDimensionOids" refId="850" ln="0" eid="DimensionOid"/>
                                  <be key="data" refId="851" clsId="FilterNodeData">
                                    <ref key="filterNode" refId="84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67</cust>
                                  <s key="cod"/>
                                  <s key="desc"/>
                                  <i key="index">0</i>
                                  <ref key="parent" refId="842"/>
                                </be>
                              </l>
                              <ref key="parent" refId="837"/>
                            </be>
                            <be refId="852" clsId="FilterNode">
                              <l key="dimensionOids" refId="853" ln="1" eid="DimensionOid">
                                <cust clsId="DimensionOid">534345-45-53505F464354--50-</cust>
                              </l>
                              <l key="AdHocParamDimensionOids" refId="854" ln="0" eid="DimensionOid"/>
                              <be key="data" refId="855" clsId="FilterNodeData">
                                <ref key="filterNode" refId="852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856" ln="1" eid="ScenarioModifierValue">
                                  <ref refId="276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68</cust>
                              <i key="index">0</i>
                              <l key="children" refId="857" ln="3" eid="Framework.com.tagetik.trees.INode,framework">
                                <be refId="858" clsId="FilterNode">
                                  <l key="dimensionOids" refId="859" ln="1" eid="DimensionOid">
                                    <cust clsId="DimensionOid">504552-45-245045525F50--50-</cust>
                                  </l>
                                  <l key="AdHocParamDimensionOids" refId="860" ln="0" eid="DimensionOid"/>
                                  <be key="data" refId="861" clsId="FilterNodeData">
                                    <ref key="filterNode" refId="85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69</cust>
                                  <s key="cod"/>
                                  <s key="desc"/>
                                  <i key="index">0</i>
                                  <ref key="parent" refId="852"/>
                                </be>
                                <be refId="862" clsId="FilterNode">
                                  <l key="dimensionOids" refId="863" ln="0" eid="DimensionOid"/>
                                  <l key="AdHocParamDimensionOids" refId="864" ln="0" eid="DimensionOid"/>
                                  <be key="data" refId="865" clsId="FilterNodeData">
                                    <ref key="filterNode" refId="862"/>
                                    <s key="dim">PER</s>
                                    <i key="segmentLevel">0</i>
                                    <ref key="segment" refId="20"/>
                                    <be key="reportingFormula" refId="866" clsId="ReportingFormula">
                                      <b key="serverFormula">N</b>
                                      <b key="formulaRule">S</b>
                                      <s key="formula">{67}-{69}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70</cust>
                                  <s key="cod">PH</s>
                                  <s key="desc"/>
                                  <i key="index">0</i>
                                  <ref key="parent" refId="852"/>
                                </be>
                                <be refId="867" clsId="FilterNode">
                                  <l key="dimensionOids" refId="868" ln="0" eid="DimensionOid"/>
                                  <l key="AdHocParamDimensionOids" refId="869" ln="0" eid="DimensionOid"/>
                                  <be key="data" refId="870" clsId="FilterNodeData">
                                    <ref key="filterNode" refId="867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6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72</cust>
                                  <s key="cod">PH</s>
                                  <s key="desc"/>
                                  <i key="index">0</i>
                                  <ref key="parent" refId="852"/>
                                </be>
                              </l>
                              <ref key="parent" refId="837"/>
                            </be>
                          </l>
                          <ref key="parent" refId="650"/>
                        </be>
                        <be refId="871" clsId="FilterNode">
                          <l key="dimensionOids" refId="872" ln="1" eid="DimensionOid">
                            <cust clsId="DimensionOid">4C554E504552-45-4C554E5F31---</cust>
                          </l>
                          <l key="AdHocParamDimensionOids" refId="873" ln="0" eid="DimensionOid"/>
                          <be key="data" refId="874" clsId="FilterNodeData">
                            <ref key="filterNode" refId="871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40</cust>
                          <i key="index">0</i>
                          <l key="children" refId="875" ln="1" eid="Framework.com.tagetik.trees.INode,framework">
                            <be refId="876" clsId="FilterNode">
                              <l key="dimensionOids" refId="877" ln="1" eid="DimensionOid">
                                <cust clsId="DimensionOid">534345-45-53505F464354--50-</cust>
                              </l>
                              <l key="AdHocParamDimensionOids" refId="878" ln="0" eid="DimensionOid"/>
                              <be key="data" refId="879" clsId="FilterNodeData">
                                <ref key="filterNode" refId="876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27</cust>
                              <s key="cod"/>
                              <s key="desc"/>
                              <i key="index">0</i>
                              <l key="children" refId="880" ln="13" eid="Framework.com.tagetik.trees.INode,framework">
                                <be refId="881" clsId="FilterNode">
                                  <l key="dimensionOids" refId="882" ln="1" eid="DimensionOid">
                                    <cust clsId="DimensionOid">504552-45-3031---</cust>
                                  </l>
                                  <l key="AdHocParamDimensionOids" refId="883" ln="0" eid="DimensionOid"/>
                                  <be key="data" refId="884" clsId="FilterNodeData">
                                    <ref key="filterNode" refId="88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88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</cust>
                                  <s key="cod"/>
                                  <s key="desc"/>
                                  <i key="index">0</i>
                                  <l key="children" refId="886" ln="0" eid="Framework.com.tagetik.trees.INode,framework"/>
                                  <ref key="parent" refId="876"/>
                                </be>
                                <be refId="887" clsId="FilterNode">
                                  <l key="dimensionOids" refId="888" ln="1" eid="DimensionOid">
                                    <cust clsId="DimensionOid">504552-45-3032---</cust>
                                  </l>
                                  <l key="AdHocParamDimensionOids" refId="889" ln="0" eid="DimensionOid"/>
                                  <be key="data" refId="890" clsId="FilterNodeData">
                                    <ref key="filterNode" refId="88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8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</cust>
                                  <s key="cod"/>
                                  <s key="desc"/>
                                  <i key="index">1</i>
                                  <l key="children" refId="892" ln="0" eid="Framework.com.tagetik.trees.INode,framework"/>
                                  <ref key="parent" refId="876"/>
                                </be>
                                <be refId="893" clsId="FilterNode">
                                  <l key="dimensionOids" refId="894" ln="1" eid="DimensionOid">
                                    <cust clsId="DimensionOid">504552-45-3033---</cust>
                                  </l>
                                  <l key="AdHocParamDimensionOids" refId="895" ln="0" eid="DimensionOid"/>
                                  <be key="data" refId="896" clsId="FilterNodeData">
                                    <ref key="filterNode" refId="89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89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</cust>
                                  <s key="cod"/>
                                  <s key="desc"/>
                                  <i key="index">2</i>
                                  <l key="children" refId="898" ln="0" eid="Framework.com.tagetik.trees.INode,framework"/>
                                  <ref key="parent" refId="876"/>
                                </be>
                                <be refId="899" clsId="FilterNode">
                                  <l key="dimensionOids" refId="900" ln="1" eid="DimensionOid">
                                    <cust clsId="DimensionOid">504552-45-3034---</cust>
                                  </l>
                                  <l key="AdHocParamDimensionOids" refId="901" ln="0" eid="DimensionOid"/>
                                  <be key="data" refId="902" clsId="FilterNodeData">
                                    <ref key="filterNode" refId="89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</cust>
                                  <s key="cod"/>
                                  <s key="desc"/>
                                  <i key="index">3</i>
                                  <l key="children" refId="904" ln="0" eid="Framework.com.tagetik.trees.INode,framework"/>
                                  <ref key="parent" refId="876"/>
                                </be>
                                <be refId="905" clsId="FilterNode">
                                  <l key="dimensionOids" refId="906" ln="1" eid="DimensionOid">
                                    <cust clsId="DimensionOid">504552-45-3035---</cust>
                                  </l>
                                  <l key="AdHocParamDimensionOids" refId="907" ln="0" eid="DimensionOid"/>
                                  <be key="data" refId="908" clsId="FilterNodeData">
                                    <ref key="filterNode" refId="905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0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</cust>
                                  <s key="cod"/>
                                  <s key="desc"/>
                                  <i key="index">4</i>
                                  <l key="children" refId="910" ln="0" eid="Framework.com.tagetik.trees.INode,framework"/>
                                  <ref key="parent" refId="876"/>
                                </be>
                                <be refId="911" clsId="FilterNode">
                                  <l key="dimensionOids" refId="912" ln="1" eid="DimensionOid">
                                    <cust clsId="DimensionOid">504552-45-3036---</cust>
                                  </l>
                                  <l key="AdHocParamDimensionOids" refId="913" ln="0" eid="DimensionOid"/>
                                  <be key="data" refId="914" clsId="FilterNodeData">
                                    <ref key="filterNode" refId="91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1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</cust>
                                  <s key="cod"/>
                                  <s key="desc"/>
                                  <i key="index">5</i>
                                  <l key="children" refId="916" ln="0" eid="Framework.com.tagetik.trees.INode,framework"/>
                                  <ref key="parent" refId="876"/>
                                </be>
                                <be refId="917" clsId="FilterNode">
                                  <l key="dimensionOids" refId="918" ln="1" eid="DimensionOid">
                                    <cust clsId="DimensionOid">504552-45-3037---</cust>
                                  </l>
                                  <l key="AdHocParamDimensionOids" refId="919" ln="0" eid="DimensionOid"/>
                                  <be key="data" refId="920" clsId="FilterNodeData">
                                    <ref key="filterNode" refId="91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</cust>
                                  <s key="cod"/>
                                  <s key="desc"/>
                                  <i key="index">6</i>
                                  <l key="children" refId="922" ln="0" eid="Framework.com.tagetik.trees.INode,framework"/>
                                  <ref key="parent" refId="876"/>
                                </be>
                                <be refId="923" clsId="FilterNode">
                                  <l key="dimensionOids" refId="924" ln="1" eid="DimensionOid">
                                    <cust clsId="DimensionOid">504552-45-3038---</cust>
                                  </l>
                                  <l key="AdHocParamDimensionOids" refId="925" ln="0" eid="DimensionOid"/>
                                  <be key="data" refId="926" clsId="FilterNodeData">
                                    <ref key="filterNode" refId="92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</cust>
                                  <s key="cod"/>
                                  <s key="desc"/>
                                  <i key="index">7</i>
                                  <l key="children" refId="928" ln="0" eid="Framework.com.tagetik.trees.INode,framework"/>
                                  <ref key="parent" refId="876"/>
                                </be>
                                <be refId="929" clsId="FilterNode">
                                  <l key="dimensionOids" refId="930" ln="1" eid="DimensionOid">
                                    <cust clsId="DimensionOid">504552-45-3039---</cust>
                                  </l>
                                  <l key="AdHocParamDimensionOids" refId="931" ln="0" eid="DimensionOid"/>
                                  <be key="data" refId="932" clsId="FilterNodeData">
                                    <ref key="filterNode" refId="929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</cust>
                                  <s key="cod"/>
                                  <s key="desc"/>
                                  <i key="index">8</i>
                                  <l key="children" refId="934" ln="0" eid="Framework.com.tagetik.trees.INode,framework"/>
                                  <ref key="parent" refId="876"/>
                                </be>
                                <be refId="935" clsId="FilterNode">
                                  <l key="dimensionOids" refId="936" ln="1" eid="DimensionOid">
                                    <cust clsId="DimensionOid">504552-45-3130---</cust>
                                  </l>
                                  <l key="AdHocParamDimensionOids" refId="937" ln="0" eid="DimensionOid"/>
                                  <be key="data" refId="938" clsId="FilterNodeData">
                                    <ref key="filterNode" refId="935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</cust>
                                  <s key="cod"/>
                                  <s key="desc"/>
                                  <i key="index">9</i>
                                  <l key="children" refId="940" ln="0" eid="Framework.com.tagetik.trees.INode,framework"/>
                                  <ref key="parent" refId="876"/>
                                </be>
                                <be refId="941" clsId="FilterNode">
                                  <l key="dimensionOids" refId="942" ln="1" eid="DimensionOid">
                                    <cust clsId="DimensionOid">504552-45-3131---</cust>
                                  </l>
                                  <l key="AdHocParamDimensionOids" refId="943" ln="0" eid="DimensionOid"/>
                                  <be key="data" refId="944" clsId="FilterNodeData">
                                    <ref key="filterNode" refId="941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</cust>
                                  <s key="cod"/>
                                  <s key="desc"/>
                                  <i key="index">10</i>
                                  <l key="children" refId="946" ln="0" eid="Framework.com.tagetik.trees.INode,framework"/>
                                  <ref key="parent" refId="876"/>
                                </be>
                                <be refId="947" clsId="FilterNode">
                                  <l key="dimensionOids" refId="948" ln="1" eid="DimensionOid">
                                    <cust clsId="DimensionOid">504552-45-3132---</cust>
                                  </l>
                                  <l key="AdHocParamDimensionOids" refId="949" ln="0" eid="DimensionOid"/>
                                  <be key="data" refId="950" clsId="FilterNodeData">
                                    <ref key="filterNode" refId="947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5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</cust>
                                  <s key="cod"/>
                                  <s key="desc"/>
                                  <i key="index">11</i>
                                  <l key="children" refId="952" ln="0" eid="Framework.com.tagetik.trees.INode,framework"/>
                                  <ref key="parent" refId="876"/>
                                </be>
                                <be refId="953" clsId="FilterNode">
                                  <l key="dimensionOids" refId="954" ln="0" eid="DimensionOid"/>
                                  <l key="AdHocParamDimensionOids" refId="955" ln="0" eid="DimensionOid"/>
                                  <be key="data" refId="956" clsId="FilterNodeData">
                                    <ref key="filterNode" refId="953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3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73</cust>
                                  <s key="cod">PH</s>
                                  <s key="desc"/>
                                  <i key="index">0</i>
                                  <ref key="parent" refId="876"/>
                                </be>
                              </l>
                              <ref key="parent" refId="871"/>
                            </be>
                          </l>
                          <ref key="parent" refId="650"/>
                        </be>
                        <be refId="957" clsId="FilterNode">
                          <l key="dimensionOids" refId="958" ln="1" eid="DimensionOid">
                            <cust clsId="DimensionOid">4C554E504552-45-4C554E5F30---</cust>
                          </l>
                          <l key="AdHocParamDimensionOids" refId="959" ln="0" eid="DimensionOid"/>
                          <be key="data" refId="960" clsId="FilterNodeData">
                            <ref key="filterNode" refId="957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74</cust>
                          <i key="index">0</i>
                          <l key="children" refId="961" ln="2" eid="Framework.com.tagetik.trees.INode,framework">
                            <be refId="962" clsId="FilterNode">
                              <l key="dimensionOids" refId="963" ln="1" eid="DimensionOid">
                                <cust clsId="DimensionOid">534345-45-53505F464354--50-</cust>
                              </l>
                              <l key="AdHocParamDimensionOids" refId="964" ln="0" eid="DimensionOid"/>
                              <be key="data" refId="965" clsId="FilterNodeData">
                                <ref key="filterNode" refId="962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966" ln="1" eid="ScenarioModifierValue"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75</cust>
                              <s key="cod"/>
                              <s key="desc"/>
                              <i key="index">0</i>
                              <l key="children" refId="967" ln="1" eid="Framework.com.tagetik.trees.INode,framework">
                                <be refId="968" clsId="FilterNode">
                                  <l key="dimensionOids" refId="969" ln="1" eid="DimensionOid">
                                    <cust clsId="DimensionOid">504552-45-3132---</cust>
                                  </l>
                                  <l key="AdHocParamDimensionOids" refId="970" ln="0" eid="DimensionOid"/>
                                  <be key="data" refId="971" clsId="FilterNodeData">
                                    <ref key="filterNode" refId="96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76</cust>
                                  <s key="cod"/>
                                  <s key="desc"/>
                                  <i key="index">0</i>
                                  <ref key="parent" refId="962"/>
                                </be>
                              </l>
                              <ref key="parent" refId="957"/>
                            </be>
                            <be refId="973" clsId="FilterNode">
                              <l key="dimensionOids" refId="974" ln="1" eid="DimensionOid">
                                <cust clsId="DimensionOid">534345-45-323031355F4255445F3136---</cust>
                              </l>
                              <l key="AdHocParamDimensionOids" refId="975" ln="0" eid="DimensionOid"/>
                              <be key="data" refId="976" clsId="FilterNodeData">
                                <ref key="filterNode" refId="973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77</cust>
                              <i key="index">0</i>
                              <l key="children" refId="977" ln="3" eid="Framework.com.tagetik.trees.INode,framework">
                                <be refId="978" clsId="FilterNode">
                                  <l key="dimensionOids" refId="979" ln="1" eid="DimensionOid">
                                    <cust clsId="DimensionOid">504552-45-3132---</cust>
                                  </l>
                                  <l key="AdHocParamDimensionOids" refId="980" ln="0" eid="DimensionOid"/>
                                  <be key="data" refId="981" clsId="FilterNodeData">
                                    <ref key="filterNode" refId="97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9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78</cust>
                                  <s key="cod"/>
                                  <s key="desc"/>
                                  <i key="index">0</i>
                                  <ref key="parent" refId="973"/>
                                </be>
                                <be refId="983" clsId="FilterNode">
                                  <l key="dimensionOids" refId="984" ln="0" eid="DimensionOid"/>
                                  <l key="AdHocParamDimensionOids" refId="985" ln="0" eid="DimensionOid"/>
                                  <be key="data" refId="986" clsId="FilterNodeData">
                                    <ref key="filterNode" refId="983"/>
                                    <s key="dim">PER</s>
                                    <i key="segmentLevel">0</i>
                                    <ref key="segment" refId="20"/>
                                    <be key="reportingFormula" refId="987" clsId="ReportingFormula">
                                      <b key="serverFormula">N</b>
                                      <b key="formulaRule">S</b>
                                      <s key="formula">{76}-{78}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79</cust>
                                  <s key="cod">PH</s>
                                  <s key="desc"/>
                                  <i key="index">0</i>
                                  <ref key="parent" refId="973"/>
                                </be>
                                <be refId="988" clsId="FilterNode">
                                  <l key="dimensionOids" refId="989" ln="0" eid="DimensionOid"/>
                                  <l key="AdHocParamDimensionOids" refId="990" ln="0" eid="DimensionOid"/>
                                  <be key="data" refId="991" clsId="FilterNodeData">
                                    <ref key="filterNode" refId="988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7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80</cust>
                                  <s key="cod">PH</s>
                                  <s key="desc"/>
                                  <i key="index">0</i>
                                  <ref key="parent" refId="973"/>
                                </be>
                              </l>
                              <ref key="parent" refId="957"/>
                            </be>
                          </l>
                          <ref key="parent" refId="650"/>
                        </be>
                        <be refId="992" clsId="FilterNode">
                          <l key="dimensionOids" refId="993" ln="1" eid="DimensionOid">
                            <cust clsId="DimensionOid">4C554E504552-45-4C554E5F30---</cust>
                          </l>
                          <l key="AdHocParamDimensionOids" refId="994" ln="0" eid="DimensionOid"/>
                          <be key="data" refId="995" clsId="FilterNodeData">
                            <ref key="filterNode" refId="992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81</cust>
                          <i key="index">0</i>
                          <l key="children" refId="996" ln="2" eid="Framework.com.tagetik.trees.INode,framework">
                            <be refId="997" clsId="FilterNode">
                              <l key="dimensionOids" refId="998" ln="1" eid="DimensionOid">
                                <cust clsId="DimensionOid">534345-45-53505F464354--50-</cust>
                              </l>
                              <l key="AdHocParamDimensionOids" refId="999" ln="0" eid="DimensionOid"/>
                              <be key="data" refId="1000" clsId="FilterNodeData">
                                <ref key="filterNode" refId="997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1001" ln="2" eid="ScenarioModifierValue"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82</cust>
                              <s key="cod"/>
                              <s key="desc"/>
                              <i key="index">0</i>
                              <l key="children" refId="1002" ln="1" eid="Framework.com.tagetik.trees.INode,framework">
                                <be refId="1003" clsId="FilterNode">
                                  <l key="dimensionOids" refId="1004" ln="1" eid="DimensionOid">
                                    <cust clsId="DimensionOid">504552-45-3132---</cust>
                                  </l>
                                  <l key="AdHocParamDimensionOids" refId="1005" ln="0" eid="DimensionOid"/>
                                  <be key="data" refId="1006" clsId="FilterNodeData">
                                    <ref key="filterNode" refId="100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83</cust>
                                  <s key="cod"/>
                                  <s key="desc"/>
                                  <i key="index">0</i>
                                  <ref key="parent" refId="997"/>
                                </be>
                              </l>
                              <ref key="parent" refId="992"/>
                            </be>
                            <be refId="1008" clsId="FilterNode">
                              <l key="dimensionOids" refId="1009" ln="1" eid="DimensionOid">
                                <cust clsId="DimensionOid">534345-45-323031355F4255445F3137---</cust>
                              </l>
                              <l key="AdHocParamDimensionOids" refId="1010" ln="0" eid="DimensionOid"/>
                              <be key="data" refId="1011" clsId="FilterNodeData">
                                <ref key="filterNode" refId="1008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84</cust>
                              <i key="index">0</i>
                              <l key="children" refId="1012" ln="3" eid="Framework.com.tagetik.trees.INode,framework">
                                <be refId="1013" clsId="FilterNode">
                                  <l key="dimensionOids" refId="1014" ln="1" eid="DimensionOid">
                                    <cust clsId="DimensionOid">504552-45-3132---</cust>
                                  </l>
                                  <l key="AdHocParamDimensionOids" refId="1015" ln="0" eid="DimensionOid"/>
                                  <be key="data" refId="1016" clsId="FilterNodeData">
                                    <ref key="filterNode" refId="101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85</cust>
                                  <s key="cod"/>
                                  <s key="desc"/>
                                  <i key="index">0</i>
                                  <ref key="parent" refId="1008"/>
                                </be>
                                <be refId="1018" clsId="FilterNode">
                                  <l key="dimensionOids" refId="1019" ln="0" eid="DimensionOid"/>
                                  <l key="AdHocParamDimensionOids" refId="1020" ln="0" eid="DimensionOid"/>
                                  <be key="data" refId="1021" clsId="FilterNodeData">
                                    <ref key="filterNode" refId="1018"/>
                                    <s key="dim">PER</s>
                                    <i key="segmentLevel">0</i>
                                    <ref key="segment" refId="20"/>
                                    <be key="reportingFormula" refId="1022" clsId="ReportingFormula">
                                      <b key="serverFormula">N</b>
                                      <b key="formulaRule">S</b>
                                      <s key="formula">{83}-{85}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86</cust>
                                  <s key="cod">PH</s>
                                  <s key="desc"/>
                                  <i key="index">0</i>
                                  <ref key="parent" refId="1008"/>
                                </be>
                                <be refId="1023" clsId="FilterNode">
                                  <l key="dimensionOids" refId="1024" ln="0" eid="DimensionOid"/>
                                  <l key="AdHocParamDimensionOids" refId="1025" ln="0" eid="DimensionOid"/>
                                  <be key="data" refId="1026" clsId="FilterNodeData">
                                    <ref key="filterNode" refId="1023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87</cust>
                                  <s key="cod">PH</s>
                                  <s key="desc"/>
                                  <i key="index">0</i>
                                  <ref key="parent" refId="1008"/>
                                </be>
                              </l>
                              <ref key="parent" refId="992"/>
                            </be>
                          </l>
                          <ref key="parent" refId="650"/>
                        </be>
                        <be refId="1027" clsId="FilterNode">
                          <l key="dimensionOids" refId="1028" ln="1" eid="DimensionOid">
                            <cust clsId="DimensionOid">4C554E504552-45-4C554E5F30---</cust>
                          </l>
                          <l key="AdHocParamDimensionOids" refId="1029" ln="0" eid="DimensionOid"/>
                          <be key="data" refId="1030" clsId="FilterNodeData">
                            <ref key="filterNode" refId="1027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88</cust>
                          <i key="index">0</i>
                          <l key="children" refId="1031" ln="2" eid="Framework.com.tagetik.trees.INode,framework">
                            <be refId="1032" clsId="FilterNode">
                              <l key="dimensionOids" refId="1033" ln="1" eid="DimensionOid">
                                <cust clsId="DimensionOid">534345-45-53505F464354--50-</cust>
                              </l>
                              <l key="AdHocParamDimensionOids" refId="1034" ln="0" eid="DimensionOid"/>
                              <be key="data" refId="1035" clsId="FilterNodeData">
                                <ref key="filterNode" refId="1032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1036" ln="3" eid="ScenarioModifierValue">
                                  <ref refId="387"/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89</cust>
                              <s key="cod"/>
                              <s key="desc"/>
                              <i key="index">0</i>
                              <l key="children" refId="1037" ln="1" eid="Framework.com.tagetik.trees.INode,framework">
                                <be refId="1038" clsId="FilterNode">
                                  <l key="dimensionOids" refId="1039" ln="1" eid="DimensionOid">
                                    <cust clsId="DimensionOid">504552-45-3132---</cust>
                                  </l>
                                  <l key="AdHocParamDimensionOids" refId="1040" ln="0" eid="DimensionOid"/>
                                  <be key="data" refId="1041" clsId="FilterNodeData">
                                    <ref key="filterNode" refId="103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90</cust>
                                  <s key="cod"/>
                                  <s key="desc"/>
                                  <i key="index">0</i>
                                  <ref key="parent" refId="1032"/>
                                </be>
                              </l>
                              <ref key="parent" refId="1027"/>
                            </be>
                            <be refId="1043" clsId="FilterNode">
                              <l key="dimensionOids" refId="1044" ln="1" eid="DimensionOid">
                                <cust clsId="DimensionOid">534345-45-323031355F4255445F3138---</cust>
                              </l>
                              <l key="AdHocParamDimensionOids" refId="1045" ln="0" eid="DimensionOid"/>
                              <be key="data" refId="1046" clsId="FilterNodeData">
                                <ref key="filterNode" refId="1043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91</cust>
                              <i key="index">0</i>
                              <l key="children" refId="1047" ln="3" eid="Framework.com.tagetik.trees.INode,framework">
                                <be refId="1048" clsId="FilterNode">
                                  <l key="dimensionOids" refId="1049" ln="1" eid="DimensionOid">
                                    <cust clsId="DimensionOid">504552-45-3132---</cust>
                                  </l>
                                  <l key="AdHocParamDimensionOids" refId="1050" ln="0" eid="DimensionOid"/>
                                  <be key="data" refId="1051" clsId="FilterNodeData">
                                    <ref key="filterNode" refId="1048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92</cust>
                                  <s key="cod"/>
                                  <s key="desc"/>
                                  <i key="index">0</i>
                                  <ref key="parent" refId="1043"/>
                                </be>
                                <be refId="1053" clsId="FilterNode">
                                  <l key="dimensionOids" refId="1054" ln="0" eid="DimensionOid"/>
                                  <l key="AdHocParamDimensionOids" refId="1055" ln="0" eid="DimensionOid"/>
                                  <be key="data" refId="1056" clsId="FilterNodeData">
                                    <ref key="filterNode" refId="1053"/>
                                    <s key="dim">PER</s>
                                    <i key="segmentLevel">0</i>
                                    <ref key="segment" refId="20"/>
                                    <be key="reportingFormula" refId="1057" clsId="ReportingFormula">
                                      <b key="serverFormula">N</b>
                                      <b key="formulaRule">S</b>
                                      <s key="formula">{90}-{92}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93</cust>
                                  <s key="cod">PH</s>
                                  <s key="desc"/>
                                  <i key="index">0</i>
                                  <ref key="parent" refId="1043"/>
                                </be>
                                <be refId="1058" clsId="FilterNode">
                                  <l key="dimensionOids" refId="1059" ln="0" eid="DimensionOid"/>
                                  <l key="AdHocParamDimensionOids" refId="1060" ln="0" eid="DimensionOid"/>
                                  <be key="data" refId="1061" clsId="FilterNodeData">
                                    <ref key="filterNode" refId="1058"/>
                                    <s key="dim">PER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94</cust>
                                  <s key="cod">PH</s>
                                  <s key="desc"/>
                                  <i key="index">0</i>
                                  <ref key="parent" refId="1043"/>
                                </be>
                              </l>
                              <ref key="parent" refId="1027"/>
                            </be>
                          </l>
                          <ref key="parent" refId="650"/>
                        </be>
                        <be refId="1062" clsId="FilterNode">
                          <l key="dimensionOids" refId="1063" ln="1" eid="DimensionOid">
                            <cust clsId="DimensionOid">4C554E504552-45-4C554E5F30---</cust>
                          </l>
                          <l key="AdHocParamDimensionOids" refId="1064" ln="0" eid="DimensionOid"/>
                          <be key="data" refId="1065" clsId="FilterNodeData">
                            <ref key="filterNode" refId="1062"/>
                            <s key="dim">LUNPER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95</cust>
                          <i key="index">0</i>
                          <l key="children" refId="1066" ln="2" eid="Framework.com.tagetik.trees.INode,framework">
                            <be refId="1067" clsId="FilterNode">
                              <l key="dimensionOids" refId="1068" ln="1" eid="DimensionOid">
                                <cust clsId="DimensionOid">534345-45-53505F464354--50-</cust>
                              </l>
                              <l key="AdHocParamDimensionOids" refId="1069" ln="0" eid="DimensionOid"/>
                              <be key="data" refId="1070" clsId="FilterNodeData">
                                <ref key="filterNode" refId="1067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l key="nav" refId="1071" ln="4" eid="ScenarioModifierValue">
                                  <ref refId="387"/>
                                  <ref refId="387"/>
                                  <ref refId="387"/>
                                  <ref refId="387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96</cust>
                              <s key="cod"/>
                              <s key="desc"/>
                              <i key="index">0</i>
                              <l key="children" refId="1072" ln="1" eid="Framework.com.tagetik.trees.INode,framework">
                                <be refId="1073" clsId="FilterNode">
                                  <l key="dimensionOids" refId="1074" ln="1" eid="DimensionOid">
                                    <cust clsId="DimensionOid">504552-45-3132---</cust>
                                  </l>
                                  <l key="AdHocParamDimensionOids" refId="1075" ln="0" eid="DimensionOid"/>
                                  <be key="data" refId="1076" clsId="FilterNodeData">
                                    <ref key="filterNode" refId="107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ref key="parent" refId="1067"/>
                                </be>
                              </l>
                              <ref key="parent" refId="1062"/>
                            </be>
                            <be refId="1078" clsId="FilterNode">
                              <l key="dimensionOids" refId="1079" ln="1" eid="DimensionOid">
                                <cust clsId="DimensionOid">534345-45-323031355F4255445F3139---</cust>
                              </l>
                              <l key="AdHocParamDimensionOids" refId="1080" ln="0" eid="DimensionOid"/>
                              <be key="data" refId="1081" clsId="FilterNodeData">
                                <ref key="filterNode" refId="1078"/>
                                <s key="dim">SCE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98</cust>
                              <i key="index">0</i>
                              <l key="children" refId="1082" ln="2" eid="Framework.com.tagetik.trees.INode,framework">
                                <be refId="1083" clsId="FilterNode">
                                  <l key="dimensionOids" refId="1084" ln="1" eid="DimensionOid">
                                    <cust clsId="DimensionOid">504552-45-3132---</cust>
                                  </l>
                                  <l key="AdHocParamDimensionOids" refId="1085" ln="0" eid="DimensionOid"/>
                                  <be key="data" refId="1086" clsId="FilterNodeData">
                                    <ref key="filterNode" refId="1083"/>
                                    <s key="dim">PER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l key="nav" refId="10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ref key="parent" refId="1078"/>
                                </be>
                                <be refId="1088" clsId="FilterNode">
                                  <l key="dimensionOids" refId="1089" ln="0" eid="DimensionOid"/>
                                  <l key="AdHocParamDimensionOids" refId="1090" ln="0" eid="DimensionOid"/>
                                  <be key="data" refId="1091" clsId="FilterNodeData">
                                    <ref key="filterNode" refId="1088"/>
                                    <s key="dim">PER</s>
                                    <i key="segmentLevel">0</i>
                                    <ref key="segment" refId="20"/>
                                    <be key="reportingFormula" refId="1092" clsId="ReportingFormula">
                                      <b key="serverFormula">N</b>
                                      <b key="formulaRule">S</b>
                                      <s key="formula">{97}-{99}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100</cust>
                                  <s key="cod">PH</s>
                                  <s key="desc"/>
                                  <i key="index">0</i>
                                  <ref key="parent" refId="1078"/>
                                </be>
                              </l>
                              <ref key="parent" refId="1062"/>
                            </be>
                          </l>
                          <ref key="parent" refId="650"/>
                        </be>
                      </l>
                    </be>
                    <be key="matrixFilters" refId="1093" clsId="FilterNode">
                      <l key="dimensionOids" refId="1094" ln="0" eid="DimensionOid"/>
                      <l key="AdHocParamDimensionOids" refId="1095" ln="0" eid="DimensionOid"/>
                      <be key="data" refId="1096" clsId="FilterNodeData">
                        <ref key="filterNode" refId="1093"/>
                        <i key="segmentLevel">0</i>
                        <ref key="segment" refId="20"/>
                        <b key="placeHolder">N</b>
                        <ref key="weight" refId="21"/>
                        <ref key="change" refId="22"/>
                        <ref key="dataType" refId="23"/>
                        <b key="prevailingDataType">N</b>
                        <ref key="editability" refId="24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1097" ln="1" eid="Framework.com.tagetik.trees.INode,framework">
                        <be refId="1098" clsId="FilterNode">
                          <l key="dimensionOids" refId="1099" ln="1" eid="DimensionOid">
                            <cust clsId="DimensionOid">544950-45-5449505F4F---</cust>
                          </l>
                          <l key="AdHocParamDimensionOids" refId="1100" ln="0" eid="DimensionOid"/>
                          <be key="data" refId="1101" clsId="FilterNodeData">
                            <ref key="filterNode" refId="1098"/>
                            <s key="dim">TIP</s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3</cust>
                          <i key="index">0</i>
                          <l key="children" refId="1102" ln="1" eid="Framework.com.tagetik.trees.INode,framework">
                            <be refId="1103" clsId="FilterNode">
                              <l key="dimensionOids" refId="1104" ln="1" eid="DimensionOid">
                                <cust clsId="DimensionOid">4341545F24-4E-5250545F434154---</cust>
                              </l>
                              <l key="AdHocParamDimensionOids" refId="1105" ln="0" eid="DimensionOid"/>
                              <be key="data" refId="1106" clsId="FilterNodeData">
                                <ref key="filterNode" refId="1103"/>
                                <s key="dim">CAT_$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</cust>
                              <i key="index">0</i>
                              <l key="children" refId="1107" ln="1" eid="Framework.com.tagetik.trees.INode,framework">
                                <be refId="1108" clsId="FilterNode">
                                  <l key="dimensionOids" refId="1109" ln="1" eid="DimensionOid">
                                    <cust clsId="DimensionOid">564F435F3130-45-42535F313133313230303030---</cust>
                                  </l>
                                  <l key="AdHocParamDimensionOids" refId="1110" ln="0" eid="DimensionOid"/>
                                  <be key="data" refId="1111" clsId="FilterNodeData">
                                    <ref key="filterNode" refId="1108"/>
                                    <s key="dim">VOC_10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</cust>
                                  <i key="index">0</i>
                                  <ref key="parent" refId="1103"/>
                                </be>
                              </l>
                              <ref key="parent" refId="1098"/>
                            </be>
                          </l>
                          <ref key="parent" refId="1093"/>
                        </be>
                      </l>
                    </be>
                    <be key="rowHeaders" refId="1112" clsId="ReportingHeaders">
                      <m key="headers" refId="1113" keid="SYS_PR_I" veid="System.Collections.IList">
                        <key>
                          <i>-3</i>
                        </key>
                        <val>
                          <l refId="1114" ln="1">
                            <s>$Entity(HIERARCHY("10")).desc</s>
                          </l>
                        </val>
                        <key>
                          <i>-2</i>
                        </key>
                        <val>
                          <l refId="1115" ln="1">
                            <s>$Entity(HIERARCHY("10")).code</s>
                          </l>
                        </val>
                        <key>
                          <i>-1</i>
                        </key>
                        <val>
                          <l refId="1116" ln="1">
                            <s>$Cust_Dim2(HIERARCHY("30")).desc</s>
                          </l>
                        </val>
                      </m>
                      <m key="headersDims" refId="1117" keid="SYS_PR_I" veid="SYS_STR">
                        <key>
                          <i>-3</i>
                        </key>
                        <val>
                          <s>AZI_10</s>
                        </val>
                        <key>
                          <i>-2</i>
                        </key>
                        <val>
                          <s>AZI_10</s>
                        </val>
                        <key>
                          <i>-1</i>
                        </key>
                        <val>
                          <s>DEST2_30</s>
                        </val>
                      </m>
                    </be>
                    <be key="columnHeaders" refId="1118" clsId="ReportingHeaders">
                      <m key="headers" refId="1119" keid="SYS_PR_I" veid="System.Collections.IList"/>
                      <m key="headersDims" refId="1120" keid="SYS_PR_I" veid="SYS_STR"/>
                    </be>
                    <ref key="styleType" refId="544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S</b>
                    <i key="maxRows">0</i>
                    <ref key="rowsExpansionMode" refId="545"/>
                    <i key="maxCols">0</i>
                    <ref key="colsExpansionMode" refId="545"/>
                    <ref key="columnsAutofitMode" refId="546"/>
                    <b key="useForcedBoundDims">N</b>
                    <ref key="disableHints" refId="547"/>
                    <ref key="tipoAllineamentoLordiIC" refId="548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1121" keid="SYS_STR" veid="StyleSheet">
                      <key>
                        <s>1</s>
                      </key>
                      <val>
                        <be refId="1122" clsId="StyleSheet">
                          <s key="cod">004</s>
                          <ref key="applyFirst" refId="551"/>
                          <m key="rules" refId="1123" keid="SYS_STR" veid="System.Collections.IList">
                            <key>
                              <s>46524D4F424A-45-535542----524F5753-535542-48454144455253-234E2F41</s>
                            </key>
                            <val>
                              <l refId="1124" ln="1">
                                <be refId="1125" clsId="StyleRule">
                                  <be key="ruleCondition" refId="1126" clsId="StyleRuleCondition">
                                    <b key="trailing">N</b>
                                    <b key="leading">N</b>
                                  </be>
                                  <s key="codStile">Output Value (000's_0DP_Non Bold)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2</s>
                      </key>
                      <val>
                        <be refId="1127" clsId="StyleSheet">
                          <s key="cod">004</s>
                          <ref key="applyFirst" refId="551"/>
                          <m key="rules" refId="1128" keid="SYS_STR" veid="System.Collections.IList">
                            <key>
                              <s>46524D4F424A-45-464F52----524F5753-464F52-56414C554553-234E2F41</s>
                            </key>
                            <val>
                              <l refId="1129" ln="1">
                                <be refId="1130" clsId="StyleRule">
                                  <be key="ruleCondition" refId="1131" clsId="StyleRuleCondition">
                                    <b key="trailing">N</b>
                                    <b key="leading">N</b>
                                  </be>
                                  <s key="codStile">Output GT (000,s_0DP_Bottom Borders)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3</s>
                      </key>
                      <val>
                        <be refId="1132" clsId="StyleSheet">
                          <s key="cod">004</s>
                          <ref key="applyFirst" refId="551"/>
                          <m key="rules" refId="113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34" ln="1">
                                <be refId="1135" clsId="StyleRule">
                                  <be key="ruleCondition" refId="113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4</s>
                      </key>
                      <val>
                        <be refId="1137" clsId="StyleSheet">
                          <s key="cod">004</s>
                          <ref key="applyFirst" refId="551"/>
                          <m key="rules" refId="113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39" ln="1">
                                <be refId="1140" clsId="StyleRule">
                                  <be key="ruleCondition" refId="114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5</s>
                      </key>
                      <val>
                        <be refId="1142" clsId="StyleSheet">
                          <s key="cod">004</s>
                          <ref key="applyFirst" refId="551"/>
                          <m key="rules" refId="114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44" ln="1">
                                <be refId="1145" clsId="StyleRule">
                                  <be key="ruleCondition" refId="114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6</s>
                      </key>
                      <val>
                        <be refId="1147" clsId="StyleSheet">
                          <s key="cod">004</s>
                          <ref key="applyFirst" refId="551"/>
                          <m key="rules" refId="114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49" ln="1">
                                <be refId="1150" clsId="StyleRule">
                                  <be key="ruleCondition" refId="115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7</s>
                      </key>
                      <val>
                        <be refId="1152" clsId="StyleSheet">
                          <s key="cod">004</s>
                          <ref key="applyFirst" refId="551"/>
                          <m key="rules" refId="115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54" ln="1">
                                <be refId="1155" clsId="StyleRule">
                                  <be key="ruleCondition" refId="115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8</s>
                      </key>
                      <val>
                        <be refId="1157" clsId="StyleSheet">
                          <s key="cod">004</s>
                          <ref key="applyFirst" refId="551"/>
                          <m key="rules" refId="1158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59" ln="1">
                                <be refId="1160" clsId="StyleRule">
                                  <be key="ruleCondition" refId="1161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  <key>
                        <s>9</s>
                      </key>
                      <val>
                        <be refId="1162" clsId="StyleSheet">
                          <s key="cod">004</s>
                          <ref key="applyFirst" refId="551"/>
                          <m key="rules" refId="1163" keid="SYS_STR" veid="System.Collections.IList">
                            <key>
                              <s>46524D4F424A-45-504C48----434F4C554D4E53-504C48-414C4C-234E2F41</s>
                            </key>
                            <val>
                              <l refId="1164" ln="1">
                                <be refId="1165" clsId="StyleRule">
                                  <be key="ruleCondition" refId="1166" clsId="StyleRuleCondition">
                                    <b key="trailing">N</b>
                                    <b key="leading">N</b>
                                  </be>
                                  <s key="codStile">Placeholder</s>
                                </be>
                              </l>
                            </val>
                          </m>
                          <d key="dateUpd">1402495985843</d>
                          <ref key="tipoClient" refId="556"/>
                        </be>
                      </val>
                    </m>
                    <b key="allowOpenNewElements">N</b>
                    <s key="forcedBreakBackType">N</s>
                    <s key="forcedBreakBackRefLeaf">X</s>
                    <b key="autoOpenNewElements">N</b>
                    <b key="askNumRows">N</b>
                    <set key="forcedContentCells" refId="1167" ln="0" eid="MatrixCellLeafOids"/>
                    <m key="forcedEditModes" refId="1168" keid="MatrixCellLeafOids" veid="SYS_STR"/>
                    <b key="UseTxlDeFormEditor">N</b>
                    <be key="TxDeFormsEditorDescriptor" refId="1169" clsId="TxDeFormsEditorDescriptor">
                      <l key="Tabs" refId="1170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171" keid="SYS_STR" veid="CodeCellField">
                <key>
                  <s>CellField01</s>
                </key>
                <val>
                  <be refId="1172" clsId="CodeCellField">
                    <s key="code">CellField01</s>
                    <s key="cellField">$Scenario.year + " - P" + $Period.code</s>
                  </be>
                </val>
              </m>
              <m key="dictionary" refId="1173" keid="SYS_STR" veid="CodeMultiDescVO"/>
              <m key="controlExpressions" refId="1174" keid="SYS_STR" veid="CodedExpControlloProspetto"/>
              <m key="inlineParameters" refId="1175" keid="SYS_STR" veid="CodedInlineParameter"/>
              <m key="queries" refId="1176" keid="SYS_STR" veid="Reporting.com.tagetik.query.IUserDefinedQueryVO,Reporting"/>
              <be key="sheets" refId="1177" clsId="FilterNode">
                <l key="dimensionOids" refId="1178" ln="0" eid="DimensionOid"/>
                <l key="AdHocParamDimensionOids" refId="1179" ln="0" eid="DimensionOid"/>
                <be key="data" refId="1180" clsId="FilterNodeData">
                  <ref key="filterNode" refId="1177"/>
                  <i key="segmentLevel">0</i>
                  <ref key="segment" refId="20"/>
                  <b key="placeHolder">N</b>
                  <ref key="weight" refId="21"/>
                  <ref key="change" refId="22"/>
                  <ref key="dataType" refId="23"/>
                  <b key="prevailingDataType">N</b>
                  <ref key="editability" refId="24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  <l key="children" refId="1181" ln="0" eid="Framework.com.tagetik.trees.INode,framework"/>
              </be>
              <m key="launchers" refId="1182" keid="SYS_STR" veid="ElaborationsLauncher"/>
              <m key="actionLists" refId="1183" keid="SYS_STR" veid="Reporting.com.tagetik.actionlist.ISnapshotActionList,Reporting"/>
              <l key="areas" refId="1184" ln="0" eid="SYS_STR"/>
              <l key="charts" refId="1185" ln="0" eid="SYS_STR"/>
              <l key="pivots" refId="1186" ln="0" eid="SYS_STR"/>
            </be>
          </val>
        </m>
        <m key="templateLayouts" refId="1187" keid="SYS_STR" veid="Reporting.com.tagetik.report.IReportTemplateLayoutVO,Reporting">
          <key>
            <s>Template00</s>
          </key>
          <val>
            <be refId="1188" clsId="ReportTemplateLayoutVO">
              <i key="index">0</i>
              <s key="code">Template00</s>
              <m key="cellFieldAddresses" refId="1189" keid="SYS_STR" veid="Reporting.com.tagetik.spreadsheet.gridwrappers.IGridReaderVO,Reporting">
                <key>
                  <s>CellField01</s>
                </key>
                <val>
                  <be refId="1190" clsId="ExcelCompactGridReaderVO">
                    <be key="element" refId="1191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B6</s>
                  </be>
                </val>
              </m>
              <m key="controlExpressionsAddresses" refId="1192" keid="SYS_STR" veid="Reporting.com.tagetik.spreadsheet.gridwrappers.IGridReaderVO,Reporting"/>
              <m key="inlineParameterAddresses" refId="1193" keid="SYS_STR" veid="Reporting.com.tagetik.spreadsheet.gridwrappers.IGridReaderVO,Reporting"/>
              <m key="dictionaryAddresses" refId="1194" keid="SYS_STR" veid="Reporting.com.tagetik.spreadsheet.gridwrappers.IGridReaderVO,Reporting"/>
              <m key="hyperlinkAddresses" refId="1195" keid="SYS_STR" veid="Reporting.com.tagetik.spreadsheet.gridwrappers.IGridReaderVO,Reporting"/>
              <m key="matrixGridReaders" refId="1196" keid="SYS_STR" veid="Reporting.com.tagetik.spreadsheet.gridwrappers.IGridReaderVO,Reporting">
                <key>
                  <s>P&amp;L</s>
                </key>
                <val>
                  <be refId="1197" clsId="ExcelCompactGridReaderVO">
                    <be key="element" refId="1198" clsId="BasicLogicalElement">
                      <i key="columnHeadersCount">2</i>
                      <i key="rowHeadersCount">3</i>
                      <i key="valueColumns">40</i>
                      <i key="valueRows">4</i>
                    </be>
                    <s key="firstCell">B11</s>
                  </be>
                </val>
                <key>
                  <s>Capital</s>
                </key>
                <val>
                  <be refId="1199" clsId="ExcelCompactGridReaderVO">
                    <be key="element" refId="1200" clsId="BasicLogicalElement">
                      <i key="columnHeadersCount">0</i>
                      <i key="rowHeadersCount">3</i>
                      <i key="valueColumns">40</i>
                      <i key="valueRows">4</i>
                    </be>
                    <s key="firstCell">B21</s>
                  </be>
                </val>
              </m>
              <m key="queryGridReaders" refId="1201" keid="SYS_STR" veid="Reporting.com.tagetik.spreadsheet.gridwrappers.IGridReaderVO,Reporting"/>
            </be>
          </val>
        </m>
        <m key="adHocParameters" refId="1202" keid="SYS_STR" veid="ProspParametro"/>
        <l key="parametersToBeRequested" refId="1203" ln="2" eid="ParameterInfo">
          <be refId="1204" clsId="ParameterInfo">
            <cust key="oid" clsId="DimensionOid">504552-45-245045525F50--50-</cust>
            <b key="explicitlyUsed">S</b>
            <b key="forced">N</b>
            <b key="advanced">N</b>
          </be>
          <be refId="1205" clsId="ParameterInfo">
            <cust key="oid" clsId="DimensionOid">534345-45-53505F464354--50-</cust>
            <b key="explicitlyUsed">S</b>
            <b key="forced">N</b>
            <b key="advanced">N</b>
          </be>
        </l>
      </be>
      <be key="launchResult" refId="1206" clsId="MultiRepLaunchResult">
        <be key="elabResult" refId="1207" clsId="ElabResult">
          <s key="id">4089712447D409210147D411A4CD08F9</s>
          <m key="properties" refId="1208" keid="SYS_STR" veid="SYS_STR"/>
          <e key="status" refId="1209" id="ElabStatusEnum">C</e>
        </be>
        <m key="valori" refId="1210" keid="SYS_STR" veid="ProspElaborationTaskResult">
          <key>
            <s>Template00</s>
          </key>
          <val>
            <be refId="1211" clsId="ProspElaborationTaskResult">
              <be key="prospElaborazioneResult" refId="1212" clsId="ProspElaborationResult">
                <s key="dbId">TGK_HSCIC_DEV_001</s>
                <e key="endInsertionStatus" refId="1213" id="EndInsertionNotifierResult">CANNOT_MANAGE</e>
                <m key="valori" refId="1214" keid="SYS_STR" veid="Framework.com.tagetik.datatypes.IRecordset,framework">
                  <key>
                    <s>P&amp;L</s>
                  </key>
                  <val>
                    <rs refId="1215" rowCount="1953" fieldNames="NUM_RIGA,NUM_COLONNA,COD_FOGLIO,VALORE,DESCRIZIONE">
                      <field name="NUM_RIGA">
                        <s>92</s>
                        <s>91</s>
                        <s>32</s>
                        <s>13</s>
                        <s>40</s>
                        <s>107</s>
                        <s>65</s>
                        <s>88</s>
                        <s>63</s>
                        <s>25</s>
                        <s>134</s>
                        <s>100</s>
                        <s>45</s>
                        <s>27</s>
                        <s>65</s>
                        <s>86</s>
                        <s>4</s>
                        <s>104</s>
                        <s>100</s>
                        <s>92</s>
                        <s>83</s>
                        <s>100</s>
                        <s>68</s>
                        <s>45</s>
                        <s>63</s>
                        <s>121</s>
                        <s>90</s>
                        <s>117</s>
                        <s>22</s>
                        <s>100</s>
                        <s>41</s>
                        <s>29</s>
                        <s>25</s>
                        <s>103</s>
                        <s>46</s>
                        <s>112</s>
                        <s>28</s>
                        <s>4</s>
                        <s>40</s>
                        <s>76</s>
                        <s>48</s>
                        <s>40</s>
                        <s>60</s>
                        <s>41</s>
                        <s>44</s>
                        <s>87</s>
                        <s>114</s>
                        <s>121</s>
                        <s>100</s>
                        <s>2</s>
                        <s>69</s>
                        <s>48</s>
                        <s>25</s>
                        <s>99</s>
                        <s>107</s>
                        <s>117</s>
                        <s>106</s>
                        <s>23</s>
                        <s>62</s>
                        <s>119</s>
                        <s>32</s>
                        <s>130</s>
                        <s>115</s>
                        <s>46</s>
                        <s>66</s>
                        <s>22</s>
                        <s>112</s>
                        <s>87</s>
                        <s>43</s>
                        <s>88</s>
                        <s>43</s>
                        <s>37</s>
                        <s>41</s>
                        <s>9</s>
                        <s>101</s>
                        <s>65</s>
                        <s>126</s>
                        <s>56</s>
                        <s>141</s>
                        <s>137</s>
                        <s>43</s>
                        <s>16</s>
                        <s>62</s>
                        <s>56</s>
                        <s>11</s>
                        <s>131</s>
                        <s>19</s>
                        <s>92</s>
                        <s>110</s>
                        <s>74</s>
                        <s>62</s>
                        <s>41</s>
                        <s>68</s>
                        <s>127</s>
                        <s>52</s>
                        <s>102</s>
                        <s>9</s>
                        <s>104</s>
                        <s>37</s>
                        <s>8</s>
                        <s>109</s>
                        <s>130</s>
                        <s>99</s>
                        <s>20</s>
                        <s>103</s>
                        <s>116</s>
                        <s>87</s>
                        <s>21</s>
                        <s>87</s>
                        <s>113</s>
                        <s>9</s>
                        <s>120</s>
                        <s>10</s>
                        <s>5</s>
                        <s>51</s>
                        <s>113</s>
                        <s>93</s>
                        <s>127</s>
                        <s>139</s>
                        <s>53</s>
                        <s>55</s>
                        <s>87</s>
                        <s>66</s>
                        <s>18</s>
                        <s>55</s>
                        <s>37</s>
                        <s>3</s>
                        <s>97</s>
                        <s>95</s>
                        <s>21</s>
                        <s>11</s>
                        <s>19</s>
                        <s>101</s>
                        <s>20</s>
                        <s>118</s>
                        <s>64</s>
                        <s>45</s>
                        <s>96</s>
                        <s>3</s>
                        <s>125</s>
                        <s>31</s>
                        <s>39</s>
                        <s>68</s>
                        <s>134</s>
                        <s>110</s>
                        <s>138</s>
                        <s>34</s>
                        <s>123</s>
                        <s>136</s>
                        <s>52</s>
                        <s>11</s>
                        <s>139</s>
                        <s>96</s>
                        <s>35</s>
                        <s>81</s>
                        <s>116</s>
                        <s>81</s>
                        <s>58</s>
                        <s>139</s>
                        <s>32</s>
                        <s>105</s>
                        <s>108</s>
                        <s>99</s>
                        <s>93</s>
                        <s>31</s>
                        <s>33</s>
                        <s>95</s>
                        <s>101</s>
                        <s>88</s>
                        <s>120</s>
                        <s>90</s>
                        <s>93</s>
                        <s>31</s>
                        <s>49</s>
                        <s>71</s>
                        <s>138</s>
                        <s>9</s>
                        <s>138</s>
                        <s>49</s>
                        <s>18</s>
                        <s>41</s>
                        <s>100</s>
                        <s>101</s>
                        <s>111</s>
                        <s>33</s>
                        <s>121</s>
                        <s>83</s>
                        <s>74</s>
                        <s>75</s>
                        <s>139</s>
                        <s>65</s>
                        <s>105</s>
                        <s>47</s>
                        <s>63</s>
                        <s>18</s>
                        <s>20</s>
                        <s>29</s>
                        <s>116</s>
                        <s>115</s>
                        <s>39</s>
                        <s>97</s>
                        <s>31</s>
                        <s>72</s>
                        <s>31</s>
                        <s>5</s>
                        <s>18</s>
                        <s>79</s>
                        <s>4</s>
                        <s>5</s>
                        <s>65</s>
                        <s>38</s>
                        <s>30</s>
                        <s>53</s>
                        <s>127</s>
                        <s>81</s>
                        <s>85</s>
                        <s>84</s>
                        <s>92</s>
                        <s>13</s>
                        <s>49</s>
                        <s>31</s>
                        <s>19</s>
                        <s>20</s>
                        <s>97</s>
                        <s>108</s>
                        <s>111</s>
                        <s>66</s>
                        <s>86</s>
                        <s>84</s>
                        <s>38</s>
                        <s>70</s>
                        <s>13</s>
                        <s>121</s>
                        <s>19</s>
                        <s>141</s>
                        <s>92</s>
                        <s>80</s>
                        <s>48</s>
                        <s>2</s>
                        <s>5</s>
                        <s>63</s>
                        <s>81</s>
                        <s>101</s>
                        <s>115</s>
                        <s>61</s>
                        <s>125</s>
                        <s>39</s>
                        <s>54</s>
                        <s>96</s>
                        <s>120</s>
                        <s>102</s>
                        <s>26</s>
                        <s>67</s>
                        <s>5</s>
                        <s>18</s>
                        <s>29</s>
                        <s>89</s>
                        <s>135</s>
                        <s>29</s>
                        <s>83</s>
                        <s>78</s>
                        <s>27</s>
                        <s>23</s>
                        <s>23</s>
                        <s>7</s>
                        <s>98</s>
                        <s>86</s>
                        <s>69</s>
                        <s>83</s>
                        <s>95</s>
                        <s>49</s>
                        <s>58</s>
                        <s>64</s>
                        <s>45</s>
                        <s>70</s>
                        <s>7</s>
                        <s>51</s>
                        <s>88</s>
                        <s>136</s>
                        <s>93</s>
                        <s>132</s>
                        <s>117</s>
                        <s>2</s>
                        <s>87</s>
                        <s>30</s>
                        <s>98</s>
                        <s>42</s>
                        <s>82</s>
                        <s>47</s>
                        <s>29</s>
                        <s>103</s>
                        <s>5</s>
                        <s>80</s>
                        <s>62</s>
                        <s>60</s>
                        <s>4</s>
                        <s>46</s>
                        <s>12</s>
                        <s>51</s>
                        <s>46</s>
                        <s>28</s>
                        <s>102</s>
                        <s>11</s>
                        <s>39</s>
                        <s>21</s>
                        <s>10</s>
                        <s>46</s>
                        <s>55</s>
                        <s>44</s>
                        <s>28</s>
                        <s>61</s>
                        <s>112</s>
                        <s>37</s>
                        <s>55</s>
                        <s>43</s>
                        <s>123</s>
                        <s>58</s>
                        <s>72</s>
                        <s>124</s>
                        <s>10</s>
                        <s>87</s>
                        <s>110</s>
                        <s>45</s>
                        <s>51</s>
                        <s>22</s>
                        <s>20</s>
                        <s>82</s>
                        <s>34</s>
                        <s>39</s>
                        <s>15</s>
                        <s>141</s>
                        <s>11</s>
                        <s>104</s>
                        <s>112</s>
                        <s>137</s>
                        <s>65</s>
                        <s>90</s>
                        <s>33</s>
                        <s>63</s>
                        <s>89</s>
                        <s>102</s>
                        <s>66</s>
                        <s>64</s>
                        <s>113</s>
                        <s>35</s>
                        <s>10</s>
                        <s>77</s>
                        <s>64</s>
                        <s>127</s>
                        <s>126</s>
                        <s>106</s>
                        <s>11</s>
                        <s>133</s>
                        <s>52</s>
                        <s>113</s>
                        <s>89</s>
                        <s>33</s>
                        <s>34</s>
                        <s>83</s>
                        <s>141</s>
                        <s>87</s>
                        <s>7</s>
                        <s>117</s>
                        <s>19</s>
                        <s>118</s>
                        <s>25</s>
                        <s>68</s>
                        <s>95</s>
                        <s>135</s>
                        <s>13</s>
                        <s>113</s>
                        <s>83</s>
                        <s>52</s>
                        <s>20</s>
                        <s>110</s>
                        <s>84</s>
                        <s>111</s>
                        <s>44</s>
                        <s>19</s>
                        <s>107</s>
                        <s>86</s>
                        <s>60</s>
                        <s>33</s>
                        <s>94</s>
                        <s>56</s>
                        <s>15</s>
                        <s>82</s>
                        <s>117</s>
                        <s>66</s>
                        <s>55</s>
                        <s>25</s>
                        <s>43</s>
                        <s>24</s>
                        <s>57</s>
                        <s>113</s>
                        <s>103</s>
                        <s>70</s>
                        <s>108</s>
                        <s>67</s>
                        <s>105</s>
                        <s>124</s>
                        <s>64</s>
                        <s>109</s>
                        <s>91</s>
                        <s>91</s>
                        <s>124</s>
                        <s>119</s>
                        <s>6</s>
                        <s>36</s>
                        <s>32</s>
                        <s>58</s>
                        <s>87</s>
                        <s>98</s>
                        <s>82</s>
                        <s>108</s>
                        <s>119</s>
                        <s>14</s>
                        <s>125</s>
                        <s>27</s>
                        <s>94</s>
                        <s>13</s>
                        <s>57</s>
                        <s>35</s>
                        <s>86</s>
                        <s>81</s>
                        <s>72</s>
                        <s>81</s>
                        <s>4</s>
                        <s>91</s>
                        <s>16</s>
                        <s>112</s>
                        <s>81</s>
                        <s>69</s>
                        <s>128</s>
                        <s>65</s>
                        <s>27</s>
                        <s>80</s>
                        <s>125</s>
                        <s>107</s>
                        <s>81</s>
                        <s>44</s>
                        <s>57</s>
                        <s>118</s>
                        <s>3</s>
                        <s>112</s>
                        <s>94</s>
                        <s>47</s>
                        <s>56</s>
                        <s>9</s>
                        <s>105</s>
                        <s>76</s>
                        <s>95</s>
                        <s>81</s>
                        <s>18</s>
                        <s>3</s>
                        <s>42</s>
                        <s>137</s>
                        <s>94</s>
                        <s>89</s>
                        <s>86</s>
                        <s>25</s>
                        <s>108</s>
                        <s>107</s>
                        <s>88</s>
                        <s>85</s>
                        <s>53</s>
                        <s>99</s>
                        <s>76</s>
                        <s>30</s>
                        <s>22</s>
                        <s>85</s>
                        <s>121</s>
                        <s>32</s>
                        <s>24</s>
                        <s>7</s>
                        <s>117</s>
                        <s>23</s>
                        <s>94</s>
                        <s>100</s>
                        <s>23</s>
                        <s>10</s>
                        <s>59</s>
                        <s>32</s>
                        <s>28</s>
                        <s>88</s>
                        <s>4</s>
                        <s>105</s>
                        <s>66</s>
                        <s>76</s>
                        <s>65</s>
                        <s>104</s>
                        <s>69</s>
                        <s>27</s>
                        <s>45</s>
                        <s>87</s>
                        <s>71</s>
                        <s>32</s>
                        <s>43</s>
                        <s>100</s>
                        <s>100</s>
                        <s>4</s>
                        <s>38</s>
                        <s>90</s>
                        <s>110</s>
                        <s>81</s>
                        <s>5</s>
                        <s>76</s>
                        <s>84</s>
                        <s>80</s>
                        <s>28</s>
                        <s>103</s>
                        <s>72</s>
                        <s>104</s>
                        <s>137</s>
                        <s>41</s>
                        <s>44</s>
                        <s>131</s>
                        <s>60</s>
                        <s>62</s>
                        <s>26</s>
                        <s>68</s>
                        <s>4</s>
                        <s>89</s>
                        <s>81</s>
                        <s>91</s>
                        <s>48</s>
                        <s>53</s>
                        <s>114</s>
                        <s>102</s>
                        <s>87</s>
                        <s>119</s>
                        <s>103</s>
                        <s>46</s>
                        <s>30</s>
                        <s>97</s>
                        <s>121</s>
                        <s>118</s>
                        <s>64</s>
                        <s>57</s>
                        <s>53</s>
                        <s>106</s>
                        <s>52</s>
                        <s>88</s>
                        <s>5</s>
                        <s>67</s>
                        <s>41</s>
                        <s>44</s>
                        <s>37</s>
                        <s>117</s>
                        <s>16</s>
                        <s>103</s>
                        <s>141</s>
                        <s>129</s>
                        <s>65</s>
                        <s>126</s>
                        <s>80</s>
                        <s>103</s>
                        <s>56</s>
                        <s>11</s>
                        <s>19</s>
                        <s>48</s>
                        <s>20</s>
                        <s>56</s>
                        <s>82</s>
                        <s>91</s>
                        <s>12</s>
                        <s>9</s>
                        <s>29</s>
                        <s>62</s>
                        <s>68</s>
                        <s>13</s>
                        <s>41</s>
                        <s>48</s>
                        <s>117</s>
                        <s>9</s>
                        <s>92</s>
                        <s>69</s>
                        <s>21</s>
                        <s>102</s>
                        <s>130</s>
                        <s>33</s>
                        <s>51</s>
                        <s>18</s>
                        <s>58</s>
                        <s>120</s>
                        <s>70</s>
                        <s>10</s>
                        <s>90</s>
                        <s>120</s>
                        <s>111</s>
                        <s>4</s>
                        <s>66</s>
                        <s>18</s>
                        <s>139</s>
                        <s>93</s>
                        <s>139</s>
                        <s>33</s>
                        <s>92</s>
                        <s>130</s>
                        <s>95</s>
                        <s>21</s>
                        <s>7</s>
                        <s>4</s>
                        <s>37</s>
                        <s>7</s>
                        <s>116</s>
                        <s>49</s>
                        <s>102</s>
                        <s>12</s>
                        <s>3</s>
                        <s>34</s>
                        <s>43</s>
                        <s>49</s>
                        <s>45</s>
                        <s>8</s>
                        <s>97</s>
                        <s>64</s>
                        <s>127</s>
                        <s>52</s>
                        <s>19</s>
                        <s>90</s>
                        <s>101</s>
                        <s>55</s>
                        <s>17</s>
                        <s>38</s>
                        <s>52</s>
                        <s>136</s>
                        <s>110</s>
                        <s>49</s>
                        <s>110</s>
                        <s>88</s>
                        <s>97</s>
                        <s>90</s>
                        <s>118</s>
                        <s>111</s>
                        <s>41</s>
                        <s>139</s>
                        <s>130</s>
                        <s>109</s>
                        <s>30</s>
                        <s>108</s>
                        <s>71</s>
                        <s>32</s>
                        <s>58</s>
                        <s>104</s>
                        <s>104</s>
                        <s>17</s>
                        <s>82</s>
                        <s>51</s>
                        <s>31</s>
                        <s>22</s>
                        <s>89</s>
                        <s>31</s>
                        <s>113</s>
                        <s>99</s>
                        <s>114</s>
                        <s>96</s>
                        <s>74</s>
                        <s>100</s>
                        <s>41</s>
                        <s>16</s>
                        <s>127</s>
                        <s>83</s>
                        <s>99</s>
                        <s>47</s>
                        <s>81</s>
                        <s>71</s>
                        <s>86</s>
                        <s>63</s>
                        <s>4</s>
                        <s>55</s>
                        <s>31</s>
                        <s>64</s>
                        <s>31</s>
                        <s>72</s>
                        <s>29</s>
                        <s>118</s>
                        <s>13</s>
                        <s>29</s>
                        <s>20</s>
                        <s>39</s>
                        <s>116</s>
                        <s>114</s>
                        <s>63</s>
                        <s>125</s>
                        <s>7</s>
                        <s>18</s>
                        <s>120</s>
                        <s>96</s>
                        <s>121</s>
                        <s>34</s>
                        <s>138</s>
                        <s>20</s>
                        <s>84</s>
                        <s>33</s>
                        <s>10</s>
                        <s>136</s>
                        <s>91</s>
                        <s>2</s>
                        <s>127</s>
                        <s>92</s>
                        <s>84</s>
                        <s>96</s>
                        <s>38</s>
                        <s>135</s>
                        <s>18</s>
                        <s>108</s>
                        <s>87</s>
                        <s>13</s>
                        <s>13</s>
                        <s>92</s>
                        <s>72</s>
                        <s>21</s>
                        <s>65</s>
                        <s>51</s>
                        <s>84</s>
                        <s>91</s>
                        <s>29</s>
                        <s>89</s>
                        <s>46</s>
                        <s>125</s>
                        <s>129</s>
                        <s>23</s>
                        <s>2</s>
                        <s>96</s>
                        <s>35</s>
                        <s>18</s>
                        <s>96</s>
                        <s>29</s>
                        <s>87</s>
                        <s>47</s>
                        <s>135</s>
                        <s>89</s>
                        <s>101</s>
                        <s>20</s>
                        <s>102</s>
                        <s>65</s>
                        <s>77</s>
                        <s>73</s>
                        <s>51</s>
                        <s>7</s>
                        <s>42</s>
                        <s>34</s>
                        <s>121</s>
                        <s>71</s>
                        <s>57</s>
                        <s>82</s>
                        <s>90</s>
                        <s>42</s>
                        <s>104</s>
                        <s>83</s>
                        <s>51</s>
                        <s>76</s>
                        <s>70</s>
                        <s>51</s>
                        <s>64</s>
                        <s>63</s>
                        <s>122</s>
                        <s>38</s>
                        <s>23</s>
                        <s>66</s>
                        <s>89</s>
                        <s>117</s>
                        <s>130</s>
                        <s>87</s>
                        <s>51</s>
                        <s>88</s>
                        <s>32</s>
                        <s>5</s>
                        <s>42</s>
                        <s>25</s>
                        <s>141</s>
                        <s>47</s>
                        <s>104</s>
                        <s>7</s>
                        <s>10</s>
                        <s>138</s>
                        <s>29</s>
                        <s>82</s>
                        <s>47</s>
                        <s>58</s>
                        <s>135</s>
                        <s>12</s>
                        <s>123</s>
                        <s>28</s>
                        <s>35</s>
                        <s>97</s>
                        <s>28</s>
                        <s>111</s>
                        <s>80</s>
                        <s>118</s>
                        <s>141</s>
                        <s>48</s>
                        <s>20</s>
                        <s>129</s>
                        <s>44</s>
                        <s>5</s>
                        <s>11</s>
                        <s>21</s>
                        <s>61</s>
                        <s>63</s>
                        <s>55</s>
                        <s>123</s>
                        <s>28</s>
                        <s>54</s>
                        <s>61</s>
                        <s>22</s>
                        <s>44</s>
                        <s>31</s>
                        <s>135</s>
                        <s>20</s>
                        <s>5</s>
                        <s>67</s>
                        <s>111</s>
                        <s>65</s>
                        <s>21</s>
                        <s>28</s>
                        <s>35</s>
                        <s>23</s>
                        <s>109</s>
                        <s>63</s>
                        <s>103</s>
                        <s>113</s>
                        <s>80</s>
                        <s>102</s>
                        <s>86</s>
                        <s>4</s>
                        <s>33</s>
                        <s>89</s>
                        <s>67</s>
                        <s>136</s>
                        <s>43</s>
                        <s>70</s>
                        <s>33</s>
                        <s>113</s>
                        <s>103</s>
                        <s>10</s>
                        <s>15</s>
                        <s>124</s>
                        <s>21</s>
                        <s>28</s>
                        <s>20</s>
                        <s>83</s>
                        <s>127</s>
                        <s>94</s>
                        <s>10</s>
                        <s>123</s>
                        <s>90</s>
                        <s>56</s>
                        <s>84</s>
                        <s>110</s>
                        <s>112</s>
                        <s>16</s>
                        <s>34</s>
                        <s>94</s>
                        <s>107</s>
                        <s>13</s>
                        <s>80</s>
                        <s>106</s>
                        <s>62</s>
                        <s>56</s>
                        <s>44</s>
                        <s>112</s>
                        <s>56</s>
                        <s>80</s>
                        <s>94</s>
                        <s>86</s>
                        <s>43</s>
                        <s>3</s>
                        <s>118</s>
                        <s>60</s>
                        <s>19</s>
                        <s>16</s>
                        <s>107</s>
                        <s>127</s>
                        <s>33</s>
                        <s>94</s>
                        <s>6</s>
                        <s>106</s>
                        <s>16</s>
                        <s>5</s>
                        <s>105</s>
                        <s>50</s>
                        <s>57</s>
                        <s>78</s>
                        <s>64</s>
                        <s>137</s>
                        <s>3</s>
                        <s>130</s>
                        <s>124</s>
                        <s>67</s>
                        <s>78</s>
                        <s>11</s>
                        <s>15</s>
                        <s>136</s>
                        <s>137</s>
                        <s>116</s>
                        <s>98</s>
                        <s>102</s>
                        <s>32</s>
                        <s>53</s>
                        <s>106</s>
                        <s>50</s>
                        <s>36</s>
                        <s>58</s>
                        <s>57</s>
                        <s>13</s>
                        <s>15</s>
                        <s>58</s>
                        <s>27</s>
                        <s>55</s>
                        <s>95</s>
                        <s>139</s>
                        <s>60</s>
                        <s>83</s>
                        <s>12</s>
                        <s>57</s>
                        <s>111</s>
                        <s>92</s>
                        <s>107</s>
                        <s>112</s>
                        <s>39</s>
                        <s>103</s>
                        <s>63</s>
                        <s>107</s>
                        <s>57</s>
                        <s>105</s>
                        <s>82</s>
                        <s>55</s>
                        <s>15</s>
                        <s>57</s>
                        <s>9</s>
                        <s>16</s>
                        <s>82</s>
                        <s>25</s>
                        <s>66</s>
                        <s>45</s>
                        <s>93</s>
                        <s>76</s>
                        <s>108</s>
                        <s>98</s>
                        <s>108</s>
                        <s>95</s>
                        <s>119</s>
                        <s>64</s>
                        <s>94</s>
                        <s>45</s>
                        <s>117</s>
                        <s>84</s>
                        <s>94</s>
                        <s>108</s>
                        <s>107</s>
                        <s>124</s>
                        <s>3</s>
                        <s>118</s>
                        <s>121</s>
                        <s>22</s>
                        <s>104</s>
                        <s>85</s>
                        <s>30</s>
                        <s>119</s>
                        <s>99</s>
                        <s>136</s>
                        <s>14</s>
                        <s>30</s>
                        <s>87</s>
                        <s>82</s>
                        <s>99</s>
                        <s>23</s>
                        <s>107</s>
                        <s>30</s>
                        <s>37</s>
                        <s>59</s>
                        <s>103</s>
                        <s>124</s>
                        <s>85</s>
                        <s>85</s>
                        <s>120</s>
                        <s>10</s>
                        <s>113</s>
                        <s>18</s>
                        <s>53</s>
                        <s>139</s>
                        <s>45</s>
                        <s>4</s>
                        <s>57</s>
                        <s>95</s>
                        <s>66</s>
                        <s>15</s>
                        <s>49</s>
                        <s>110</s>
                        <s>116</s>
                        <s>137</s>
                        <s>104</s>
                        <s>108</s>
                        <s>116</s>
                        <s>27</s>
                        <s>59</s>
                        <s>118</s>
                        <s>7</s>
                        <s>77</s>
                        <s>46</s>
                        <s>118</s>
                        <s>103</s>
                        <s>44</s>
                        <s>55</s>
                        <s>94</s>
                        <s>46</s>
                        <s>67</s>
                        <s>44</s>
                        <s>52</s>
                        <s>86</s>
                        <s>123</s>
                        <s>123</s>
                        <s>117</s>
                        <s>140</s>
                        <s>42</s>
                        <s>52</s>
                        <s>69</s>
                        <s>34</s>
                        <s>110</s>
                        <s>82</s>
                        <s>48</s>
                        <s>111</s>
                        <s>55</s>
                        <s>17</s>
                        <s>13</s>
                        <s>123</s>
                        <s>59</s>
                        <s>60</s>
                        <s>95</s>
                        <s>110</s>
                        <s>48</s>
                        <s>8</s>
                        <s>10</s>
                        <s>71</s>
                        <s>22</s>
                        <s>115</s>
                        <s>130</s>
                        <s>102</s>
                        <s>32</s>
                        <s>115</s>
                        <s>117</s>
                        <s>22</s>
                        <s>9</s>
                        <s>46</s>
                        <s>138</s>
                        <s>25</s>
                        <s>62</s>
                        <s>83</s>
                        <s>135</s>
                        <s>141</s>
                        <s>33</s>
                        <s>18</s>
                        <s>27</s>
                        <s>43</s>
                        <s>123</s>
                        <s>112</s>
                        <s>105</s>
                        <s>38</s>
                        <s>104</s>
                        <s>84</s>
                        <s>108</s>
                        <s>44</s>
                        <s>72</s>
                        <s>114</s>
                        <s>43</s>
                        <s>65</s>
                        <s>126</s>
                        <s>13</s>
                        <s>56</s>
                        <s>88</s>
                        <s>85</s>
                        <s>101</s>
                        <s>99</s>
                        <s>137</s>
                        <s>9</s>
                        <s>81</s>
                        <s>4</s>
                        <s>37</s>
                        <s>102</s>
                        <s>52</s>
                        <s>71</s>
                        <s>5</s>
                        <s>75</s>
                        <s>37</s>
                        <s>110</s>
                        <s>53</s>
                        <s>81</s>
                        <s>127</s>
                        <s>91</s>
                        <s>92</s>
                        <s>62</s>
                        <s>18</s>
                        <s>94</s>
                        <s>31</s>
                        <s>125</s>
                        <s>9</s>
                        <s>43</s>
                        <s>54</s>
                        <s>81</s>
                        <s>5</s>
                        <s>105</s>
                        <s>51</s>
                        <s>7</s>
                        <s>127</s>
                        <s>34</s>
                        <s>51</s>
                        <s>92</s>
                        <s>84</s>
                        <s>87</s>
                        <s>120</s>
                        <s>109</s>
                        <s>65</s>
                        <s>137</s>
                        <s>73</s>
                        <s>12</s>
                        <s>102</s>
                        <s>97</s>
                        <s>32</s>
                        <s>105</s>
                        <s>81</s>
                        <s>66</s>
                        <s>91</s>
                        <s>96</s>
                        <s>100</s>
                        <s>136</s>
                        <s>35</s>
                        <s>117</s>
                        <s>13</s>
                        <s>31</s>
                        <s>39</s>
                        <s>42</s>
                        <s>54</s>
                        <s>52</s>
                        <s>90</s>
                        <s>29</s>
                        <s>20</s>
                        <s>101</s>
                        <s>45</s>
                        <s>81</s>
                        <s>101</s>
                        <s>52</s>
                        <s>134</s>
                        <s>111</s>
                        <s>28</s>
                        <s>48</s>
                        <s>61</s>
                        <s>100</s>
                        <s>100</s>
                        <s>121</s>
                        <s>138</s>
                        <s>41</s>
                        <s>109</s>
                        <s>136</s>
                        <s>17</s>
                        <s>99</s>
                        <s>116</s>
                        <s>87</s>
                        <s>97</s>
                        <s>130</s>
                        <s>22</s>
                        <s>69</s>
                        <s>120</s>
                        <s>10</s>
                        <s>104</s>
                        <s>4</s>
                        <s>87</s>
                        <s>49</s>
                        <s>93</s>
                        <s>3</s>
                        <s>63</s>
                        <s>121</s>
                        <s>92</s>
                        <s>30</s>
                        <s>122</s>
                        <s>121</s>
                        <s>41</s>
                        <s>99</s>
                        <s>130</s>
                        <s>139</s>
                        <s>77</s>
                        <s>21</s>
                        <s>15</s>
                        <s>97</s>
                        <s>88</s>
                        <s>54</s>
                        <s>79</s>
                        <s>87</s>
                        <s>38</s>
                        <s>20</s>
                        <s>67</s>
                        <s>116</s>
                        <s>135</s>
                        <s>141</s>
                        <s>92</s>
                        <s>35</s>
                        <s>21</s>
                        <s>21</s>
                        <s>12</s>
                        <s>28</s>
                        <s>10</s>
                        <s>11</s>
                        <s>111</s>
                        <s>20</s>
                        <s>97</s>
                        <s>56</s>
                        <s>61</s>
                        <s>130</s>
                        <s>91</s>
                        <s>66</s>
                        <s>72</s>
                        <s>41</s>
                        <s>38</s>
                        <s>61</s>
                        <s>66</s>
                        <s>38</s>
                        <s>37</s>
                        <s>82</s>
                        <s>10</s>
                        <s>33</s>
                        <s>120</s>
                        <s>94</s>
                        <s>141</s>
                        <s>84</s>
                        <s>7</s>
                        <s>107</s>
                        <s>35</s>
                        <s>13</s>
                        <s>92</s>
                        <s>19</s>
                        <s>103</s>
                        <s>135</s>
                        <s>34</s>
                        <s>35</s>
                        <s>84</s>
                        <s>90</s>
                        <s>135</s>
                        <s>38</s>
                        <s>67</s>
                        <s>44</s>
                        <s>54</s>
                        <s>135</s>
                        <s>19</s>
                        <s>125</s>
                        <s>35</s>
                        <s>3</s>
                        <s>61</s>
                        <s>15</s>
                        <s>120</s>
                        <s>96</s>
                        <s>125</s>
                        <s>118</s>
                        <s>39</s>
                        <s>49</s>
                        <s>136</s>
                        <s>55</s>
                        <s>86</s>
                        <s>63</s>
                        <s>118</s>
                        <s>109</s>
                        <s>3</s>
                        <s>67</s>
                        <s>23</s>
                        <s>139</s>
                        <s>120</s>
                        <s>130</s>
                        <s>82</s>
                        <s>30</s>
                        <s>87</s>
                        <s>42</s>
                        <s>26</s>
                        <s>98</s>
                        <s>109</s>
                        <s>88</s>
                        <s>130</s>
                        <s>58</s>
                        <s>136</s>
                        <s>138</s>
                        <s>61</s>
                        <s>84</s>
                        <s>102</s>
                        <s>75</s>
                        <s>80</s>
                        <s>12</s>
                        <s>31</s>
                        <s>101</s>
                        <s>44</s>
                        <s>34</s>
                        <s>16</s>
                        <s>4</s>
                        <s>8</s>
                        <s>55</s>
                        <s>13</s>
                        <s>61</s>
                        <s>105</s>
                        <s>90</s>
                        <s>70</s>
                        <s>114</s>
                        <s>18</s>
                        <s>37</s>
                        <s>34</s>
                        <s>136</s>
                        <s>67</s>
                        <s>86</s>
                        <s>65</s>
                        <s>38</s>
                        <s>135</s>
                        <s>99</s>
                        <s>94</s>
                        <s>13</s>
                        <s>7</s>
                        <s>58</s>
                        <s>62</s>
                        <s>138</s>
                        <s>99</s>
                        <s>31</s>
                        <s>25</s>
                        <s>34</s>
                        <s>113</s>
                        <s>32</s>
                        <s>75</s>
                        <s>5</s>
                        <s>37</s>
                        <s>130</s>
                        <s>97</s>
                        <s>91</s>
                        <s>136</s>
                        <s>92</s>
                        <s>5</s>
                        <s>29</s>
                        <s>84</s>
                        <s>60</s>
                        <s>83</s>
                        <s>83</s>
                        <s>51</s>
                        <s>88</s>
                        <s>68</s>
                        <s>56</s>
                        <s>57</s>
                        <s>23</s>
                        <s>140</s>
                        <s>129</s>
                        <s>82</s>
                        <s>25</s>
                        <s>32</s>
                        <s>54</s>
                        <s>138</s>
                        <s>137</s>
                        <s>73</s>
                        <s>119</s>
                        <s>111</s>
                        <s>108</s>
                        <s>39</s>
                        <s>60</s>
                        <s>98</s>
                        <s>91</s>
                        <s>23</s>
                        <s>42</s>
                        <s>47</s>
                        <s>80</s>
                        <s>124</s>
                        <s>105</s>
                        <s>70</s>
                        <s>64</s>
                        <s>108</s>
                        <s>98</s>
                        <s>67</s>
                        <s>51</s>
                        <s>43</s>
                        <s>73</s>
                        <s>103</s>
                        <s>98</s>
                        <s>100</s>
                        <s>84</s>
                        <s>23</s>
                        <s>98</s>
                        <s>82</s>
                        <s>119</s>
                        <s>47</s>
                        <s>29</s>
                        <s>32</s>
                        <s>138</s>
                        <s>77</s>
                        <s>22</s>
                        <s>73</s>
                        <s>124</s>
                        <s>62</s>
                        <s>123</s>
                        <s>72</s>
                        <s>95</s>
                        <s>97</s>
                        <s>80</s>
                        <s>112</s>
                        <s>57</s>
                        <s>4</s>
                        <s>57</s>
                        <s>96</s>
                        <s>16</s>
                        <s>57</s>
                        <s>47</s>
                        <s>35</s>
                        <s>123</s>
                        <s>13</s>
                        <s>10</s>
                        <s>21</s>
                        <s>28</s>
                        <s>69</s>
                        <s>84</s>
                        <s>69</s>
                        <s>13</s>
                        <s>139</s>
                        <s>88</s>
                        <s>96</s>
                        <s>47</s>
                        <s>60</s>
                        <s>84</s>
                        <s>55</s>
                        <s>46</s>
                        <s>118</s>
                        <s>112</s>
                        <s>62</s>
                        <s>57</s>
                        <s>44</s>
                        <s>30</s>
                        <s>22</s>
                        <s>27</s>
                        <s>141</s>
                        <s>124</s>
                        <s>107</s>
                        <s>137</s>
                        <s>78</s>
                        <s>64</s>
                        <s>93</s>
                        <s>63</s>
                        <s>12</s>
                        <s>16</s>
                        <s>89</s>
                        <s>89</s>
                        <s>102</s>
                        <s>11</s>
                        <s>30</s>
                        <s>116</s>
                        <s>85</s>
                        <s>78</s>
                        <s>137</s>
                        <s>90</s>
                        <s>23</s>
                        <s>24</s>
                        <s>109</s>
                        <s>42</s>
                        <s>109</s>
                        <s>28</s>
                        <s>15</s>
                        <s>11</s>
                        <s>78</s>
                        <s>22</s>
                        <s>42</s>
                        <s>95</s>
                        <s>37</s>
                        <s>99</s>
                        <s>23</s>
                        <s>49</s>
                        <s>131</s>
                        <s>120</s>
                        <s>66</s>
                        <s>139</s>
                        <s>22</s>
                        <s>9</s>
                        <s>107</s>
                        <s>85</s>
                        <s>49</s>
                        <s>62</s>
                        <s>25</s>
                        <s>139</s>
                        <s>18</s>
                        <s>112</s>
                        <s>25</s>
                        <s>93</s>
                        <s>12</s>
                        <s>68</s>
                        <s>27</s>
                        <s>116</s>
                        <s>55</s>
                        <s>57</s>
                        <s>105</s>
                        <s>88</s>
                        <s>116</s>
                        <s>66</s>
                        <s>137</s>
                        <s>95</s>
                        <s>112</s>
                        <s>46</s>
                        <s>8</s>
                        <s>103</s>
                        <s>111</s>
                        <s>77</s>
                        <s>46</s>
                        <s>130</s>
                        <s>101</s>
                        <s>16</s>
                        <s>125</s>
                        <s>4</s>
                        <s>123</s>
                        <s>70</s>
                        <s>38</s>
                        <s>52</s>
                        <s>52</s>
                        <s>13</s>
                        <s>5</s>
                        <s>81</s>
                        <s>52</s>
                        <s>127</s>
                        <s>82</s>
                        <s>110</s>
                        <s>91</s>
                        <s>123</s>
                        <s>68</s>
                        <s>16</s>
                        <s>75</s>
                        <s>139</s>
                        <s>110</s>
                        <s>42</s>
                        <s>53</s>
                        <s>62</s>
                        <s>101</s>
                        <s>26</s>
                        <s>110</s>
                        <s>97</s>
                        <s>107</s>
                        <s>60</s>
                        <s>30</s>
                        <s>115</s>
                        <s>109</s>
                        <s>22</s>
                        <s>107</s>
                        <s>139</s>
                        <s>115</s>
                        <s>13</s>
                        <s>9</s>
                        <s>32</s>
                        <s>18</s>
                        <s>46</s>
                        <s>54</s>
                        <s>83</s>
                        <s>91</s>
                        <s>127</s>
                        <s>18</s>
                        <s>27</s>
                        <s>10</s>
                        <s>57</s>
                        <s>53</s>
                        <s>45</s>
                        <s>83</s>
                        <s>104</s>
                        <s>112</s>
                        <s>117</s>
                        <s>108</s>
                        <s>140</s>
                        <s>139</s>
                        <s>52</s>
                        <s>76</s>
                        <s>56</s>
                        <s>141</s>
                        <s>126</s>
                        <s>4</s>
                        <s>94</s>
                        <s>54</s>
                        <s>16</s>
                        <s>82</s>
                        <s>43</s>
                        <s>116</s>
                        <s>108</s>
                        <s>84</s>
                        <s>61</s>
                        <s>86</s>
                        <s>27</s>
                        <s>9</s>
                        <s>137</s>
                        <s>99</s>
                        <s>123</s>
                        <s>44</s>
                        <s>85</s>
                        <s>37</s>
                        <s>61</s>
                        <s>83</s>
                        <s>113</s>
                        <s>138</s>
                        <s>9</s>
                        <s>125</s>
                        <s>96</s>
                        <s>43</s>
                        <s>10</s>
                        <s>127</s>
                        <s>115</s>
                        <s>18</s>
                        <s>24</s>
                        <s>90</s>
                        <s>7</s>
                        <s>51</s>
                        <s>101</s>
                        <s>65</s>
                        <s>81</s>
                        <s>116</s>
                        <s>26</s>
                        <s>21</s>
                        <s>84</s>
                        <s>63</s>
                        <s>3</s>
                        <s>12</s>
                        <s>82</s>
                        <s>64</s>
                        <s>86</s>
                        <s>73</s>
                        <s>121</s>
                        <s>33</s>
                        <s>101</s>
                        <s>66</s>
                        <s>138</s>
                        <s>32</s>
                        <s>31</s>
                        <s>104</s>
                        <s>102</s>
                        <s>29</s>
                        <s>117</s>
                        <s>136</s>
                        <s>35</s>
                        <s>72</s>
                        <s>45</s>
                        <s>102</s>
                        <s>21</s>
                        <s>60</s>
                        <s>42</s>
                        <s>111</s>
                        <s>28</s>
                        <s>99</s>
                        <s>21</s>
                        <s>101</s>
                        <s>28</s>
                        <s>102</s>
                        <s>71</s>
                        <s>136</s>
                        <s>72</s>
                        <s>48</s>
                        <s>21</s>
                        <s>138</s>
                        <s>99</s>
                        <s>5</s>
                        <s>22</s>
                        <s>109</s>
                        <s>41</s>
                        <s>81</s>
                        <s>126</s>
                        <s>17</s>
                        <s>92</s>
                        <s>103</s>
                        <s>130</s>
                        <s>49</s>
                        <s>30</s>
                        <s>134</s>
                        <s>100</s>
                        <s>93</s>
                        <s>97</s>
                        <s>11</s>
                        <s>113</s>
                        <s>45</s>
                        <s>136</s>
                        <s>55</s>
                        <s>121</s>
                        <s>41</s>
                        <s>67</s>
                        <s>113</s>
                        <s>139</s>
                        <s>77</s>
                        <s>29</s>
                        <s>100</s>
                        <s>67</s>
                        <s>39</s>
                        <s>133</s>
                        <s>125</s>
                        <s>116</s>
                        <s>20</s>
                        <s>39</s>
                        <s>54</s>
                        <s>101</s>
                        <s>118</s>
                        <s>20</s>
                        <s>28</s>
                        <s>81</s>
                        <s>63</s>
                        <s>12</s>
                        <s>11</s>
                        <s>82</s>
                        <s>4</s>
                        <s>89</s>
                        <s>21</s>
                        <s>48</s>
                        <s>20</s>
                        <s>141</s>
                        <s>5</s>
                        <s>66</s>
                        <s>41</s>
                        <s>111</s>
                        <s>100</s>
                        <s>74</s>
                        <s>30</s>
                        <s>72</s>
                        <s>61</s>
                        <s>117</s>
                        <s>33</s>
                        <s>34</s>
                        <s>121</s>
                        <s>33</s>
                        <s>93</s>
                        <s>16</s>
                        <s>125</s>
                        <s>49</s>
                        <s>118</s>
                        <s>46</s>
                        <s>35</s>
                        <s>46</s>
                        <s>37</s>
                        <s>107</s>
                        <s>19</s>
                        <s>92</s>
                        <s>75</s>
                        <s>80</s>
                        <s>84</s>
                        <s>94</s>
                        <s>8</s>
                        <s>97</s>
                        <s>58</s>
                        <s>130</s>
                        <s>135</s>
                        <s>110</s>
                        <s>84</s>
                        <s>38</s>
                        <s>139</s>
                        <s>112</s>
                        <s>53</s>
                        <s>90</s>
                        <s>86</s>
                        <s>125</s>
                        <s>39</s>
                        <s>96</s>
                        <s>3</s>
                        <s>87</s>
                        <s>55</s>
                        <s>63</s>
                        <s>24</s>
                        <s>83</s>
                        <s>35</s>
                        <s>58</s>
                        <s>33</s>
                        <s>112</s>
                        <s>33</s>
                        <s>141</s>
                        <s>111</s>
                        <s>78</s>
                        <s>27</s>
                        <s>99</s>
                        <s>110</s>
                        <s>25</s>
                        <s>138</s>
                        <s>58</s>
                        <s>120</s>
                        <s>62</s>
                        <s>130</s>
                        <s>69</s>
                        <s>39</s>
                        <s>130</s>
                        <s>125</s>
                        <s>75</s>
                        <s>83</s>
                        <s>91</s>
                        <s>42</s>
                        <s>22</s>
                        <s>35</s>
                        <s>2</s>
                        <s>10</s>
                        <s>35</s>
                        <s>61</s>
                        <s>96</s>
                        <s>120</s>
                        <s>80</s>
                        <s>103</s>
                        <s>83</s>
                        <s>138</s>
                        <s>13</s>
                        <s>70</s>
                        <s>135</s>
                        <s>28</s>
                        <s>33</s>
                        <s>125</s>
                        <s>87</s>
                        <s>104</s>
                        <s>96</s>
                        <s>120</s>
                        <s>44</s>
                        <s>35</s>
                        <s>135</s>
                        <s>31</s>
                        <s>120</s>
                        <s>123</s>
                        <s>64</s>
                        <s>19</s>
                        <s>117</s>
                        <s>105</s>
                        <s>8</s>
                        <s>102</s>
                        <s>55</s>
                        <s>82</s>
                        <s>45</s>
                        <s>86</s>
                        <s>49</s>
                        <s>108</s>
                        <s>86</s>
                        <s>116</s>
                        <s>141</s>
                        <s>52</s>
                        <s>75</s>
                        <s>109</s>
                        <s>13</s>
                        <s>53</s>
                        <s>94</s>
                        <s>80</s>
                        <s>65</s>
                        <s>38</s>
                        <s>91</s>
                        <s>31</s>
                        <s>85</s>
                        <s>132</s>
                        <s>109</s>
                        <s>54</s>
                        <s>10</s>
                        <s>30</s>
                        <s>98</s>
                        <s>113</s>
                        <s>7</s>
                        <s>128</s>
                        <s>101</s>
                        <s>5</s>
                        <s>45</s>
                        <s>69</s>
                        <s>60</s>
                        <s>68</s>
                        <s>4</s>
                        <s>72</s>
                        <s>91</s>
                        <s>10</s>
                        <s>81</s>
                        <s>56</s>
                        <s>61</s>
                        <s>35</s>
                        <s>2</s>
                        <s>96</s>
                        <s>43</s>
                        <s>109</s>
                        <s>96</s>
                        <s>32</s>
                        <s>54</s>
                        <s>60</s>
                        <s>62</s>
                        <s>73</s>
                        <s>47</s>
                        <s>42</s>
                        <s>89</s>
                        <s>23</s>
                        <s>42</s>
                        <s>7</s>
                        <s>96</s>
                        <s>104</s>
                        <s>73</s>
                        <s>34</s>
                        <s>51</s>
                        <s>64</s>
                        <s>67</s>
                        <s>64</s>
                        <s>81</s>
                        <s>77</s>
                        <s>31</s>
                        <s>105</s>
                        <s>98</s>
                        <s>104</s>
                        <s>97</s>
                        <s>46</s>
                        <s>84</s>
                        <s>88</s>
                        <s>100</s>
                        <s>7</s>
                        <s>32</s>
                        <s>29</s>
                        <s>137</s>
                        <s>104</s>
                        <s>15</s>
                        <s>11</s>
                        <s>99</s>
                        <s>82</s>
                        <s>42</s>
                        <s>15</s>
                        <s>41</s>
                        <s>61</s>
                        <s>92</s>
                        <s>62</s>
                        <s>22</s>
                        <s>95</s>
                        <s>68</s>
                        <s>88</s>
                        <s>21</s>
                        <s>28</s>
                        <s>13</s>
                        <s>97</s>
                        <s>57</s>
                        <s>61</s>
                        <s>115</s>
                        <s>80</s>
                        <s>56</s>
                        <s>47</s>
                        <s>80</s>
                        <s>118</s>
                        <s>15</s>
                        <s>25</s>
                        <s>13</s>
                        <s>119</s>
                        <s>30</s>
                        <s>57</s>
                        <s>98</s>
                        <s>39</s>
                        <s>22</s>
                        <s>111</s>
                        <s>5</s>
                        <s>45</s>
                        <s>91</s>
                        <s>100</s>
                        <s>70</s>
                        <s>89</s>
                        <s>12</s>
                        <s>93</s>
                        <s>103</s>
                        <s>30</s>
                        <s>40</s>
                        <s>136</s>
                        <s>43</s>
                        <s>85</s>
                        <s>78</s>
                        <s>87</s>
                        <s>30</s>
                        <s>124</s>
                        <s>119</s>
                        <s>109</s>
                        <s>23</s>
                        <s>109</s>
                        <s>95</s>
                      </field>
                      <field name="NUM_COLONNA">
                        <s>19</s>
                        <s>19</s>
                        <s>16</s>
                        <s>30</s>
                        <s>31</s>
                        <s>22</s>
                        <s>24</s>
                        <s>26</s>
                        <s>6</s>
                        <s>24</s>
                        <s>26</s>
                        <s>13</s>
                        <s>1</s>
                        <s>23</s>
                        <s>20</s>
                        <s>20</s>
                        <s>1</s>
                        <s>15</s>
                        <s>6</s>
                        <s>15</s>
                        <s>1</s>
                        <s>1</s>
                        <s>5</s>
                        <s>6</s>
                        <s>2</s>
                        <s>14</s>
                        <s>13</s>
                        <s>21</s>
                        <s>19</s>
                        <s>17</s>
                        <s>5</s>
                        <s>19</s>
                        <s>20</s>
                        <s>18</s>
                        <s>19</s>
                        <s>22</s>
                        <s>20</s>
                        <s>30</s>
                        <s>35</s>
                        <s>27</s>
                        <s>24</s>
                        <s>39</s>
                        <s>22</s>
                        <s>9</s>
                        <s>6</s>
                        <s>2</s>
                        <s>26</s>
                        <s>18</s>
                        <s>24</s>
                        <s>6</s>
                        <s>16</s>
                        <s>16</s>
                        <s>13</s>
                        <s>9</s>
                        <s>2</s>
                        <s>17</s>
                        <s>38</s>
                        <s>2</s>
                        <s>20</s>
                        <s>24</s>
                        <s>24</s>
                        <s>24</s>
                        <s>24</s>
                        <s>24</s>
                        <s>1</s>
                        <s>9</s>
                        <s>5</s>
                        <s>13</s>
                        <s>20</s>
                        <s>6</s>
                        <s>15</s>
                        <s>22</s>
                        <s>14</s>
                        <s>18</s>
                        <s>15</s>
                        <s>17</s>
                        <s>23</s>
                        <s>15</s>
                        <s>18</s>
                        <s>20</s>
                        <s>14</s>
                        <s>23</s>
                        <s>18</s>
                        <s>19</s>
                        <s>18</s>
                        <s>5</s>
                        <s>17</s>
                        <s>26</s>
                        <s>22</s>
                        <s>26</s>
                        <s>13</s>
                        <s>18</s>
                        <s>17</s>
                        <s>20</s>
                        <s>20</s>
                        <s>15</s>
                        <s>14</s>
                        <s>2</s>
                        <s>19</s>
                        <s>5</s>
                        <s>16</s>
                        <s>17</s>
                        <s>13</s>
                        <s>1</s>
                        <s>27</s>
                        <s>15</s>
                        <s>24</s>
                        <s>23</s>
                        <s>31</s>
                        <s>13</s>
                        <s>9</s>
                        <s>16</s>
                        <s>22</s>
                        <s>24</s>
                        <s>22</s>
                        <s>23</s>
                        <s>18</s>
                        <s>18</s>
                        <s>22</s>
                        <s>21</s>
                        <s>21</s>
                        <s>35</s>
                        <s>15</s>
                        <s>23</s>
                        <s>26</s>
                        <s>15</s>
                        <s>18</s>
                        <s>23</s>
                        <s>23</s>
                        <s>27</s>
                        <s>9</s>
                        <s>20</s>
                        <s>19</s>
                        <s>16</s>
                        <s>16</s>
                        <s>5</s>
                        <s>15</s>
                        <s>27</s>
                        <s>22</s>
                        <s>17</s>
                        <s>26</s>
                        <s>24</s>
                        <s>24</s>
                        <s>5</s>
                        <s>19</s>
                        <s>17</s>
                        <s>17</s>
                        <s>24</s>
                        <s>23</s>
                        <s>17</s>
                        <s>13</s>
                        <s>26</s>
                        <s>23</s>
                        <s>21</s>
                        <s>13</s>
                        <s>6</s>
                        <s>2</s>
                        <s>17</s>
                        <s>2</s>
                        <s>2</s>
                        <s>9</s>
                        <s>9</s>
                        <s>24</s>
                        <s>20</s>
                        <s>19</s>
                        <s>19</s>
                        <s>1</s>
                        <s>1</s>
                        <s>21</s>
                        <s>20</s>
                        <s>21</s>
                        <s>6</s>
                        <s>1</s>
                        <s>6</s>
                        <s>31</s>
                        <s>24</s>
                        <s>20</s>
                        <s>30</s>
                        <s>14</s>
                        <s>2</s>
                        <s>20</s>
                        <s>20</s>
                        <s>5</s>
                        <s>19</s>
                        <s>15</s>
                        <s>21</s>
                        <s>16</s>
                        <s>30</s>
                        <s>26</s>
                        <s>15</s>
                        <s>1</s>
                        <s>20</s>
                        <s>24</s>
                        <s>19</s>
                        <s>26</s>
                        <s>20</s>
                        <s>14</s>
                        <s>22</s>
                        <s>30</s>
                        <s>20</s>
                        <s>15</s>
                        <s>15</s>
                        <s>27</s>
                        <s>5</s>
                        <s>13</s>
                        <s>16</s>
                        <s>5</s>
                        <s>23</s>
                        <s>17</s>
                        <s>9</s>
                        <s>23</s>
                        <s>27</s>
                        <s>19</s>
                        <s>14</s>
                        <s>24</s>
                        <s>24</s>
                        <s>27</s>
                        <s>9</s>
                        <s>23</s>
                        <s>18</s>
                        <s>9</s>
                        <s>5</s>
                        <s>24</s>
                        <s>19</s>
                        <s>21</s>
                        <s>14</s>
                        <s>20</s>
                        <s>35</s>
                        <s>17</s>
                        <s>17</s>
                        <s>6</s>
                        <s>34</s>
                        <s>19</s>
                        <s>6</s>
                        <s>13</s>
                        <s>23</s>
                        <s>5</s>
                        <s>20</s>
                        <s>27</s>
                        <s>1</s>
                        <s>21</s>
                        <s>16</s>
                        <s>20</s>
                        <s>6</s>
                        <s>17</s>
                        <s>21</s>
                        <s>16</s>
                        <s>19</s>
                        <s>16</s>
                        <s>24</s>
                        <s>26</s>
                        <s>6</s>
                        <s>16</s>
                        <s>30</s>
                        <s>27</s>
                        <s>15</s>
                        <s>14</s>
                        <s>21</s>
                        <s>24</s>
                        <s>6</s>
                        <s>26</s>
                        <s>27</s>
                        <s>17</s>
                        <s>22</s>
                        <s>18</s>
                        <s>19</s>
                        <s>24</s>
                        <s>6</s>
                        <s>30</s>
                        <s>6</s>
                        <s>20</s>
                        <s>9</s>
                        <s>20</s>
                        <s>21</s>
                        <s>17</s>
                        <s>13</s>
                        <s>16</s>
                        <s>22</s>
                        <s>17</s>
                        <s>5</s>
                        <s>27</s>
                        <s>13</s>
                        <s>31</s>
                        <s>6</s>
                        <s>17</s>
                        <s>15</s>
                        <s>16</s>
                        <s>24</s>
                        <s>17</s>
                        <s>20</s>
                        <s>13</s>
                        <s>6</s>
                        <s>16</s>
                        <s>24</s>
                        <s>2</s>
                        <s>26</s>
                        <s>14</s>
                        <s>21</s>
                        <s>6</s>
                        <s>5</s>
                        <s>15</s>
                        <s>19</s>
                        <s>14</s>
                        <s>2</s>
                        <s>16</s>
                        <s>14</s>
                        <s>20</s>
                        <s>15</s>
                        <s>1</s>
                        <s>19</s>
                        <s>22</s>
                        <s>9</s>
                        <s>9</s>
                        <s>19</s>
                        <s>19</s>
                        <s>17</s>
                        <s>23</s>
                        <s>16</s>
                        <s>16</s>
                        <s>18</s>
                        <s>17</s>
                        <s>5</s>
                        <s>14</s>
                        <s>2</s>
                        <s>16</s>
                        <s>14</s>
                        <s>31</s>
                        <s>20</s>
                        <s>6</s>
                        <s>19</s>
                        <s>24</s>
                        <s>24</s>
                        <s>23</s>
                        <s>1</s>
                        <s>24</s>
                        <s>13</s>
                        <s>17</s>
                        <s>5</s>
                        <s>14</s>
                        <s>15</s>
                        <s>22</s>
                        <s>5</s>
                        <s>18</s>
                        <s>18</s>
                        <s>6</s>
                        <s>23</s>
                        <s>27</s>
                        <s>14</s>
                        <s>24</s>
                        <s>6</s>
                        <s>34</s>
                        <s>20</s>
                        <s>26</s>
                        <s>24</s>
                        <s>14</s>
                        <s>19</s>
                        <s>1</s>
                        <s>24</s>
                        <s>39</s>
                        <s>20</s>
                        <s>30</s>
                        <s>24</s>
                        <s>1</s>
                        <s>18</s>
                        <s>9</s>
                        <s>6</s>
                        <s>20</s>
                        <s>18</s>
                        <s>16</s>
                        <s>26</s>
                        <s>2</s>
                        <s>23</s>
                        <s>13</s>
                        <s>5</s>
                        <s>15</s>
                        <s>22</s>
                        <s>21</s>
                        <s>16</s>
                        <s>24</s>
                        <s>16</s>
                        <s>6</s>
                        <s>16</s>
                        <s>20</s>
                        <s>23</s>
                        <s>21</s>
                        <s>21</s>
                        <s>17</s>
                        <s>5</s>
                        <s>19</s>
                        <s>6</s>
                        <s>2</s>
                        <s>21</s>
                        <s>5</s>
                        <s>15</s>
                        <s>9</s>
                        <s>23</s>
                        <s>24</s>
                        <s>14</s>
                        <s>22</s>
                        <s>23</s>
                        <s>17</s>
                        <s>1</s>
                        <s>23</s>
                        <s>14</s>
                        <s>2</s>
                        <s>22</s>
                        <s>23</s>
                        <s>27</s>
                        <s>26</s>
                        <s>5</s>
                        <s>16</s>
                        <s>21</s>
                        <s>22</s>
                        <s>20</s>
                        <s>18</s>
                        <s>6</s>
                        <s>26</s>
                        <s>6</s>
                        <s>19</s>
                        <s>5</s>
                        <s>15</s>
                        <s>26</s>
                        <s>14</s>
                        <s>31</s>
                        <s>30</s>
                        <s>22</s>
                        <s>35</s>
                        <s>16</s>
                        <s>21</s>
                        <s>16</s>
                        <s>16</s>
                        <s>20</s>
                        <s>22</s>
                        <s>26</s>
                        <s>5</s>
                        <s>6</s>
                        <s>23</s>
                        <s>1</s>
                        <s>6</s>
                        <s>39</s>
                        <s>21</s>
                        <s>22</s>
                        <s>23</s>
                        <s>26</s>
                        <s>21</s>
                        <s>9</s>
                        <s>20</s>
                        <s>9</s>
                        <s>24</s>
                        <s>16</s>
                        <s>34</s>
                        <s>20</s>
                        <s>6</s>
                        <s>6</s>
                        <s>5</s>
                        <s>23</s>
                        <s>15</s>
                        <s>16</s>
                        <s>20</s>
                        <s>39</s>
                        <s>16</s>
                        <s>5</s>
                        <s>21</s>
                        <s>19</s>
                        <s>16</s>
                        <s>5</s>
                        <s>16</s>
                        <s>38</s>
                        <s>23</s>
                        <s>23</s>
                        <s>20</s>
                        <s>20</s>
                        <s>17</s>
                        <s>26</s>
                        <s>20</s>
                        <s>18</s>
                        <s>13</s>
                        <s>2</s>
                        <s>14</s>
                        <s>1</s>
                        <s>27</s>
                        <s>2</s>
                        <s>23</s>
                        <s>9</s>
                        <s>27</s>
                        <s>15</s>
                        <s>13</s>
                        <s>2</s>
                        <s>31</s>
                        <s>21</s>
                        <s>6</s>
                        <s>21</s>
                        <s>24</s>
                        <s>2</s>
                        <s>14</s>
                        <s>30</s>
                        <s>13</s>
                        <s>16</s>
                        <s>2</s>
                        <s>18</s>
                        <s>22</s>
                        <s>6</s>
                        <s>14</s>
                        <s>9</s>
                        <s>27</s>
                        <s>14</s>
                        <s>39</s>
                        <s>39</s>
                        <s>9</s>
                        <s>21</s>
                        <s>17</s>
                        <s>19</s>
                        <s>20</s>
                        <s>9</s>
                        <s>6</s>
                        <s>5</s>
                        <s>6</s>
                        <s>23</s>
                        <s>19</s>
                        <s>26</s>
                        <s>18</s>
                        <s>19</s>
                        <s>2</s>
                        <s>23</s>
                        <s>24</s>
                        <s>17</s>
                        <s>18</s>
                        <s>27</s>
                        <s>16</s>
                        <s>1</s>
                        <s>20</s>
                        <s>1</s>
                        <s>23</s>
                        <s>13</s>
                        <s>20</s>
                        <s>9</s>
                        <s>1</s>
                        <s>24</s>
                        <s>17</s>
                        <s>22</s>
                        <s>30</s>
                        <s>9</s>
                        <s>5</s>
                        <s>21</s>
                        <s>19</s>
                        <s>13</s>
                        <s>19</s>
                        <s>23</s>
                        <s>20</s>
                        <s>22</s>
                        <s>9</s>
                        <s>19</s>
                        <s>5</s>
                        <s>18</s>
                        <s>24</s>
                        <s>1</s>
                        <s>5</s>
                        <s>14</s>
                        <s>19</s>
                        <s>16</s>
                        <s>23</s>
                        <s>19</s>
                        <s>18</s>
                        <s>39</s>
                        <s>13</s>
                        <s>24</s>
                        <s>15</s>
                        <s>1</s>
                        <s>14</s>
                        <s>23</s>
                        <s>38</s>
                        <s>17</s>
                        <s>5</s>
                        <s>24</s>
                        <s>19</s>
                        <s>27</s>
                        <s>17</s>
                        <s>22</s>
                        <s>2</s>
                        <s>23</s>
                        <s>18</s>
                        <s>21</s>
                        <s>20</s>
                        <s>22</s>
                        <s>15</s>
                        <s>20</s>
                        <s>19</s>
                        <s>20</s>
                        <s>21</s>
                        <s>18</s>
                        <s>6</s>
                        <s>16</s>
                        <s>24</s>
                        <s>16</s>
                        <s>17</s>
                        <s>23</s>
                        <s>14</s>
                        <s>1</s>
                        <s>27</s>
                        <s>24</s>
                        <s>26</s>
                        <s>6</s>
                        <s>27</s>
                        <s>16</s>
                        <s>2</s>
                        <s>16</s>
                        <s>15</s>
                        <s>6</s>
                        <s>1</s>
                        <s>23</s>
                        <s>1</s>
                        <s>13</s>
                        <s>2</s>
                        <s>16</s>
                        <s>26</s>
                        <s>14</s>
                        <s>13</s>
                        <s>23</s>
                        <s>23</s>
                        <s>27</s>
                        <s>2</s>
                        <s>16</s>
                        <s>31</s>
                        <s>6</s>
                        <s>22</s>
                        <s>16</s>
                        <s>22</s>
                        <s>21</s>
                        <s>19</s>
                        <s>18</s>
                        <s>16</s>
                        <s>18</s>
                        <s>6</s>
                        <s>5</s>
                        <s>15</s>
                        <s>24</s>
                        <s>27</s>
                        <s>18</s>
                        <s>17</s>
                        <s>20</s>
                        <s>1</s>
                        <s>39</s>
                        <s>1</s>
                        <s>18</s>
                        <s>14</s>
                        <s>18</s>
                        <s>24</s>
                        <s>22</s>
                        <s>18</s>
                        <s>2</s>
                        <s>20</s>
                        <s>24</s>
                        <s>18</s>
                        <s>22</s>
                        <s>23</s>
                        <s>30</s>
                        <s>20</s>
                        <s>31</s>
                        <s>21</s>
                        <s>21</s>
                        <s>2</s>
                        <s>19</s>
                        <s>17</s>
                        <s>27</s>
                        <s>23</s>
                        <s>17</s>
                        <s>35</s>
                        <s>21</s>
                        <s>9</s>
                        <s>2</s>
                        <s>20</s>
                        <s>14</s>
                        <s>6</s>
                        <s>6</s>
                        <s>26</s>
                        <s>18</s>
                        <s>15</s>
                        <s>5</s>
                        <s>13</s>
                        <s>21</s>
                        <s>19</s>
                        <s>23</s>
                        <s>34</s>
                        <s>1</s>
                        <s>18</s>
                        <s>1</s>
                        <s>15</s>
                        <s>9</s>
                        <s>18</s>
                        <s>17</s>
                        <s>16</s>
                        <s>18</s>
                        <s>9</s>
                        <s>26</s>
                        <s>26</s>
                        <s>9</s>
                        <s>6</s>
                        <s>6</s>
                        <s>5</s>
                        <s>15</s>
                        <s>5</s>
                        <s>16</s>
                        <s>24</s>
                        <s>18</s>
                        <s>9</s>
                        <s>19</s>
                        <s>20</s>
                        <s>39</s>
                        <s>22</s>
                        <s>9</s>
                        <s>22</s>
                        <s>21</s>
                        <s>9</s>
                        <s>2</s>
                        <s>5</s>
                        <s>15</s>
                        <s>20</s>
                        <s>2</s>
                        <s>6</s>
                        <s>15</s>
                        <s>22</s>
                        <s>26</s>
                        <s>9</s>
                        <s>26</s>
                        <s>13</s>
                        <s>13</s>
                        <s>14</s>
                        <s>17</s>
                        <s>6</s>
                        <s>18</s>
                        <s>6</s>
                        <s>20</s>
                        <s>13</s>
                        <s>24</s>
                        <s>13</s>
                        <s>27</s>
                        <s>6</s>
                        <s>31</s>
                        <s>26</s>
                        <s>1</s>
                        <s>17</s>
                        <s>22</s>
                        <s>21</s>
                        <s>24</s>
                        <s>34</s>
                        <s>34</s>
                        <s>27</s>
                        <s>18</s>
                        <s>19</s>
                        <s>24</s>
                        <s>5</s>
                        <s>9</s>
                        <s>35</s>
                        <s>18</s>
                        <s>13</s>
                        <s>21</s>
                        <s>13</s>
                        <s>1</s>
                        <s>2</s>
                        <s>21</s>
                        <s>6</s>
                        <s>23</s>
                        <s>14</s>
                        <s>20</s>
                        <s>5</s>
                        <s>17</s>
                        <s>23</s>
                        <s>27</s>
                        <s>18</s>
                        <s>15</s>
                        <s>17</s>
                        <s>21</s>
                        <s>1</s>
                        <s>19</s>
                        <s>23</s>
                        <s>30</s>
                        <s>6</s>
                        <s>21</s>
                        <s>23</s>
                        <s>16</s>
                        <s>19</s>
                        <s>17</s>
                        <s>20</s>
                        <s>6</s>
                        <s>14</s>
                        <s>24</s>
                        <s>24</s>
                        <s>26</s>
                        <s>5</s>
                        <s>17</s>
                        <s>6</s>
                        <s>14</s>
                        <s>1</s>
                        <s>6</s>
                        <s>1</s>
                        <s>2</s>
                        <s>2</s>
                        <s>15</s>
                        <s>15</s>
                        <s>16</s>
                        <s>20</s>
                        <s>18</s>
                        <s>18</s>
                        <s>18</s>
                        <s>18</s>
                        <s>23</s>
                        <s>15</s>
                        <s>15</s>
                        <s>20</s>
                        <s>13</s>
                        <s>2</s>
                        <s>31</s>
                        <s>15</s>
                        <s>9</s>
                        <s>14</s>
                        <s>19</s>
                        <s>2</s>
                        <s>20</s>
                        <s>18</s>
                        <s>22</s>
                        <s>24</s>
                        <s>24</s>
                        <s>19</s>
                        <s>13</s>
                        <s>21</s>
                        <s>19</s>
                        <s>5</s>
                        <s>6</s>
                        <s>16</s>
                        <s>9</s>
                        <s>16</s>
                        <s>24</s>
                        <s>21</s>
                        <s>2</s>
                        <s>15</s>
                        <s>20</s>
                        <s>24</s>
                        <s>6</s>
                        <s>5</s>
                        <s>21</s>
                        <s>6</s>
                        <s>15</s>
                        <s>27</s>
                        <s>2</s>
                        <s>6</s>
                        <s>15</s>
                        <s>20</s>
                        <s>24</s>
                        <s>24</s>
                        <s>23</s>
                        <s>14</s>
                        <s>17</s>
                        <s>15</s>
                        <s>6</s>
                        <s>20</s>
                        <s>13</s>
                        <s>27</s>
                        <s>20</s>
                        <s>39</s>
                        <s>21</s>
                        <s>20</s>
                        <s>22</s>
                        <s>13</s>
                        <s>13</s>
                        <s>24</s>
                        <s>24</s>
                        <s>5</s>
                        <s>9</s>
                        <s>27</s>
                        <s>22</s>
                        <s>17</s>
                        <s>23</s>
                        <s>21</s>
                        <s>17</s>
                        <s>6</s>
                        <s>21</s>
                        <s>14</s>
                        <s>26</s>
                        <s>31</s>
                        <s>19</s>
                        <s>20</s>
                        <s>24</s>
                        <s>35</s>
                        <s>16</s>
                        <s>31</s>
                        <s>17</s>
                        <s>16</s>
                        <s>6</s>
                        <s>13</s>
                        <s>18</s>
                        <s>21</s>
                        <s>35</s>
                        <s>21</s>
                        <s>16</s>
                        <s>9</s>
                        <s>21</s>
                        <s>2</s>
                        <s>21</s>
                        <s>1</s>
                        <s>6</s>
                        <s>6</s>
                        <s>35</s>
                        <s>31</s>
                        <s>27</s>
                        <s>15</s>
                        <s>27</s>
                        <s>16</s>
                        <s>24</s>
                        <s>2</s>
                        <s>18</s>
                        <s>1</s>
                        <s>17</s>
                        <s>6</s>
                        <s>24</s>
                        <s>22</s>
                        <s>6</s>
                        <s>5</s>
                        <s>22</s>
                        <s>16</s>
                        <s>9</s>
                        <s>20</s>
                        <s>15</s>
                        <s>16</s>
                        <s>5</s>
                        <s>5</s>
                        <s>9</s>
                        <s>17</s>
                        <s>16</s>
                        <s>5</s>
                        <s>20</s>
                        <s>23</s>
                        <s>23</s>
                        <s>6</s>
                        <s>2</s>
                        <s>23</s>
                        <s>24</s>
                        <s>19</s>
                        <s>24</s>
                        <s>30</s>
                        <s>19</s>
                        <s>18</s>
                        <s>15</s>
                        <s>5</s>
                        <s>19</s>
                        <s>2</s>
                        <s>15</s>
                        <s>22</s>
                        <s>9</s>
                        <s>30</s>
                        <s>19</s>
                        <s>6</s>
                        <s>20</s>
                        <s>21</s>
                        <s>30</s>
                        <s>19</s>
                        <s>13</s>
                        <s>24</s>
                        <s>13</s>
                        <s>21</s>
                        <s>24</s>
                        <s>5</s>
                        <s>17</s>
                        <s>2</s>
                        <s>27</s>
                        <s>16</s>
                        <s>20</s>
                        <s>21</s>
                        <s>15</s>
                        <s>14</s>
                        <s>24</s>
                        <s>14</s>
                        <s>17</s>
                        <s>1</s>
                        <s>2</s>
                        <s>20</s>
                        <s>19</s>
                        <s>5</s>
                        <s>14</s>
                        <s>20</s>
                        <s>21</s>
                        <s>21</s>
                        <s>23</s>
                        <s>20</s>
                        <s>23</s>
                        <s>9</s>
                        <s>18</s>
                        <s>21</s>
                        <s>13</s>
                        <s>27</s>
                        <s>23</s>
                        <s>13</s>
                        <s>13</s>
                        <s>18</s>
                        <s>17</s>
                        <s>2</s>
                        <s>17</s>
                        <s>21</s>
                        <s>5</s>
                        <s>2</s>
                        <s>5</s>
                        <s>39</s>
                        <s>2</s>
                        <s>20</s>
                        <s>6</s>
                        <s>24</s>
                        <s>34</s>
                        <s>26</s>
                        <s>17</s>
                        <s>18</s>
                        <s>18</s>
                        <s>19</s>
                        <s>26</s>
                        <s>31</s>
                        <s>26</s>
                        <s>23</s>
                        <s>1</s>
                        <s>2</s>
                        <s>15</s>
                        <s>18</s>
                        <s>19</s>
                        <s>17</s>
                        <s>6</s>
                        <s>6</s>
                        <s>23</s>
                        <s>30</s>
                        <s>5</s>
                        <s>39</s>
                        <s>22</s>
                        <s>9</s>
                        <s>20</s>
                        <s>16</s>
                        <s>2</s>
                        <s>22</s>
                        <s>27</s>
                        <s>1</s>
                        <s>38</s>
                        <s>21</s>
                        <s>22</s>
                        <s>26</s>
                        <s>5</s>
                        <s>22</s>
                        <s>26</s>
                        <s>19</s>
                        <s>26</s>
                        <s>22</s>
                        <s>22</s>
                        <s>26</s>
                        <s>15</s>
                        <s>2</s>
                        <s>18</s>
                        <s>2</s>
                        <s>9</s>
                        <s>17</s>
                        <s>9</s>
                        <s>17</s>
                        <s>17</s>
                        <s>19</s>
                        <s>24</s>
                        <s>14</s>
                        <s>19</s>
                        <s>21</s>
                        <s>19</s>
                        <s>23</s>
                        <s>20</s>
                        <s>18</s>
                        <s>35</s>
                        <s>5</s>
                        <s>19</s>
                        <s>21</s>
                        <s>6</s>
                        <s>17</s>
                        <s>17</s>
                        <s>22</s>
                        <s>13</s>
                        <s>18</s>
                        <s>14</s>
                        <s>16</s>
                        <s>26</s>
                        <s>21</s>
                        <s>24</s>
                        <s>17</s>
                        <s>22</s>
                        <s>27</s>
                        <s>15</s>
                        <s>34</s>
                        <s>20</s>
                        <s>24</s>
                        <s>17</s>
                        <s>22</s>
                        <s>22</s>
                        <s>23</s>
                        <s>24</s>
                        <s>9</s>
                        <s>18</s>
                        <s>1</s>
                        <s>13</s>
                        <s>24</s>
                        <s>2</s>
                        <s>1</s>
                        <s>6</s>
                        <s>9</s>
                        <s>22</s>
                        <s>2</s>
                        <s>24</s>
                        <s>16</s>
                        <s>16</s>
                        <s>27</s>
                        <s>19</s>
                        <s>13</s>
                        <s>5</s>
                        <s>26</s>
                        <s>22</s>
                        <s>18</s>
                        <s>22</s>
                        <s>6</s>
                        <s>34</s>
                        <s>18</s>
                        <s>23</s>
                        <s>21</s>
                        <s>14</s>
                        <s>6</s>
                        <s>18</s>
                        <s>17</s>
                        <s>17</s>
                        <s>21</s>
                        <s>22</s>
                        <s>21</s>
                        <s>1</s>
                        <s>15</s>
                        <s>1</s>
                        <s>24</s>
                        <s>18</s>
                        <s>14</s>
                        <s>17</s>
                        <s>1</s>
                        <s>9</s>
                        <s>17</s>
                        <s>18</s>
                        <s>17</s>
                        <s>17</s>
                        <s>15</s>
                        <s>22</s>
                        <s>5</s>
                        <s>1</s>
                        <s>1</s>
                        <s>22</s>
                        <s>18</s>
                        <s>5</s>
                        <s>26</s>
                        <s>19</s>
                        <s>16</s>
                        <s>19</s>
                        <s>2</s>
                        <s>14</s>
                        <s>14</s>
                        <s>27</s>
                        <s>22</s>
                        <s>24</s>
                        <s>15</s>
                        <s>5</s>
                        <s>1</s>
                        <s>2</s>
                        <s>20</s>
                        <s>19</s>
                        <s>31</s>
                        <s>9</s>
                        <s>14</s>
                        <s>9</s>
                        <s>16</s>
                        <s>27</s>
                        <s>24</s>
                        <s>17</s>
                        <s>6</s>
                        <s>2</s>
                        <s>6</s>
                        <s>5</s>
                        <s>23</s>
                        <s>22</s>
                        <s>26</s>
                        <s>5</s>
                        <s>17</s>
                        <s>35</s>
                        <s>1</s>
                        <s>5</s>
                        <s>13</s>
                        <s>35</s>
                        <s>21</s>
                        <s>1</s>
                        <s>19</s>
                        <s>9</s>
                        <s>22</s>
                        <s>13</s>
                        <s>20</s>
                        <s>24</s>
                        <s>16</s>
                        <s>6</s>
                        <s>17</s>
                        <s>18</s>
                        <s>5</s>
                        <s>23</s>
                        <s>1</s>
                        <s>13</s>
                        <s>16</s>
                        <s>16</s>
                        <s>26</s>
                        <s>17</s>
                        <s>2</s>
                        <s>14</s>
                        <s>9</s>
                        <s>9</s>
                        <s>22</s>
                        <s>5</s>
                        <s>16</s>
                        <s>21</s>
                        <s>15</s>
                        <s>23</s>
                        <s>20</s>
                        <s>13</s>
                        <s>1</s>
                        <s>5</s>
                        <s>22</s>
                        <s>1</s>
                        <s>21</s>
                        <s>15</s>
                        <s>24</s>
                        <s>9</s>
                        <s>14</s>
                        <s>23</s>
                        <s>24</s>
                        <s>21</s>
                        <s>22</s>
                        <s>15</s>
                        <s>18</s>
                        <s>15</s>
                        <s>18</s>
                        <s>20</s>
                        <s>15</s>
                        <s>23</s>
                        <s>14</s>
                        <s>14</s>
                        <s>14</s>
                        <s>20</s>
                        <s>14</s>
                        <s>26</s>
                        <s>19</s>
                        <s>27</s>
                        <s>20</s>
                        <s>19</s>
                        <s>23</s>
                        <s>5</s>
                        <s>14</s>
                        <s>14</s>
                        <s>14</s>
                        <s>21</s>
                        <s>22</s>
                        <s>19</s>
                        <s>24</s>
                        <s>22</s>
                        <s>23</s>
                        <s>18</s>
                        <s>21</s>
                        <s>31</s>
                        <s>2</s>
                        <s>19</s>
                        <s>24</s>
                        <s>18</s>
                        <s>14</s>
                        <s>26</s>
                        <s>19</s>
                        <s>23</s>
                        <s>6</s>
                        <s>27</s>
                        <s>17</s>
                        <s>15</s>
                        <s>24</s>
                        <s>19</s>
                        <s>14</s>
                        <s>15</s>
                        <s>22</s>
                        <s>20</s>
                        <s>14</s>
                        <s>9</s>
                        <s>31</s>
                        <s>14</s>
                        <s>5</s>
                        <s>21</s>
                        <s>23</s>
                        <s>9</s>
                        <s>5</s>
                        <s>9</s>
                        <s>24</s>
                        <s>31</s>
                        <s>17</s>
                        <s>2</s>
                        <s>24</s>
                        <s>18</s>
                        <s>23</s>
                        <s>19</s>
                        <s>31</s>
                        <s>13</s>
                        <s>2</s>
                        <s>22</s>
                        <s>5</s>
                        <s>6</s>
                        <s>18</s>
                        <s>15</s>
                        <s>15</s>
                        <s>6</s>
                        <s>2</s>
                        <s>18</s>
                        <s>21</s>
                        <s>22</s>
                        <s>21</s>
                        <s>5</s>
                        <s>21</s>
                        <s>6</s>
                        <s>17</s>
                        <s>18</s>
                        <s>26</s>
                        <s>16</s>
                        <s>26</s>
                        <s>38</s>
                        <s>19</s>
                        <s>6</s>
                        <s>21</s>
                        <s>2</s>
                        <s>27</s>
                        <s>1</s>
                        <s>17</s>
                        <s>26</s>
                        <s>5</s>
                        <s>9</s>
                        <s>14</s>
                        <s>21</s>
                        <s>26</s>
                        <s>20</s>
                        <s>30</s>
                        <s>22</s>
                        <s>23</s>
                        <s>1</s>
                        <s>6</s>
                        <s>27</s>
                        <s>27</s>
                        <s>15</s>
                        <s>22</s>
                        <s>18</s>
                        <s>24</s>
                        <s>1</s>
                        <s>2</s>
                        <s>30</s>
                        <s>18</s>
                        <s>6</s>
                        <s>24</s>
                        <s>14</s>
                        <s>18</s>
                        <s>5</s>
                        <s>16</s>
                        <s>24</s>
                        <s>18</s>
                        <s>19</s>
                        <s>18</s>
                        <s>19</s>
                        <s>21</s>
                        <s>22</s>
                        <s>22</s>
                        <s>16</s>
                        <s>24</s>
                        <s>24</s>
                        <s>14</s>
                        <s>23</s>
                        <s>38</s>
                        <s>21</s>
                        <s>20</s>
                        <s>15</s>
                        <s>1</s>
                        <s>20</s>
                        <s>1</s>
                        <s>19</s>
                        <s>21</s>
                        <s>15</s>
                        <s>22</s>
                        <s>21</s>
                        <s>5</s>
                        <s>30</s>
                        <s>14</s>
                        <s>27</s>
                        <s>24</s>
                        <s>15</s>
                        <s>5</s>
                        <s>24</s>
                        <s>15</s>
                        <s>9</s>
                        <s>21</s>
                        <s>18</s>
                        <s>6</s>
                        <s>18</s>
                        <s>30</s>
                        <s>5</s>
                        <s>14</s>
                        <s>24</s>
                        <s>5</s>
                        <s>16</s>
                        <s>21</s>
                        <s>17</s>
                        <s>16</s>
                        <s>14</s>
                        <s>17</s>
                        <s>19</s>
                        <s>31</s>
                        <s>24</s>
                        <s>13</s>
                        <s>13</s>
                        <s>39</s>
                        <s>1</s>
                        <s>22</s>
                        <s>9</s>
                        <s>35</s>
                        <s>35</s>
                        <s>16</s>
                        <s>21</s>
                        <s>14</s>
                        <s>22</s>
                        <s>20</s>
                        <s>23</s>
                        <s>2</s>
                        <s>18</s>
                        <s>20</s>
                        <s>22</s>
                        <s>6</s>
                        <s>18</s>
                        <s>17</s>
                        <s>30</s>
                        <s>16</s>
                        <s>23</s>
                        <s>16</s>
                        <s>17</s>
                        <s>18</s>
                        <s>17</s>
                        <s>22</s>
                        <s>20</s>
                        <s>2</s>
                        <s>21</s>
                        <s>1</s>
                        <s>18</s>
                        <s>39</s>
                        <s>22</s>
                        <s>19</s>
                        <s>5</s>
                        <s>27</s>
                        <s>5</s>
                        <s>21</s>
                        <s>1</s>
                        <s>5</s>
                        <s>17</s>
                        <s>22</s>
                        <s>34</s>
                        <s>1</s>
                        <s>9</s>
                        <s>26</s>
                        <s>18</s>
                        <s>14</s>
                        <s>15</s>
                        <s>9</s>
                        <s>24</s>
                        <s>13</s>
                        <s>9</s>
                        <s>14</s>
                        <s>27</s>
                        <s>6</s>
                        <s>1</s>
                        <s>6</s>
                        <s>13</s>
                        <s>1</s>
                        <s>14</s>
                        <s>21</s>
                        <s>22</s>
                        <s>6</s>
                        <s>9</s>
                        <s>21</s>
                        <s>15</s>
                        <s>6</s>
                        <s>22</s>
                        <s>18</s>
                        <s>27</s>
                        <s>14</s>
                        <s>15</s>
                        <s>20</s>
                        <s>14</s>
                        <s>14</s>
                        <s>19</s>
                        <s>22</s>
                        <s>19</s>
                        <s>18</s>
                        <s>24</s>
                        <s>19</s>
                        <s>13</s>
                        <s>38</s>
                        <s>1</s>
                        <s>6</s>
                        <s>14</s>
                        <s>20</s>
                        <s>5</s>
                        <s>20</s>
                        <s>23</s>
                        <s>16</s>
                        <s>24</s>
                        <s>18</s>
                        <s>14</s>
                        <s>19</s>
                        <s>16</s>
                        <s>21</s>
                        <s>21</s>
                        <s>21</s>
                        <s>5</s>
                        <s>16</s>
                        <s>22</s>
                        <s>27</s>
                        <s>16</s>
                        <s>17</s>
                        <s>35</s>
                        <s>9</s>
                        <s>23</s>
                        <s>1</s>
                        <s>16</s>
                        <s>17</s>
                        <s>9</s>
                        <s>24</s>
                        <s>1</s>
                        <s>16</s>
                        <s>19</s>
                        <s>21</s>
                        <s>15</s>
                        <s>27</s>
                        <s>19</s>
                        <s>22</s>
                        <s>23</s>
                        <s>5</s>
                        <s>23</s>
                        <s>31</s>
                        <s>21</s>
                        <s>9</s>
                        <s>1</s>
                        <s>21</s>
                        <s>5</s>
                        <s>15</s>
                        <s>18</s>
                        <s>17</s>
                        <s>5</s>
                        <s>16</s>
                        <s>21</s>
                        <s>19</s>
                        <s>24</s>
                        <s>24</s>
                        <s>19</s>
                        <s>16</s>
                        <s>23</s>
                        <s>6</s>
                        <s>13</s>
                        <s>5</s>
                        <s>1</s>
                        <s>2</s>
                        <s>26</s>
                        <s>16</s>
                        <s>2</s>
                        <s>22</s>
                        <s>31</s>
                        <s>27</s>
                        <s>1</s>
                        <s>24</s>
                        <s>18</s>
                        <s>6</s>
                        <s>9</s>
                        <s>22</s>
                        <s>18</s>
                        <s>2</s>
                        <s>27</s>
                        <s>5</s>
                        <s>17</s>
                        <s>13</s>
                        <s>19</s>
                        <s>30</s>
                        <s>17</s>
                        <s>23</s>
                        <s>21</s>
                        <s>6</s>
                        <s>24</s>
                        <s>6</s>
                        <s>27</s>
                        <s>13</s>
                        <s>23</s>
                        <s>26</s>
                        <s>2</s>
                        <s>2</s>
                        <s>9</s>
                        <s>31</s>
                        <s>17</s>
                        <s>24</s>
                        <s>22</s>
                        <s>15</s>
                        <s>23</s>
                        <s>2</s>
                        <s>23</s>
                        <s>1</s>
                        <s>5</s>
                        <s>5</s>
                        <s>24</s>
                        <s>6</s>
                        <s>18</s>
                        <s>19</s>
                        <s>19</s>
                        <s>35</s>
                        <s>19</s>
                        <s>16</s>
                        <s>35</s>
                        <s>22</s>
                        <s>16</s>
                        <s>6</s>
                        <s>18</s>
                        <s>23</s>
                        <s>15</s>
                        <s>23</s>
                        <s>1</s>
                        <s>14</s>
                        <s>9</s>
                        <s>16</s>
                        <s>20</s>
                        <s>2</s>
                        <s>17</s>
                        <s>18</s>
                        <s>24</s>
                        <s>2</s>
                        <s>6</s>
                        <s>13</s>
                        <s>2</s>
                        <s>23</s>
                        <s>1</s>
                        <s>6</s>
                        <s>21</s>
                        <s>13</s>
                        <s>18</s>
                        <s>26</s>
                        <s>24</s>
                        <s>20</s>
                        <s>19</s>
                        <s>20</s>
                        <s>31</s>
                        <s>21</s>
                        <s>23</s>
                        <s>6</s>
                        <s>13</s>
                        <s>1</s>
                        <s>19</s>
                        <s>5</s>
                        <s>26</s>
                        <s>14</s>
                        <s>26</s>
                        <s>16</s>
                        <s>24</s>
                        <s>5</s>
                        <s>27</s>
                        <s>9</s>
                        <s>26</s>
                        <s>22</s>
                        <s>6</s>
                        <s>20</s>
                        <s>9</s>
                        <s>13</s>
                        <s>22</s>
                        <s>2</s>
                        <s>23</s>
                        <s>20</s>
                        <s>24</s>
                        <s>18</s>
                        <s>34</s>
                        <s>16</s>
                        <s>23</s>
                        <s>17</s>
                        <s>23</s>
                        <s>27</s>
                        <s>16</s>
                        <s>21</s>
                        <s>23</s>
                        <s>17</s>
                        <s>22</s>
                        <s>18</s>
                        <s>17</s>
                        <s>17</s>
                        <s>27</s>
                        <s>14</s>
                        <s>22</s>
                        <s>22</s>
                        <s>17</s>
                        <s>9</s>
                        <s>13</s>
                        <s>9</s>
                        <s>17</s>
                        <s>21</s>
                        <s>27</s>
                        <s>17</s>
                        <s>5</s>
                        <s>21</s>
                        <s>15</s>
                        <s>24</s>
                        <s>27</s>
                        <s>27</s>
                        <s>26</s>
                        <s>6</s>
                        <s>13</s>
                        <s>22</s>
                        <s>24</s>
                        <s>18</s>
                        <s>15</s>
                        <s>23</s>
                        <s>19</s>
                        <s>13</s>
                        <s>20</s>
                        <s>17</s>
                        <s>24</s>
                        <s>6</s>
                        <s>19</s>
                        <s>13</s>
                        <s>14</s>
                        <s>15</s>
                        <s>21</s>
                        <s>20</s>
                        <s>30</s>
                        <s>22</s>
                        <s>13</s>
                        <s>22</s>
                        <s>6</s>
                        <s>6</s>
                        <s>24</s>
                        <s>2</s>
                        <s>22</s>
                        <s>6</s>
                        <s>21</s>
                        <s>13</s>
                        <s>19</s>
                        <s>15</s>
                        <s>1</s>
                        <s>16</s>
                        <s>30</s>
                        <s>15</s>
                        <s>22</s>
                        <s>15</s>
                        <s>21</s>
                        <s>16</s>
                        <s>23</s>
                        <s>15</s>
                        <s>6</s>
                        <s>31</s>
                        <s>9</s>
                        <s>6</s>
                        <s>13</s>
                        <s>2</s>
                        <s>9</s>
                        <s>23</s>
                        <s>17</s>
                        <s>27</s>
                        <s>26</s>
                        <s>20</s>
                        <s>20</s>
                        <s>19</s>
                        <s>20</s>
                        <s>20</s>
                        <s>17</s>
                        <s>6</s>
                        <s>15</s>
                        <s>5</s>
                        <s>9</s>
                        <s>22</s>
                        <s>9</s>
                        <s>39</s>
                        <s>35</s>
                        <s>26</s>
                        <s>5</s>
                        <s>5</s>
                        <s>5</s>
                        <s>30</s>
                        <s>6</s>
                        <s>22</s>
                        <s>21</s>
                        <s>22</s>
                        <s>2</s>
                        <s>15</s>
                        <s>14</s>
                        <s>20</s>
                        <s>16</s>
                        <s>35</s>
                        <s>5</s>
                        <s>19</s>
                        <s>24</s>
                        <s>27</s>
                        <s>2</s>
                        <s>27</s>
                        <s>26</s>
                        <s>19</s>
                        <s>23</s>
                        <s>13</s>
                        <s>26</s>
                        <s>15</s>
                        <s>22</s>
                        <s>6</s>
                        <s>16</s>
                        <s>9</s>
                        <s>19</s>
                        <s>2</s>
                        <s>19</s>
                        <s>30</s>
                        <s>13</s>
                        <s>16</s>
                        <s>14</s>
                        <s>20</s>
                        <s>17</s>
                        <s>21</s>
                        <s>17</s>
                        <s>23</s>
                        <s>19</s>
                        <s>6</s>
                        <s>6</s>
                        <s>27</s>
                        <s>20</s>
                        <s>20</s>
                        <s>20</s>
                        <s>17</s>
                        <s>19</s>
                        <s>16</s>
                        <s>16</s>
                        <s>1</s>
                        <s>16</s>
                        <s>1</s>
                        <s>26</s>
                        <s>24</s>
                        <s>16</s>
                        <s>26</s>
                        <s>18</s>
                        <s>16</s>
                        <s>17</s>
                        <s>14</s>
                        <s>27</s>
                        <s>26</s>
                        <s>27</s>
                        <s>13</s>
                        <s>23</s>
                        <s>15</s>
                        <s>19</s>
                        <s>17</s>
                        <s>23</s>
                        <s>5</s>
                        <s>17</s>
                        <s>31</s>
                        <s>22</s>
                        <s>1</s>
                        <s>15</s>
                        <s>24</s>
                        <s>6</s>
                        <s>18</s>
                        <s>9</s>
                        <s>2</s>
                        <s>19</s>
                        <s>23</s>
                        <s>19</s>
                        <s>23</s>
                        <s>31</s>
                        <s>18</s>
                        <s>17</s>
                        <s>21</s>
                        <s>23</s>
                        <s>24</s>
                        <s>19</s>
                        <s>9</s>
                        <s>5</s>
                        <s>39</s>
                        <s>23</s>
                        <s>15</s>
                        <s>15</s>
                        <s>23</s>
                        <s>23</s>
                        <s>5</s>
                        <s>26</s>
                        <s>27</s>
                        <s>22</s>
                        <s>23</s>
                        <s>27</s>
                        <s>1</s>
                        <s>9</s>
                        <s>2</s>
                        <s>18</s>
                        <s>16</s>
                        <s>21</s>
                        <s>20</s>
                        <s>23</s>
                        <s>23</s>
                        <s>22</s>
                        <s>18</s>
                        <s>23</s>
                        <s>5</s>
                        <s>30</s>
                        <s>20</s>
                        <s>26</s>
                        <s>19</s>
                        <s>9</s>
                        <s>18</s>
                        <s>16</s>
                        <s>13</s>
                        <s>19</s>
                        <s>21</s>
                        <s>31</s>
                        <s>13</s>
                        <s>16</s>
                        <s>18</s>
                        <s>26</s>
                        <s>2</s>
                        <s>18</s>
                        <s>5</s>
                        <s>2</s>
                        <s>6</s>
                        <s>21</s>
                        <s>6</s>
                        <s>13</s>
                        <s>22</s>
                        <s>21</s>
                        <s>14</s>
                        <s>17</s>
                        <s>1</s>
                        <s>21</s>
                        <s>6</s>
                        <s>13</s>
                        <s>17</s>
                        <s>20</s>
                        <s>9</s>
                        <s>5</s>
                        <s>15</s>
                        <s>5</s>
                        <s>23</s>
                        <s>18</s>
                        <s>16</s>
                        <s>22</s>
                        <s>22</s>
                        <s>9</s>
                        <s>27</s>
                        <s>18</s>
                        <s>22</s>
                        <s>17</s>
                        <s>38</s>
                        <s>22</s>
                        <s>22</s>
                        <s>23</s>
                        <s>22</s>
                        <s>2</s>
                        <s>16</s>
                        <s>6</s>
                        <s>27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138507.333333333</c>
                        <c>2278878.699289540</c>
                        <c>961123.195248462</c>
                        <c>14923217.861820840</c>
                        <c>9530000.000000000</c>
                        <c>0.000000000</c>
                        <c>0.000000000</c>
                        <c>5747290.330155480</c>
                        <c>28261.360500000</c>
                        <c>0.000000000</c>
                        <c>40161.999999996</c>
                        <c>161154.000000000</c>
                        <c>224421.010922331</c>
                        <c>0.000000000</c>
                        <c>0.000000000</c>
                        <c>188444.497252747</c>
                        <c>74429.890504815</c>
                        <c>21015.665000000</c>
                        <c>1933848.000000000</c>
                        <c>138507.333333333</c>
                        <c>213810.968925349</c>
                        <c>483462.000000000</c>
                        <c>66350.999999997</c>
                        <c>1072617.775741098</c>
                        <c>18840.910500000</c>
                        <c>0.000000000</c>
                        <c>41670.550710465</c>
                        <c>642833.820000000</c>
                        <c>27464.156018299</c>
                        <c>161154.000000000</c>
                        <c>10130290.012267111</c>
                        <c>-15000.000000000</c>
                        <c>0.000000000</c>
                        <c>1463719.475000000</c>
                        <c>28855.738000000</c>
                        <c>0.000000000</c>
                        <c>12725.180476834</c>
                        <c>132676.080493488</c>
                        <c>9873000.000000000</c>
                        <c>1000000.000000000</c>
                        <c>239688.586666667</c>
                        <c>9494000.000000000</c>
                        <c>0.000000000</c>
                        <c>0.000000000</c>
                        <c>1455770.120258897</c>
                        <c>2824701.368274830</c>
                        <c>11277947.912817000</c>
                        <c>0.000000000</c>
                        <c>161154.000000000</c>
                        <c>-40333925.230000000</c>
                        <c>624139.754416703</c>
                        <c>239688.586666667</c>
                        <c>0.000000000</c>
                        <c>0.000000000</c>
                        <c>931298.750000001</c>
                        <c>493949.656000000</c>
                        <c>122850000.000000000</c>
                        <c>-48603.140000000</c>
                        <c>0.000000000</c>
                        <c>0.000000000</c>
                        <c>1059911.275948890</c>
                        <c>515608.220000000</c>
                        <c>86255.948317500</c>
                        <c>33855.738000000</c>
                        <c>-350001.000000000</c>
                        <c>0.000000000</c>
                        <c>-983119.800000000</c>
                        <c>1281209.076650460</c>
                        <c>90660.798333333</c>
                        <c>1995723.158935290</c>
                        <c>104760.798333333</c>
                        <c>0.000000000</c>
                        <c>681671.753344000</c>
                        <c>0.000000000</c>
                        <c>186630.000000000</c>
                        <c>0.000000000</c>
                        <c>0.000000000</c>
                        <c>0.000000000</c>
                        <c>0.000000000</c>
                        <c>0.000000000</c>
                        <c>116571.798333333</c>
                        <c>0.000000000</c>
                        <c>0.000000000</c>
                        <c>0.000000000</c>
                        <c>0.000000000</c>
                        <c>250000.000000000</c>
                        <c>0.000000000</c>
                        <c>1662087.999999996</c>
                        <c>0.000000000</c>
                        <c>750000.000000000</c>
                        <c>36824.480000000</c>
                        <c>871100.247119639</c>
                        <c>7372.333333333</c>
                        <c>0.000000000</c>
                        <c>367614.583333333</c>
                        <c>32310.830000000</c>
                        <c>-806.524804120</c>
                        <c>42031.330000000</c>
                        <c>0.000000000</c>
                        <c>6666000.000000000</c>
                        <c>9772908.794323280</c>
                        <c>515608.220000000</c>
                        <c>23279.583333333</c>
                        <c>12085326.336835980</c>
                        <c>18003750.000000000</c>
                        <c>500456.889820000</c>
                        <c>1506281.534029800</c>
                        <c>1112770.690828130</c>
                        <c>24441157.315136400</c>
                        <c>0.000000000</c>
                        <c>0.000000000</c>
                        <c>55777.395240000</c>
                        <c>7093888.695504340</c>
                        <c>99462.668750000</c>
                        <c>0.000000000</c>
                        <c>0.000000000</c>
                        <c>15885.540000000</c>
                        <c>0.000000000</c>
                        <c>77925.844000000</c>
                        <c>25400.000000000</c>
                        <c>35528.000000000</c>
                        <c>27796515.498586200</c>
                        <c>-116667.000000000</c>
                        <c>76568.974964234</c>
                        <c>358950.000000000</c>
                        <c>0.000000000</c>
                        <c>28971.000000000</c>
                        <c>1581386.000000000</c>
                        <c>27621.000000000</c>
                        <c>8833283.661308830</c>
                        <c>6701393.730000000</c>
                        <c>0.000000000</c>
                        <c>186630.000000000</c>
                        <c>4228427.879762880</c>
                        <c>102047.780000000</c>
                        <c>41211.450000000</c>
                        <c>45037.574000000</c>
                        <c>15794404.000000000</c>
                        <c>0.000000000</c>
                        <c>1835850.000000000</c>
                        <c>4066584.365365788</c>
                        <c>0.000000000</c>
                        <c>7372.333333333</c>
                        <c>145773.999999996</c>
                        <c>-2172304.110000000</c>
                        <c>0.000000000</c>
                        <c>30032.203311877</c>
                        <c>489659.440000000</c>
                        <c>0.000000000</c>
                        <c>550866.860000000</c>
                        <c>0.000000000</c>
                        <c>725000.000000004</c>
                        <c>1316200.333333330</c>
                        <c>56278.056458010</c>
                        <c>951612.025016210</c>
                        <c>12683295.392839989</c>
                        <c>1970390.868503420</c>
                        <c>0.000000000</c>
                        <c>84741.560000000</c>
                        <c>1779114.181486039</c>
                        <c>7016917.930000000</c>
                        <c>82664.237214000</c>
                        <c>23279.583333333</c>
                        <c>15885.540000000</c>
                        <c>566771.340120667</c>
                        <c>1000.000000000</c>
                        <c>12119.000000000</c>
                        <c>559890.000000000</c>
                        <c>225956.244807182</c>
                        <c>12517.395240000</c>
                        <c>0.000000000</c>
                        <c>427086.690000000</c>
                        <c>1701098.113365897</c>
                        <c>0.000000000</c>
                        <c>21566885.416669000</c>
                        <c>28666.666666667</c>
                        <c>0.000000000</c>
                        <c>213539.896925328</c>
                        <c>0.000000000</c>
                        <c>147807.220000000</c>
                        <c>856949.909567639</c>
                        <c>161154.000000000</c>
                        <c>2239560.000000000</c>
                        <c>0.000000000</c>
                        <c>1000.000000000</c>
                        <c>0.000000000</c>
                        <c>213810.968925349</c>
                        <c>249999.999999996</c>
                        <c>134415.123344208</c>
                        <c>77925.844000000</c>
                        <c>1704397.968000000</c>
                        <c>0.000000000</c>
                        <c>244400.000000000</c>
                        <c>0.000000000</c>
                        <c>549382.395368380</c>
                        <c>3475906.024362950</c>
                        <c>-26583.101515031</c>
                        <c>1332700.319820000</c>
                        <c>530474.082152628</c>
                        <c>0.000000000</c>
                        <c>1581386.000000000</c>
                        <c>566771.340120667</c>
                        <c>2337825.000000000</c>
                        <c>6804392.453463588</c>
                        <c>99462.668750000</c>
                        <c>75041.076169985</c>
                        <c>13580.335469751</c>
                        <c>7550.858457010</c>
                        <c>99462.668750000</c>
                        <c>0.000000000</c>
                        <c>0.000000000</c>
                        <c>13944328.455498400</c>
                        <c>25400.000000000</c>
                        <c>0.000000000</c>
                        <c>1096608.645684570</c>
                        <c>2045500.000000000</c>
                        <c>264140.924817608</c>
                        <c>0.000000000</c>
                        <c>511518.976927167</c>
                        <c>0.000000000</c>
                        <c>0.000000000</c>
                        <c>140373.607499957</c>
                        <c>3720263.945796370</c>
                        <c>1581386.000000000</c>
                        <c>82664.237214000</c>
                        <c>0.000000000</c>
                        <c>0.000000000</c>
                        <c>6573524.582369630</c>
                        <c>21723.560000000</c>
                        <c>0.000000000</c>
                        <c>-1050003.000000000</c>
                        <c>16775725.304006760</c>
                        <c>0.000000000</c>
                        <c>140373.607499957</c>
                        <c>0.000000000</c>
                        <c>138507.333333333</c>
                        <c>26950.865267250</c>
                        <c>239688.586666667</c>
                        <c>-49413258.311578500</c>
                        <c>298388.006250000</c>
                        <c>0.000000000</c>
                        <c>1038437.898628870</c>
                        <c>186630.000000000</c>
                        <c>258767.844952500</c>
                        <c>0.000000000</c>
                        <c>1870.000000000</c>
                        <c>0.000000000</c>
                        <c>0.000000000</c>
                        <c>1316200.333333330</c>
                        <c>5344.995240000</c>
                        <c>387729.960000000</c>
                        <c>-4126003.741281660</c>
                        <c>0.000000000</c>
                        <c>368723.310000000</c>
                        <c>549635.740860748</c>
                        <c>-15000.000000000</c>
                        <c>0.000000000</c>
                        <c>0.000000000</c>
                        <c>-151342.050000000</c>
                        <c>2138109.689253490</c>
                        <c>999999.999999996</c>
                        <c>246770.600000000</c>
                        <c>-14993.085998411</c>
                        <c>-14993.085998411</c>
                        <c>0.000000000</c>
                        <c>600000.000000000</c>
                        <c>408296.410714286</c>
                        <c>6369733.702054173</c>
                        <c>2337364.209081696</c>
                        <c>204324.000000000</c>
                        <c>0.000000000</c>
                        <c>144997.900000000</c>
                        <c>0.000000000</c>
                        <c>144469.493790183</c>
                        <c>-116667.000000000</c>
                        <c>-2626352.700000000</c>
                        <c>1005705.877515000</c>
                        <c>308720.476694089</c>
                        <c>7424.000000000</c>
                        <c>427086.780000000</c>
                        <c>600000.000000000</c>
                        <c>10000.000000000</c>
                        <c>-11745055.082964500</c>
                        <c>17918887.564822420</c>
                        <c>1844053.742513980</c>
                        <c>600000.000000000</c>
                        <c>4908.860000000</c>
                        <c>609614.505276834</c>
                        <c>194400.000000000</c>
                        <c>-15000.000000000</c>
                        <c>1463719.475000000</c>
                        <c>1193552.025000000</c>
                        <c>0.000000000</c>
                        <c>0.000000000</c>
                        <c>73949.999500000</c>
                        <c>550871.331937176</c>
                        <c>15903.743822667</c>
                        <c>55000.000000000</c>
                        <c>6714921.731350000</c>
                        <c>404395.200000000</c>
                        <c>12725.180476834</c>
                        <c>32310.830000000</c>
                        <c>0.000000000</c>
                        <c>1112725.410000000</c>
                        <c>1076194.282639050</c>
                        <c>6975219.586054120</c>
                        <c>28855.738000000</c>
                        <c>3947.000000000</c>
                        <c>354236.664077670</c>
                        <c>12725.180476834</c>
                        <c>0.000000000</c>
                        <c>0.000000000</c>
                        <c>3415738.860000000</c>
                        <c>45000.000000000</c>
                        <c>90660.798333333</c>
                        <c>489659.440000000</c>
                        <c>0.000000000</c>
                        <c>1282000.000000000</c>
                        <c>1000000.000000000</c>
                        <c>7093888.695504340</c>
                        <c>1508532.340662440</c>
                        <c>-30962174.998472060</c>
                        <c>11888.624500000</c>
                        <c>1198890.946510000</c>
                        <c>27464.156018299</c>
                        <c>3564654.700000000</c>
                        <c>7059103.150052390</c>
                        <c>30032.203311877</c>
                        <c>0.000000000</c>
                        <c>1106666.744523290</c>
                        <c>0.000000000</c>
                        <c>0.000000000</c>
                        <c>21015.665000000</c>
                        <c>-327706.600000000</c>
                        <c>0.000000000</c>
                        <c>572077.410500000</c>
                        <c>0.000000000</c>
                        <c>12000.000000000</c>
                        <c>-8975.999500000</c>
                        <c>0.000000000</c>
                        <c>32310.830000000</c>
                        <c>-350001.000000000</c>
                        <c>0.000000000</c>
                        <c>0.000000000</c>
                        <c>433525.657746123</c>
                        <c>7093888.695504340</c>
                        <c>880000.000000000</c>
                        <c>41252.050000000</c>
                        <c>0.000000000</c>
                        <c>1298000.000000000</c>
                        <c>163952000.000000400</c>
                        <c>0.000000000</c>
                        <c>300000.000000000</c>
                        <c>0.000000000</c>
                        <c>0.000000000</c>
                        <c>0.000000000</c>
                        <c>3000.000000000</c>
                        <c>30032.203311877</c>
                        <c>3926519.343990090</c>
                        <c>0.000000000</c>
                        <c>17620887.496138080</c>
                        <c>0.000000000</c>
                        <c>2364414.595240000</c>
                        <c>0.000000000</c>
                        <c>0.000000000</c>
                        <c>0.000000000</c>
                        <c>7372.333333333</c>
                        <c>21276.000000000</c>
                        <c>0.000000000</c>
                        <c>10716155.828765604</c>
                        <c>2338249.170000000</c>
                        <c>213810.968925349</c>
                        <c>601584.186745000</c>
                        <c>44461899.421799100</c>
                        <c>-2172304.110000000</c>
                        <c>21723.560000000</c>
                        <c>0.000000000</c>
                        <c>136062.661359223</c>
                        <c>0.000000000</c>
                        <c>478083.333333333</c>
                        <c>1905383.249999999</c>
                        <c>0.000000000</c>
                        <c>1000.000000000</c>
                        <c>73338.000000000</c>
                        <c>0.000000000</c>
                        <c>1106666.744523290</c>
                        <c>609614.505276834</c>
                        <c>4996842.580960000</c>
                        <c>0.000000000</c>
                        <c>254475.000000000</c>
                        <c>5600981.420000000</c>
                        <c>33060.798333333</c>
                        <c>4212771.508261120</c>
                        <c>63390.133333333</c>
                        <c>2338249.170000000</c>
                        <c>1463719.475000000</c>
                        <c>-116667.000000000</c>
                        <c>82664.237214000</c>
                        <c>0.000000000</c>
                        <c>0.000000000</c>
                        <c>1000000.000000000</c>
                        <c>41211.450000000</c>
                        <c>0.000000000</c>
                        <c>2278878.699289540</c>
                        <c>4557757.398579080</c>
                        <c>0.000000000</c>
                        <c>0.000000000</c>
                        <c>28598785.273773700</c>
                        <c>20355228.950338900</c>
                        <c>11946080.335341573</c>
                        <c>0.000000000</c>
                        <c>1512499.765844980</c>
                        <c>0.000000000</c>
                        <c>609614.505276834</c>
                        <c>82664.237214000</c>
                        <c>8594132.000000000</c>
                        <c>10000000.000000000</c>
                        <c>4486379.070000000</c>
                        <c>0.000000000</c>
                        <c>711708.000000000</c>
                        <c>387258.411406950</c>
                        <c>2344928.963793096</c>
                        <c>29410.165374677</c>
                        <c>5525966.530831410</c>
                        <c>10682258.481966804</c>
                        <c>1282000.000000000</c>
                        <c>13802476.414160100</c>
                        <c>10000.000000000</c>
                        <c>2278878.699289540</c>
                        <c>0.000000000</c>
                        <c>-72233.333333333</c>
                        <c>1071265.837313920</c>
                        <c>789724.245039990</c>
                        <c>300000.000000000</c>
                        <c>1704397.968000000</c>
                        <c>666300.000000000</c>
                        <c>0.000000000</c>
                        <c>4397468.000000000</c>
                        <c>2365548.750000000</c>
                        <c>13989959.063511200</c>
                        <c>125046.661359223</c>
                        <c>115376.366666667</c>
                        <c>141695.780000000</c>
                        <c>50921.169999996</c>
                        <c>-78533.333333333</c>
                        <c>0.000000000</c>
                        <c>294400.000000000</c>
                        <c>1292826.800000000</c>
                        <c>0.000000000</c>
                        <c>0.000000000</c>
                        <c>999999.999999996</c>
                        <c>21276.000000000</c>
                        <c>12631654.077467400</c>
                        <c>912497.733578072</c>
                        <c>1443614.904469050</c>
                        <c>4908.860000000</c>
                        <c>0.000000000</c>
                        <c>52225.000000000</c>
                        <c>0.000000000</c>
                        <c>7493955.449502400</c>
                        <c>0.000000000</c>
                        <c>750051.724500000</c>
                        <c>0.000000000</c>
                        <c>172927.584467068</c>
                        <c>255687.500000000</c>
                        <c>490000.000000008</c>
                        <c>23279.583333333</c>
                        <c>999999.999999996</c>
                        <c>1844053.742513980</c>
                        <c>27464.156018299</c>
                        <c>0.000000000</c>
                        <c>0.000000000</c>
                        <c>975072.884656886</c>
                        <c>5295629.610186980</c>
                        <c>0.000000000</c>
                        <c>493949.656000000</c>
                        <c>-29814.570000000</c>
                        <c>52225.000000000</c>
                        <c>161154.000000000</c>
                        <c>-45000.000000000</c>
                        <c>87255675.821961200</c>
                        <c>-3054590.680000000</c>
                        <c>1059911.275948890</c>
                        <c>0.000000000</c>
                        <c>5747290.330155480</c>
                        <c>10000.000000000</c>
                        <c>0.000000000</c>
                        <c>-233334.000000000</c>
                        <c>1000000.000000000</c>
                        <c>0.000000000</c>
                        <c>252187.980000000</c>
                        <c>676297.396410176</c>
                        <c>0.000000000</c>
                        <c>25650.517000000</c>
                        <c>1543492.291624370</c>
                        <c>21566885.416668960</c>
                        <c>873027.498457170</c>
                        <c>104760.798333333</c>
                        <c>322308.000000000</c>
                        <c>161154.000000000</c>
                        <c>59328.173590795</c>
                        <c>-1112725.410000000</c>
                        <c>516416.240710464</c>
                        <c>-2172304.110000000</c>
                        <c>12598391.752190300</c>
                        <c>99462.668750000</c>
                        <c>1000000.000000000</c>
                        <c>375349.868098728</c>
                        <c>0.000000000</c>
                        <c>12725.180476834</c>
                        <c>1463719.475000000</c>
                        <c>1282000.000000000</c>
                        <c>21015.665000000</c>
                        <c>7424.000000000</c>
                        <c>9911894.012267111</c>
                        <c>1416946.656310680</c>
                        <c>250000.000000000</c>
                        <c>0.000000000</c>
                        <c>0.000000000</c>
                        <c>-4223515.221380300</c>
                        <c>7372.333333333</c>
                        <c>137686.423590795</c>
                        <c>3185617.630000000</c>
                        <c>1091300.722503230</c>
                        <c>2278878.699289540</c>
                        <c>239688.586666667</c>
                        <c>25400.000000000</c>
                        <c>11277947.912817000</c>
                        <c>32310.830000000</c>
                        <c>4328484.873463160</c>
                        <c>0.000000000</c>
                        <c>4391158.425000000</c>
                        <c>28855.738000000</c>
                        <c>1844053.742513980</c>
                        <c>1581386.000000000</c>
                        <c>819206.350000000</c>
                        <c>232670.743200000</c>
                        <c>0.000000000</c>
                        <c>115376.366666667</c>
                        <c>25400.000000000</c>
                        <c>174455000.000000400</c>
                        <c>0.000000000</c>
                        <c>1995723.158935290</c>
                        <c>99462.668750000</c>
                        <c>0.000000000</c>
                        <c>789308.710000000</c>
                        <c>125046.661359223</c>
                        <c>0.000000000</c>
                        <c>442833.820000000</c>
                        <c>0.000000000</c>
                        <c>0.000000000</c>
                        <c>0.000000000</c>
                        <c>145773.999999996</c>
                        <c>0.000000000</c>
                        <c>0.000000000</c>
                        <c>26950.865267250</c>
                        <c>17564633.700000000</c>
                        <c>0.000000000</c>
                        <c>0.000000000</c>
                        <c>140373.607499957</c>
                        <c>239688.586666667</c>
                        <c>3793409.221176310</c>
                        <c>0.000000000</c>
                        <c>3625366.756501800</c>
                        <c>2278878.699289540</c>
                        <c>55000.000000000</c>
                        <c>0.000000000</c>
                        <c>-45000.000000000</c>
                        <c>36824.480000000</c>
                        <c>7372.333333333</c>
                        <c>16476718.596875040</c>
                        <c>871100.247119639</c>
                        <c>2157197.280000000</c>
                        <c>208000.000000000</c>
                        <c>0.000000000</c>
                        <c>1662088.000000000</c>
                        <c>603962.614761600</c>
                        <c>971914.599206069</c>
                        <c>142730.350000000</c>
                        <c>515608.220000000</c>
                        <c>1000.000000000</c>
                        <c>108416.881745000</c>
                        <c>76568.974964234</c>
                        <c>0.000000000</c>
                        <c>60418.107240000</c>
                        <c>-116667.000000000</c>
                        <c>7093888.695504340</c>
                        <c>0.000000000</c>
                        <c>12517.395240000</c>
                        <c>0.000000000</c>
                        <c>313685.367686405</c>
                        <c>0.000000000</c>
                        <c>78843.899382838</c>
                        <c>77925.844000000</c>
                        <c>315887.910000000</c>
                        <c>77925.844000000</c>
                        <c>1000.000000000</c>
                        <c>415521.990000000</c>
                        <c>2005000.000000000</c>
                        <c>27621.000000000</c>
                        <c>8829212.105490980</c>
                        <c>-2626352.700000000</c>
                        <c>550871.331937182</c>
                        <c>0.000000000</c>
                        <c>-2626352.700000000</c>
                        <c>1867914.487273330</c>
                        <c>0.000000000</c>
                        <c>465838.650000000</c>
                        <c>55000.000000000</c>
                        <c>0.000000000</c>
                        <c>30031.983982799</c>
                        <c>101548.968333333</c>
                        <c>1023565.260000000</c>
                        <c>45037.574000000</c>
                        <c>6835000.000000000</c>
                        <c>1581386.000000000</c>
                        <c>13727.149500000</c>
                        <c>0.000000000</c>
                        <c>0.000000000</c>
                        <c>129466.900000000</c>
                        <c>558086.791420929</c>
                        <c>186630.000000000</c>
                        <c>358950.000000000</c>
                        <c>-2330227.498079840</c>
                        <c>0.000000000</c>
                        <c>567536.690033333</c>
                        <c>0.000000000</c>
                        <c>-13981288.241527900</c>
                        <c>0.000000000</c>
                        <c>-2172304.110000000</c>
                        <c>122072.499593750</c>
                        <c>1581386.000000000</c>
                        <c>0.000000000</c>
                        <c>906006.999600000</c>
                        <c>0.000000000</c>
                        <c>856949.909567639</c>
                        <c>490936.561010000</c>
                        <c>515608.220000000</c>
                        <c>3624628.025390380</c>
                        <c>1844053.742513980</c>
                        <c>250017.241500000</c>
                        <c>23571660.371040000</c>
                        <c>2686439.134144343</c>
                        <c>0.000000000</c>
                        <c>21015.665000000</c>
                        <c>21015.665000000</c>
                        <c>-2330227.498079840</c>
                        <c>609614.505276834</c>
                        <c>446452.406250000</c>
                        <c>1133542.680241334</c>
                        <c>27464.156018299</c>
                        <c>0.000000000</c>
                        <c>566771.340120667</c>
                        <c>0.000000000</c>
                        <c>23279.583333333</c>
                        <c>13524894.506941800</c>
                        <c>1316200.333333330</c>
                        <c>250000.000000000</c>
                        <c>161154.000000000</c>
                        <c>856949.909567639</c>
                        <c>988796.530000000</c>
                        <c>0.000000000</c>
                        <c>213810.968925349</c>
                        <c>279355.000000000</c>
                        <c>244400.000000000</c>
                        <c>1049207.588047060</c>
                        <c>22589361.175050600</c>
                        <c>235555.621565934</c>
                        <c>0.000000000</c>
                        <c>5471.880000000</c>
                        <c>45000.000000000</c>
                        <c>566771.340120667</c>
                        <c>68716.349500000</c>
                        <c>6801256.081448004</c>
                        <c>2337825.000000000</c>
                        <c>-15000.000000000</c>
                        <c>77408.000000000</c>
                        <c>5630047.945515036</c>
                        <c>-42755.746943331</c>
                        <c>3602233.746553650</c>
                        <c>0.000000000</c>
                        <c>137370.319820000</c>
                        <c>14514337.565009760</c>
                        <c>28261.350000000</c>
                        <c>11000.000000000</c>
                        <c>-2601000.000000000</c>
                        <c>75041.076169985</c>
                        <c>0.000000000</c>
                        <c>1316200.333333330</c>
                        <c>0.000000000</c>
                        <c>30032.203311877</c>
                        <c>0.000000000</c>
                        <c>0.000000000</c>
                        <c>264140.924817612</c>
                        <c>7000.000000000</c>
                        <c>0.000000000</c>
                        <c>66816.000000000</c>
                        <c>27346544.391474480</c>
                        <c>-40712582.781455000</c>
                        <c>0.000000000</c>
                        <c>1662087.960000000</c>
                        <c>21723.560000000</c>
                        <c>1316200.333333330</c>
                        <c>0.000000000</c>
                        <c>505691.660000000</c>
                        <c>76496.187332776</c>
                        <c>82664.237214000</c>
                        <c>28247052.848124400</c>
                        <c>456100.351077400</c>
                        <c>0.000000000</c>
                        <c>138507.333333333</c>
                        <c>1282000.000000000</c>
                        <c>0.000000000</c>
                        <c>1052105.610500000</c>
                        <c>7918089.906444996</c>
                        <c>21723.560000000</c>
                        <c>2278878.699289540</c>
                        <c>-69338.848458362</c>
                        <c>0.000000000</c>
                        <c>33855.738000000</c>
                        <c>0.000000000</c>
                        <c>40161.999999996</c>
                        <c>0.000000000</c>
                        <c>-48745429.820000000</c>
                        <c>1316200.333333330</c>
                        <c>29410.165374677</c>
                        <c>73903.610000000</c>
                        <c>1316200.333333330</c>
                        <c>-415680.898458362</c>
                        <c>1510188.130152470</c>
                        <c>2244000.000000000</c>
                        <c>0.000000000</c>
                        <c>0.000000000</c>
                        <c>186630.000000000</c>
                        <c>3898937.480000000</c>
                        <c>387730.000000000</c>
                        <c>1631525.178500000</c>
                        <c>880000.000000000</c>
                        <c>690000.000000000</c>
                        <c>1979522.476611249</c>
                        <c>0.000000000</c>
                        <c>4908.860000000</c>
                        <c>30032.203311877</c>
                        <c>0.000000000</c>
                        <c>22589361.175050600</c>
                        <c>3900000.000000000</c>
                        <c>6482889.164700650</c>
                        <c>0.000000000</c>
                        <c>4908.860000000</c>
                        <c>21015.665000000</c>
                        <c>2138109.689253490</c>
                        <c>0.000000000</c>
                        <c>1000000.000000000</c>
                        <c>-116667.000000000</c>
                        <c>597306.763255000</c>
                        <c>0.000000000</c>
                        <c>27816.910000000</c>
                        <c>33000.000000000</c>
                        <c>-1112725.410000000</c>
                        <c>-14993.085998411</c>
                        <c>-350001.000000000</c>
                        <c>0.000000000</c>
                        <c>10000.000000000</c>
                        <c>515608.220000000</c>
                        <c>17918887.561583090</c>
                        <c>695479.044675000</c>
                        <c>332582.242071524</c>
                        <c>7608370.357249120</c>
                        <c>99462.668750000</c>
                        <c>4908.860000000</c>
                        <c>0.000000000</c>
                        <c>0.000000000</c>
                        <c>561000.000000000</c>
                        <c>21015.665000000</c>
                        <c>0.000000000</c>
                        <c>24010630.261434480</c>
                        <c>180500.000000002</c>
                        <c>-45000.000000000</c>
                        <c>609614.505276834</c>
                        <c>144400.000000000</c>
                        <c>0.000000000</c>
                        <c>0.000000000</c>
                        <c>55000.000000000</c>
                        <c>4399134.960000000</c>
                        <c>12725.180476834</c>
                        <c>29410.165374677</c>
                        <c>1581386.000000000</c>
                        <c>136300.962522970</c>
                        <c>203251.350000000</c>
                        <c>0.000000000</c>
                        <c>1002396.140000000</c>
                        <c>0.000000000</c>
                        <c>539299.320000000</c>
                        <c>44303531.992507730</c>
                        <c>25287.000000000</c>
                        <c>197122.040000000</c>
                        <c>198925.337500000</c>
                        <c>0.000000000</c>
                        <c>1078339.626351420</c>
                        <c>0.000000000</c>
                        <c>0.000000000</c>
                        <c>45000.000000000</c>
                        <c>489659.440000000</c>
                        <c>12725.180476834</c>
                        <c>0.000000000</c>
                        <c>0.000000000</c>
                        <c>27464.156018299</c>
                        <c>100180.128025890</c>
                        <c>566771.340120667</c>
                        <c>0.000000000</c>
                        <c>7463592.180000000</c>
                        <c>368723.305840295</c>
                        <c>0.000000000</c>
                        <c>0.000000000</c>
                        <c>480028.200000000</c>
                        <c>1028291.541167120</c>
                        <c>25450.360953668</c>
                        <c>29410.165374677</c>
                        <c>-14993.085998411</c>
                        <c>0.000000000</c>
                        <c>0.000000000</c>
                        <c>1463719.475000000</c>
                        <c>0.000000000</c>
                        <c>62254.760000000</c>
                        <c>32310.830000000</c>
                        <c>146567.942307692</c>
                        <c>583187.072554400</c>
                        <c>12000.000000000</c>
                        <c>0.000000000</c>
                        <c>4387871.650000000</c>
                        <c>7424.000000000</c>
                        <c>33060.798333333</c>
                        <c>-116667.000000000</c>
                        <c>2000.000000000</c>
                        <c>0.000000000</c>
                        <c>1463719.475000000</c>
                        <c>7093888.695504340</c>
                        <c>9960000.700709610</c>
                        <c>4832003.000000000</c>
                        <c>1125118.265506680</c>
                        <c>152702.165722008</c>
                        <c>3613013.141766780</c>
                        <c>2565741.211410080</c>
                        <c>146971.660000000</c>
                        <c>711708.000000000</c>
                        <c>7093888.695504340</c>
                        <c>489659.440000000</c>
                        <c>0.000000000</c>
                        <c>0.000000000</c>
                        <c>21723.560000000</c>
                        <c>-2172304.110000000</c>
                        <c>-72233.333333333</c>
                        <c>0.000000000</c>
                        <c>300307.971044027</c>
                        <c>73338.000000000</c>
                        <c>310432.916666667</c>
                        <c>13559810.051991500</c>
                        <c>0.000000000</c>
                        <c>125848000.000000000</c>
                        <c>0.000000000</c>
                        <c>0.000000000</c>
                        <c>125046.661359223</c>
                        <c>-73039.053333333</c>
                        <c>0.000000000</c>
                        <c>0.000000000</c>
                        <c>73338.000000000</c>
                        <c>1905383.249999999</c>
                        <c>0.000000000</c>
                        <c>50921.168188494</c>
                        <c>69056.000000000</c>
                        <c>0.000000000</c>
                        <c>0.000000000</c>
                        <c>0.000000000</c>
                        <c>478083.333333333</c>
                        <c>0.000000000</c>
                        <c>1000.000000000</c>
                        <c>52225.000000000</c>
                        <c>27297112.660000000</c>
                        <c>174455000.000000000</c>
                        <c>0.000000000</c>
                        <c>99462.668750000</c>
                        <c>0.000000000</c>
                        <c>3900000.000000000</c>
                        <c>81607.766666667</c>
                        <c>1000000.000000000</c>
                        <c>0.000000000</c>
                        <c>0.000000000</c>
                        <c>1443614.900000000</c>
                        <c>505691.660000000</c>
                        <c>1000000.000000000</c>
                        <c>0.000000000</c>
                        <c>1000000.000000000</c>
                        <c>0.000000000</c>
                        <c>1106666.744523290</c>
                        <c>0.000000000</c>
                        <c>0.000000000</c>
                        <c>807839.919520000</c>
                        <c>0.000000000</c>
                        <c>175041.660000000</c>
                        <c>11961673.149739719</c>
                        <c>490000.250000000</c>
                        <c>163952000.000000000</c>
                        <c>2900000.000000000</c>
                        <c>20388353.848456400</c>
                        <c>0.000000000</c>
                        <c>2344928.963793100</c>
                        <c>347258.411406950</c>
                        <c>1106666.744523290</c>
                        <c>144997.900000000</c>
                        <c>0.000000000</c>
                        <c>254475.000000000</c>
                        <c>12119.000000000</c>
                        <c>864000.000000000</c>
                        <c>0.000000000</c>
                        <c>213810.968925349</c>
                        <c>550000.000000000</c>
                        <c>1088247.466666668</c>
                        <c>0.000000000</c>
                        <c>138507.333333333</c>
                        <c>310432.916666667</c>
                        <c>-72233.333333333</c>
                        <c>0.000000000</c>
                        <c>1463719.475000000</c>
                        <c>28261.350000000</c>
                        <c>2366856.250000002</c>
                        <c>0.000000000</c>
                        <c>0.000000000</c>
                        <c>609614.505276834</c>
                        <c>254475.000000000</c>
                        <c>1106666.744523290</c>
                        <c>115376.366666667</c>
                        <c>0.000000000</c>
                        <c>0.000000000</c>
                        <c>1144574.083221750</c>
                        <c>0.000000000</c>
                        <c>0.000000000</c>
                        <c>144469.493790183</c>
                        <c>15885.540000000</c>
                        <c>999999.999999996</c>
                        <c>82664.237214000</c>
                        <c>0.000000000</c>
                        <c>82664.237214000</c>
                        <c>204324.000000000</c>
                        <c>0.000000000</c>
                        <c>54979.199500000</c>
                        <c>52225.000000000</c>
                        <c>144469.493790183</c>
                        <c>0.000000000</c>
                        <c>247120.441534080</c>
                        <c>62781.000000000</c>
                        <c>743978.134926000</c>
                        <c>0.000000000</c>
                        <c>0.000000000</c>
                        <c>52209.860000004</c>
                        <c>93695.780000000</c>
                        <c>0.000000000</c>
                        <c>27464.156018299</c>
                        <c>21015.665000000</c>
                        <c>0.000000000</c>
                        <c>1844053.742513980</c>
                        <c>9130724.000000000</c>
                        <c>23279.583333333</c>
                        <c>14848.000000000</c>
                        <c>10000000.000000000</c>
                        <c>1844053.742513980</c>
                        <c>1512064.664219290</c>
                        <c>609614.505276834</c>
                        <c>23279.583333333</c>
                        <c>-18788.570000000</c>
                        <c>0.000000000</c>
                        <c>1844053.742513980</c>
                        <c>0.000000000</c>
                        <c>73940.000000000</c>
                        <c>2927438.950000000</c>
                        <c>0.000000000</c>
                        <c>0.000000000</c>
                        <c>3835312.500000000</c>
                        <c>40327.395240000</c>
                        <c>7093888.695504340</c>
                        <c>0.000000000</c>
                        <c>76568.974964234</c>
                        <c>152400.000000000</c>
                        <c>77925.844000000</c>
                        <c>144469.493790183</c>
                        <c>0.000000000</c>
                        <c>115376.366666667</c>
                        <c>21276.000000000</c>
                        <c>-116667.000000000</c>
                        <c>13018733.823727200</c>
                        <c>0.000000000</c>
                        <c>-2172304.110000000</c>
                        <c>419472.194760000</c>
                        <c>0.000000000</c>
                        <c>21015.665000000</c>
                        <c>247992.711642000</c>
                        <c>3688232.238153330</c>
                        <c>0.000000000</c>
                        <c>73940.000000000</c>
                        <c>164860.400000000</c>
                        <c>-2601000.000000000</c>
                        <c>580000.000000000</c>
                        <c>39759.342989334</c>
                        <c>69056.000000000</c>
                        <c>17564633.700000000</c>
                        <c>125046.661359223</c>
                        <c>358950.000000000</c>
                        <c>880056.000000000</c>
                        <c>28855.738000000</c>
                        <c>0.000000000</c>
                        <c>136062.661359223</c>
                        <c>367614.583333333</c>
                        <c>3774521.262750000</c>
                        <c>2300000.000000000</c>
                        <c>10164999.999999996</c>
                        <c>46000.000000000</c>
                        <c>48511.749999999</c>
                        <c>11122.430000000</c>
                        <c>601064.693333333</c>
                        <c>692746.176961827</c>
                        <c>30032.203311877</c>
                        <c>-2172304.110000000</c>
                        <c>7240719.135990090</c>
                        <c>2157197.280000003</c>
                        <c>0.000000000</c>
                        <c>358950.000000000</c>
                        <c>-2486252.708010340</c>
                        <c>16906562.678214100</c>
                        <c>489659.440000000</c>
                        <c>-3054590.680000000</c>
                        <c>0.000000000</c>
                        <c>12119.000000000</c>
                        <c>-6516912.330000000</c>
                        <c>239688.586666667</c>
                        <c>6835000.000000000</c>
                        <c>21281666.086513020</c>
                        <c>23571660.371040000</c>
                        <c>27464.156018299</c>
                        <c>86255.948317500</c>
                        <c>2004999.999999996</c>
                        <c>465839.130000000</c>
                        <c>1059911.275948890</c>
                        <c>1035071.379810000</c>
                        <c>442833.820000000</c>
                        <c>192249.092128093</c>
                        <c>0.000000000</c>
                        <c>28855.738000000</c>
                        <c>314152.298737500</c>
                        <c>0.000000000</c>
                        <c>73648.960000000</c>
                        <c>213810.968925349</c>
                        <c>505691.660000000</c>
                        <c>24826.620000000</c>
                        <c>1000.000000000</c>
                        <c>0.000000000</c>
                        <c>0.000000000</c>
                        <c>104760.798333333</c>
                        <c>489659.440000000</c>
                        <c>0.000000000</c>
                        <c>0.000000000</c>
                        <c>0.000000000</c>
                        <c>21015.665000000</c>
                        <c>21723.560000000</c>
                        <c>0.000000000</c>
                        <c>125046.661359223</c>
                        <c>1282000.000000000</c>
                        <c>14514337.565009700</c>
                        <c>901528.899999996</c>
                        <c>0.000000000</c>
                        <c>1298000.000000000</c>
                        <c>5005093.433462184</c>
                        <c>0.000000000</c>
                        <c>138328.640584794</c>
                        <c>0.000000000</c>
                        <c>186630.000000000</c>
                        <c>23279.583333333</c>
                        <c>0.000000000</c>
                        <c>0.000000000</c>
                        <c>12598391.752190280</c>
                        <c>46097.173590795</c>
                        <c>0.000000000</c>
                        <c>32310.830000000</c>
                        <c>0.000000000</c>
                        <c>18044161.256605800</c>
                        <c>99462.668750000</c>
                        <c>157363.010862024</c>
                        <c>0.000000000</c>
                        <c>0.000000000</c>
                        <c>25400.000000000</c>
                        <c>1084864.823364290</c>
                        <c>0.000000000</c>
                        <c>2278878.699289540</c>
                        <c>138507.333333333</c>
                        <c>0.000000000</c>
                        <c>76496.187332776</c>
                        <c>104450.000000000</c>
                        <c>566771.340120667</c>
                        <c>0.000000000</c>
                        <c>-312.229608241</c>
                        <c>304132.224999999</c>
                        <c>324000.000000000</c>
                        <c>0.000000000</c>
                        <c>99462.668750000</c>
                        <c>7016917.930000000</c>
                        <c>1799833.000000000</c>
                        <c>0.000000000</c>
                        <c>0.000000000</c>
                        <c>215479.485076581</c>
                        <c>251214.515535000</c>
                        <c>138507.333333333</c>
                        <c>258518.154947496</c>
                        <c>18454610.592693840</c>
                        <c>12517.395240000</c>
                        <c>3494493.084042280</c>
                        <c>0.000000000</c>
                        <c>0.000000000</c>
                        <c>690000.000000000</c>
                        <c>55000.000000000</c>
                        <c>32310.830000000</c>
                        <c>1581386.000000000</c>
                        <c>906086.683028869</c>
                        <c>0.000000000</c>
                        <c>1057599.636702380</c>
                        <c>0.000000000</c>
                        <c>2278878.699289540</c>
                        <c>1316200.333333330</c>
                        <c>161154.000000000</c>
                        <c>7424.000000000</c>
                        <c>115139.074347452</c>
                        <c>1917917.056000000</c>
                        <c>1394209.986378759</c>
                        <c>566771.340120667</c>
                        <c>0.000000000</c>
                        <c>-74205.800000000</c>
                        <c>0.000000000</c>
                        <c>707685.332499999</c>
                        <c>0.000000000</c>
                        <c>-15000.000000000</c>
                        <c>3568560.643409490</c>
                        <c>186630.000000000</c>
                        <c>45037.574000000</c>
                        <c>1027890.854245120</c>
                        <c>186630.000000000</c>
                        <c>2830741.329999996</c>
                        <c>25287.000000000</c>
                        <c>203251.350000000</c>
                        <c>12725.180476834</c>
                        <c>239688.586666667</c>
                        <c>3396600.000000000</c>
                        <c>1933848.000000000</c>
                        <c>161154.000000000</c>
                        <c>0.000000000</c>
                        <c>28666.666666667</c>
                        <c>1470980.463344000</c>
                        <c>4431410.015367060</c>
                        <c>7424.000000000</c>
                        <c>-1627312.423397780</c>
                        <c>23279.583333333</c>
                        <c>132700.319820000</c>
                        <c>1503783.508427660</c>
                        <c>18976632.000000000</c>
                        <c>1466499.999999999</c>
                        <c>54928.320000000</c>
                        <c>700639.274498687</c>
                        <c>12517.395240000</c>
                        <c>23957268.294183700</c>
                        <c>0.000000000</c>
                        <c>-10650.020000000</c>
                        <c>0.000000000</c>
                        <c>0.000000000</c>
                        <c>190626.000000000</c>
                        <c>0.000000000</c>
                        <c>0.000000000</c>
                        <c>0.000000000</c>
                        <c>277014.666666666</c>
                        <c>22128644.910167760</c>
                        <c>89870.000000000</c>
                        <c>0.000000000</c>
                        <c>856949.909567639</c>
                        <c>279354.999999996</c>
                        <c>5865999.999999996</c>
                        <c>77925.844000000</c>
                        <c>580000.000000000</c>
                        <c>3067373.822324099</c>
                        <c>9960000.700709610</c>
                        <c>1581386.000000000</c>
                        <c>8480126.643805200</c>
                        <c>0.000000000</c>
                        <c>13580.335469751</c>
                        <c>1511611.426054950</c>
                        <c>0.000000000</c>
                        <c>3560369.275832020</c>
                        <c>0.000000000</c>
                        <c>2235721.168153330</c>
                        <c>0.000000000</c>
                        <c>0.000000000</c>
                        <c>1662087.999999996</c>
                        <c>29410.165374677</c>
                        <c>801403.677659578</c>
                        <c>12770514.823327055</c>
                        <c>55000.000000000</c>
                        <c>38193.145928610</c>
                        <c>6975219.586054120</c>
                        <c>0.000000000</c>
                        <c>0.000000000</c>
                        <c>25983490.453687130</c>
                        <c>1581386.000000000</c>
                        <c>1292826.800000000</c>
                        <c>882200.000000000</c>
                        <c>0.000000000</c>
                        <c>0.000000000</c>
                        <c>0.000000000</c>
                        <c>11538000.000000000</c>
                        <c>789625.700273999</c>
                        <c>0.000000000</c>
                        <c>1132200.000000000</c>
                        <c>0.000000000</c>
                        <c>0.000000000</c>
                        <c>0.000000000</c>
                        <c>1754188.588498585</c>
                        <c>85126664.346052080</c>
                        <c>1000.000000000</c>
                        <c>203529.559195200</c>
                        <c>73338.000000000</c>
                        <c>0.000000000</c>
                        <c>21723.560000000</c>
                        <c>0.000000000</c>
                        <c>310432.916666667</c>
                        <c>29410.165374677</c>
                        <c>554518.976927167</c>
                        <c>138507.333333333</c>
                        <c>0.000000000</c>
                        <c>1463719.475000000</c>
                        <c>0.000000000</c>
                        <c>30018.141237134</c>
                        <c>56278.056458010</c>
                        <c>21723.560000000</c>
                        <c>-558086.791420929</c>
                        <c>0.000000000</c>
                        <c>0.000000000</c>
                        <c>0.000000000</c>
                        <c>92661.780000000</c>
                        <c>0.000000000</c>
                        <c>0.000000000</c>
                        <c>119466.900000000</c>
                        <c>11000.000000000</c>
                        <c>279767.878431019</c>
                        <c>0.000000000</c>
                        <c>0.000000000</c>
                        <c>1106666.744523290</c>
                        <c>373393.641595200</c>
                        <c>1316200.333333330</c>
                        <c>1196191.070000000</c>
                        <c>78992.000000000</c>
                        <c>0.000000000</c>
                        <c>0.000000000</c>
                        <c>7424.000000000</c>
                        <c>0.000000000</c>
                        <c>287901.315247253</c>
                        <c>0.000000000</c>
                        <c>69056.400000000</c>
                        <c>387770.852218760</c>
                        <c>52209.859644840</c>
                        <c>4387871.650000000</c>
                        <c>-14993.085998411</c>
                        <c>77925.844000000</c>
                        <c>12517.395240000</c>
                        <c>505690.390000000</c>
                        <c>6482889.164700648</c>
                        <c>1844053.742513980</c>
                        <c>1509983.767507000</c>
                        <c>60211.030000000</c>
                        <c>-4305455.522679550</c>
                        <c>0.000000000</c>
                        <c>4612382.249620710</c>
                        <c>348262.129961765</c>
                        <c>515608.220000000</c>
                        <c>0.000000000</c>
                        <c>7424.000000000</c>
                        <c>28666.666666667</c>
                        <c>0.000000000</c>
                        <c>1319.171666667</c>
                        <c>0.000000000</c>
                        <c>145437.163458438</c>
                        <c>-19731.030000000</c>
                        <c>550000.000000000</c>
                        <c>566771.340120667</c>
                        <c>186630.000000000</c>
                        <c>0.000000000</c>
                        <c>300321.813789692</c>
                        <c>988796.530000000</c>
                        <c>7550.858457010</c>
                        <c>1752000.000000000</c>
                        <c>40000.000000000</c>
                        <c>576778.490000000</c>
                        <c>0.000000000</c>
                        <c>0.000000000</c>
                        <c>0.000000000</c>
                        <c>-116667.000000000</c>
                        <c>13524894.506941800</c>
                        <c>73903.610000000</c>
                        <c>3415738.860000000</c>
                        <c>30032.203311877</c>
                        <c>66802.000000000</c>
                        <c>0.000000000</c>
                        <c>109925.956730769</c>
                        <c>579419.568000000</c>
                        <c>0.000000000</c>
                        <c>0.000000000</c>
                        <c>46559.166666666</c>
                        <c>62781.000000000</c>
                        <c>456100.351077400</c>
                        <c>0.000000000</c>
                        <c>0.000000000</c>
                        <c>110473.440000000</c>
                        <c>28666.666666667</c>
                        <c>279354.999999996</c>
                        <c>566771.340120667</c>
                        <c>0.000000000</c>
                        <c>215380.163376434</c>
                        <c>0.000000000</c>
                        <c>7604863.404933270</c>
                        <c>151179.681064440</c>
                        <c>99462.668750000</c>
                        <c>0.000000000</c>
                        <c>515608.220000000</c>
                        <c>3162772.000000000</c>
                        <c>22631111.000000000</c>
                        <c>22272.000000000</c>
                        <c>138507.333333333</c>
                        <c>1221636.300000000</c>
                        <c>-376342.050000000</c>
                        <c>0.000000000</c>
                        <c>73949.999500000</c>
                        <c>213810.968925349</c>
                        <c>2565741.211410084</c>
                        <c>214159.059120000</c>
                        <c>5359089.104365536</c>
                        <c>7372.333333333</c>
                        <c>0.000000000</c>
                        <c>272061.866666667</c>
                        <c>-258506.343977756</c>
                        <c>234847.935000000</c>
                        <c>40162.000000000</c>
                        <c>609614.505276834</c>
                        <c>0.000000000</c>
                        <c>1005264.236743970</c>
                        <c>0.000000000</c>
                        <c>8500.000000000</c>
                        <c>7424.000000000</c>
                        <c>690000.000000000</c>
                        <c>0.000000000</c>
                        <c>201605.509800000</c>
                        <c>0.000000000</c>
                        <c>0.000000000</c>
                        <c>0.000000000</c>
                        <c>1200000.000000000</c>
                        <c>2278878.699289540</c>
                        <c>-54974.648660841</c>
                        <c>4908.860000000</c>
                        <c>294400.000000000</c>
                        <c>0.000000000</c>
                        <c>1832003.000000000</c>
                        <c>0.000000000</c>
                        <c>-116667.000000000</c>
                        <c>0.000000000</c>
                        <c>82664.237214000</c>
                        <c>0.000000000</c>
                        <c>0.000000000</c>
                        <c>601584.183255000</c>
                        <c>33060.798333333</c>
                        <c>690000.000000000</c>
                        <c>1463719.475000000</c>
                        <c>0.000000000</c>
                        <c>161154.000000000</c>
                        <c>64629.538736874</c>
                        <c>-24988.476664019</c>
                        <c>600000.000000000</c>
                        <c>609614.505276834</c>
                        <c>120000.000000000</c>
                        <c>94400.000000000</c>
                        <c>-15000.000000000</c>
                        <c>1059911.275948890</c>
                        <c>180500.000000002</c>
                        <c>879999.999999996</c>
                        <c>27464.160000000</c>
                        <c>690000.000000000</c>
                        <c>0.000000000</c>
                        <c>36824.480000000</c>
                        <c>4399134.999999996</c>
                        <c>1282000.000000000</c>
                        <c>12119.000000000</c>
                        <c>0.000000000</c>
                        <c>0.000000000</c>
                        <c>-78533.333333333</c>
                        <c>1088247.463333336</c>
                        <c>10000.000000000</c>
                        <c>2900000.000000004</c>
                        <c>15794403.960000000</c>
                        <c>0.000000000</c>
                        <c>115376.366666667</c>
                        <c>2244000.000000000</c>
                        <c>29410.165374677</c>
                        <c>481859.440000000</c>
                        <c>347258.411406950</c>
                        <c>7093888.695504340</c>
                        <c>878047.810000000</c>
                        <c>12725.180476834</c>
                        <c>770407.534224970</c>
                        <c>336961.422367377</c>
                        <c>762963.936006613</c>
                        <c>283459.930000000</c>
                        <c>69750.980000000</c>
                        <c>8993527.640558300</c>
                        <c>3948600.990000000</c>
                        <c>244400.000000000</c>
                        <c>0.000000000</c>
                        <c>367269.929646505</c>
                        <c>358950.000000000</c>
                        <c>28855.738000000</c>
                        <c>69056.000000000</c>
                        <c>-72233.333333333</c>
                        <c>0.000000000</c>
                        <c>115376.366666667</c>
                        <c>125046.661359223</c>
                        <c>3688107.485027960</c>
                        <c>27464.156018299</c>
                        <c>0.000000000</c>
                        <c>0.000000000</c>
                        <c>4832003.000000000</c>
                        <c>478083.333333333</c>
                        <c>0.000000000</c>
                        <c>999999.999999996</c>
                        <c>0.000000000</c>
                        <c>15885.540000000</c>
                        <c>0.000000000</c>
                        <c>55000.000000000</c>
                        <c>0.000000000</c>
                        <c>0.000000000</c>
                        <c>0.000000000</c>
                        <c>32310.830000000</c>
                        <c>6701393.730000000</c>
                        <c>1844053.742513980</c>
                        <c>1543180.574407272</c>
                        <c>1534125.000000000</c>
                        <c>1000000.000000000</c>
                        <c>0.000000000</c>
                        <c>0.000000000</c>
                        <c>-240000.000000000</c>
                        <c>5298071.668582570</c>
                        <c>37424941.645231300</c>
                        <c>4908.860000000</c>
                        <c>12694996.354712720</c>
                        <c>152772.583714440</c>
                        <c>1106666.744523290</c>
                        <c>0.000000000</c>
                        <c>999999.999999996</c>
                        <c>82430.463011712</c>
                        <c>0.000000000</c>
                        <c>331452.000000000</c>
                        <c>0.000000000</c>
                        <c>23279.583333333</c>
                        <c>-14993.085998411</c>
                        <c>1023565.260000000</c>
                        <c>250000.000000000</c>
                        <c>23641.395240000</c>
                        <c>0.000000000</c>
                        <c>14990.580000000</c>
                        <c>197146.190703014</c>
                        <c>-312.229608241</c>
                        <c>896750.000000001</c>
                        <c>3835312.500000000</c>
                        <c>0.000000000</c>
                        <c>110473.440000000</c>
                        <c>0.000000000</c>
                        <c>77925.844000000</c>
                        <c>76568.974964234</c>
                        <c>-669805.719999997</c>
                        <c>5600981.420000000</c>
                        <c>15885.540000000</c>
                        <c>55000.000000000</c>
                        <c>66350.999999997</c>
                        <c>0.000000000</c>
                        <c>442694.374153333</c>
                        <c>358950.000000000</c>
                        <c>20238.630000000</c>
                        <c>0.000000000</c>
                        <c>191117.540256590</c>
                        <c>388367.724760000</c>
                        <c>-116667.000000000</c>
                        <c>0.000000000</c>
                        <c>27621.000000000</c>
                        <c>-72233.333333333</c>
                        <c>33855.738000000</c>
                        <c>6666000.000000000</c>
                        <c>1463719.475000000</c>
                        <c>201605.509800000</c>
                        <c>579999.999999996</c>
                        <c>101098.800000000</c>
                        <c>6157547.690000000</c>
                        <c>186630.000000000</c>
                        <c>0.000000000</c>
                        <c>4397468.000000000</c>
                        <c>10000.000000000</c>
                        <c>489659.440000000</c>
                        <c>-116667.000000000</c>
                        <c>0.000000000</c>
                        <c>367614.583333333</c>
                        <c>601584.186745000</c>
                        <c>456100.351077400</c>
                        <c>99462.668750000</c>
                        <c>1078246.206281160</c>
                        <c>0.000000000</c>
                        <c>0.000000000</c>
                        <c>7241788.195990091</c>
                        <c>-2172304.110000000</c>
                        <c>2278878.699289540</c>
                        <c>10165000.000000000</c>
                        <c>7372.333333333</c>
                        <c>0.000000000</c>
                        <c>157363.010862030</c>
                        <c>0.000000000</c>
                        <c>0.000000000</c>
                        <c>12173.400000000</c>
                        <c>37011.250000000</c>
                        <c>0.000000000</c>
                        <c>0.000000000</c>
                        <c>-4126003.741281660</c>
                        <c>-6384396.956157360</c>
                        <c>1581386.000000000</c>
                        <c>0.000000000</c>
                        <c>0.000000000</c>
                        <c>1844053.742513980</c>
                        <c>1035071.379810000</c>
                        <c>3861258.936064030</c>
                        <c>27464.156018299</c>
                        <c>0.000000000</c>
                        <c>670082.283360000</c>
                        <c>86255.948317500</c>
                        <c>16128768.941817100</c>
                        <c>0.000000000</c>
                        <c>0.000000000</c>
                        <c>225227.043185583</c>
                        <c>33855.738000000</c>
                        <c>324000.000000000</c>
                        <c>213810.968925349</c>
                        <c>2278878.699289540</c>
                        <c>0.000000000</c>
                        <c>912918.536180071</c>
                        <c>666300.000000000</c>
                        <c>7093888.695504340</c>
                        <c>115376.366666667</c>
                        <c>148189.000000000</c>
                        <c>139469.493790183</c>
                        <c>213810.968925349</c>
                        <c>21015.665000000</c>
                        <c>0.000000000</c>
                        <c>4900471.232000000</c>
                        <c>82664.237214000</c>
                        <c>194046.999999996</c>
                        <c>167520.570840000</c>
                        <c>1203168.373490000</c>
                        <c>999999.999999996</c>
                        <c>0.000000000</c>
                        <c>24826.620000000</c>
                        <c>0.000000000</c>
                        <c>132676.080493490</c>
                        <c>19856688.000000000</c>
                        <c>324000.000000000</c>
                        <c>0.000000000</c>
                        <c>609614.505276834</c>
                        <c>950728.749999996</c>
                        <c>0.000000000</c>
                        <c>0.000000000</c>
                        <c>21723.560000000</c>
                        <c>1814400.000000000</c>
                        <c>3774521.262750000</c>
                        <c>666300.000000000</c>
                        <c>0.000000000</c>
                        <c>0.000000000</c>
                        <c>23279.583333333</c>
                        <c>2300000.000000004</c>
                        <c>136062.661359223</c>
                        <c>0.000000000</c>
                        <c>0.000000000</c>
                        <c>3146600.000000000</c>
                        <c>213810.968925349</c>
                        <c>0.000000000</c>
                        <c>314152.298737500</c>
                        <c>494.295195879</c>
                        <c>0.000000000</c>
                        <c>15794403.999999960</c>
                        <c>218120.766666666</c>
                        <c>13950439.172108240</c>
                        <c>146971.660000000</c>
                        <c>530474.082152625</c>
                        <c>76496.187332776</c>
                        <c>4655022.130454200</c>
                        <c>0.000000000</c>
                        <c>0.000000000</c>
                        <c>0.000000000</c>
                        <c>373260.000000000</c>
                        <c>0.000000000</c>
                        <c>2998281.722748540</c>
                        <c>12089718.585014030</c>
                        <c>-3856893.142458630</c>
                        <c>1159846.773929500</c>
                        <c>260682.720000000</c>
                        <c>0.000000000</c>
                        <c>1414643.900000000</c>
                        <c>55000.000000000</c>
                        <c>3547325.593445990</c>
                        <c>0.000000000</c>
                        <c>104691.387362637</c>
                        <c>690000.000000000</c>
                        <c>0.000000000</c>
                        <c>1000.000000000</c>
                        <c>2239560.000000000</c>
                        <c>0.000000000</c>
                        <c>28666.666666667</c>
                        <c>927170.195248462</c>
                        <c>566771.340120667</c>
                        <c>63046.980000000</c>
                        <c>32310.830000000</c>
                        <c>0.000000000</c>
                        <c>146153.404000000</c>
                        <c>7424.000000000</c>
                        <c>58820.330749354</c>
                        <c>1282000.000000000</c>
                        <c>50037.574000000</c>
                        <c>32310.830000000</c>
                        <c>1987620.340000000</c>
                        <c>119307.879499999</c>
                        <c>85328.230000000</c>
                        <c>201605.509800000</c>
                        <c>12725.180476834</c>
                        <c>69838.740000000</c>
                        <c>12320436.035748101</c>
                        <c>186630.000000000</c>
                        <c>12725.180476834</c>
                        <c>32310.830000000</c>
                        <c>18044161.256605800</c>
                        <c>0.000000000</c>
                        <c>1282000.000000000</c>
                        <c>239688.586666667</c>
                        <c>971890.975397834</c>
                        <c>213539.896925322</c>
                        <c>23279.583333333</c>
                        <c>99462.668750000</c>
                        <c>329569.880182990</c>
                        <c>4030135.381632230</c>
                        <c>2260207.960348000</c>
                        <c>1065840.996193380</c>
                        <c>1298000.000000000</c>
                        <c>-1607336.295854320</c>
                        <c>138507.333333333</c>
                        <c>18003749.542500000</c>
                        <c>515608.220000000</c>
                        <c>0.000000000</c>
                        <c>22138849.446184080</c>
                        <c>40162.000000000</c>
                        <c>0.000000000</c>
                        <c>190626.480000000</c>
                        <c>1581386.000000000</c>
                        <c>0.000000000</c>
                        <c>0.000000000</c>
                        <c>0.000000000</c>
                        <c>7424.000000000</c>
                        <c>0.000000000</c>
                        <c>819206.350000000</c>
                        <c>856949.909567639</c>
                        <c>0.000000000</c>
                        <c>0.000000000</c>
                        <c>77925.844000000</c>
                        <c>579999.999999996</c>
                        <c>-45000.000000000</c>
                        <c>161154.000000000</c>
                        <c>0.000000000</c>
                        <c>0.000000000</c>
                        <c>300000.000000000</c>
                        <c>11000.000000000</c>
                        <c>943832.678153333</c>
                        <c>3462158.232785230</c>
                        <c>0.000000000</c>
                        <c>0.000000000</c>
                        <c>186630.000000000</c>
                        <c>77408.000000000</c>
                        <c>3815597.701062050</c>
                        <c>136363.817166209</c>
                        <c>1018778.843487210</c>
                        <c>0.000000000</c>
                        <c>55000.000000000</c>
                        <c>0.000000000</c>
                        <c>0.000000000</c>
                        <c>16121.900000000</c>
                        <c>3185617.630000000</c>
                        <c>1007045.263062720</c>
                        <c>239688.586666667</c>
                        <c>25995472.636294300</c>
                        <c>0.000000000</c>
                        <c>1193552.025000000</c>
                        <c>0.000000000</c>
                        <c>767387.897004000</c>
                        <c>0.000000000</c>
                        <c>1933848.000000000</c>
                        <c>750000.000000000</c>
                        <c>13937901.048225420</c>
                        <c>11538000.000000000</c>
                        <c>1132200.000000000</c>
                        <c>46000.000000000</c>
                        <c>1000.000000000</c>
                        <c>30032.203311877</c>
                        <c>0.000000000</c>
                        <c>1000.000000000</c>
                        <c>15885.540000000</c>
                        <c>0.000000000</c>
                        <c>11000.000000000</c>
                        <c>0.000000000</c>
                        <c>69056.000000000</c>
                        <c>348316.722989334</c>
                        <c>29410.165374677</c>
                        <c>23855.599166667</c>
                        <c>0.000000000</c>
                        <c>310432.916666667</c>
                        <c>0.000000000</c>
                        <c>138507.333333333</c>
                        <c>145437.163458432</c>
                        <c>0.000000000</c>
                        <c>42127.948333333</c>
                        <c>73338.000000000</c>
                        <c>6666000.000000000</c>
                        <c>18976632.000000000</c>
                        <c>0.000000000</c>
                        <c>1011382.050000000</c>
                        <c>0.000000000</c>
                        <c>-31359721.121527900</c>
                        <c>21723.560000000</c>
                        <c>-1112725.410000000</c>
                        <c>77925.844000000</c>
                        <c>-78533.333333333</c>
                        <c>122500.000000002</c>
                        <c>0.000000000</c>
                        <c>4144474.898123556</c>
                        <c>1408468.000000000</c>
                        <c>0.000000000</c>
                        <c>1316200.333333330</c>
                        <c>0.000000000</c>
                        <c>1506313.274185670</c>
                        <c>0.000000000</c>
                        <c>9420.450000000</c>
                        <c>4655022.130454200</c>
                        <c>3116485.612108930</c>
                        <c>0.000000000</c>
                        <c>0.000000000</c>
                        <c>1000.000000000</c>
                        <c>-145272.386666666</c>
                        <c>0.000000000</c>
                        <c>0.000000000</c>
                        <c>0.000000000</c>
                        <c>1000000.000000000</c>
                        <c>246770.600000001</c>
                        <c>23279.583333333</c>
                        <c>-2172304.110000000</c>
                        <c>0.000000000</c>
                        <c>28666.666666667</c>
                        <c>0.000000000</c>
                        <c>55777.395240000</c>
                        <c>110473.440000000</c>
                        <c>505691.660000000</c>
                        <c>6369733.702054173</c>
                        <c>1112725.410000000</c>
                        <c>515608.220000000</c>
                        <c>0.000000000</c>
                        <c>151179.681064438</c>
                        <c>3571395.149227130</c>
                        <c>22631110.637749560</c>
                        <c>48693.600000000</c>
                        <c>329721.852046848</c>
                        <c>433688.406306474</c>
                        <c>-11669208.950000000</c>
                        <c>84889326.127151640</c>
                        <c>29410.165374677</c>
                        <c>0.000000000</c>
                        <c>1316200.333333330</c>
                        <c>63968.790480000</c>
                        <c>0.000000000</c>
                        <c>1463719.475000000</c>
                        <c>213810.968925349</c>
                        <c>8500.000000000</c>
                        <c>17122687.235476300</c>
                        <c>-1050003.000000000</c>
                        <c>0.000000000</c>
                        <c>12725.180476834</c>
                        <c>7000.000000000</c>
                        <c>1196191.070000000</c>
                        <c>18454610.592693800</c>
                        <c>258492.679500000</c>
                        <c>1316200.333333330</c>
                        <c>12517.395240000</c>
                        <c>104460.260000000</c>
                        <c>279753.629455503</c>
                        <c>0.000000000</c>
                        <c>566771.340120667</c>
                        <c>316391.054880000</c>
                        <c>489659.440000000</c>
                        <c>0.000000000</c>
                        <c>0.000000000</c>
                        <c>20000.000000000</c>
                        <c>0.000000000</c>
                        <c>1752000.000000000</c>
                        <c>110419.520000000</c>
                        <c>40000.000000000</c>
                        <c>1144574.083221750</c>
                        <c>144469.493790183</c>
                        <c>78518.540521978</c>
                        <c>0.000000000</c>
                        <c>82664.237214000</c>
                        <c>345481.578296703</c>
                        <c>593832.678153333</c>
                        <c>0.000000000</c>
                        <c>4025480.366856665</c>
                        <c>134415.123344212</c>
                        <c>3611525.000982620</c>
                        <c>456100.351077400</c>
                        <c>25400.000000000</c>
                        <c>62781.000000000</c>
                        <c>0.000000000</c>
                        <c>0.000000000</c>
                        <c>0.000000000</c>
                        <c>6836636.097000000</c>
                        <c>566771.340120667</c>
                        <c>255687.500000000</c>
                        <c>600000.000000000</c>
                        <c>0.000000000</c>
                        <c>324000.000000000</c>
                        <c>87261097.560033720</c>
                        <c>1844053.742513980</c>
                        <c>0.000000000</c>
                        <c>0.000000000</c>
                        <c>0.000000000</c>
                        <c>300000.000000000</c>
                        <c>2239560.000000000</c>
                        <c>1223390.825625000</c>
                        <c>13761.892500000</c>
                        <c>748852.769733607</c>
                        <c>45357.879999999</c>
                        <c>7372.333333333</c>
                        <c>10000.000000000</c>
                        <c>1282000.000000000</c>
                        <c>27346544.388000000</c>
                        <c>7093888.695504340</c>
                        <c>14557320.561212500</c>
                        <c>0.000000000</c>
                        <c>3396600.000000000</c>
                        <c>56278.056458010</c>
                        <c>-40333925.230000000</c>
                        <c>15794403.999999960</c>
                        <c>104760.798333333</c>
                        <c>4612382.249620710</c>
                        <c>2632400.666666660</c>
                        <c>1032587.756346430</c>
                        <c>0.000000000</c>
                        <c>0.000000000</c>
                        <c>0.000000000</c>
                        <c>690000.000000000</c>
                        <c>244400.000000000</c>
                        <c>4908.860000000</c>
                        <c>0.000000000</c>
                        <c>-14993.085998411</c>
                        <c>4908.860000000</c>
                        <c>0.000000000</c>
                        <c>0.000000000</c>
                        <c>252187.920000000</c>
                        <c>690000.000000000</c>
                        <c>30032.203311877</c>
                        <c>994770.000000000</c>
                        <c>13737.150000000</c>
                        <c>0.000000000</c>
                        <c>0.000000000</c>
                        <c>12631654.077467400</c>
                        <c>879999.999999996</c>
                        <c>4068459.654466770</c>
                        <c>0.000000000</c>
                        <c>0.000000000</c>
                        <c>258493.000000000</c>
                        <c>4744158.000000000</c>
                        <c>0.000000000</c>
                        <c>43447.120000000</c>
                        <c>155755.800498528</c>
                        <c>161154.000000000</c>
                        <c>0.000000000</c>
                        <c>1041695.596213910</c>
                        <c>-15000.000000000</c>
                        <c>0.000000000</c>
                        <c>21015.665000000</c>
                        <c>1106666.744523290</c>
                        <c>0.000000000</c>
                        <c>279354.960000000</c>
                        <c>7926844.244339568</c>
                        <c>4908.860000000</c>
                        <c>13018733.823727200</c>
                        <c>856949.909567639</c>
                        <c>-200000.000000000</c>
                        <c>138507.333333333</c>
                        <c>0.000000000</c>
                        <c>27464.160000000</c>
                        <c>21276.000000000</c>
                        <c>7372.333333333</c>
                        <c>7220478.309497420</c>
                        <c>1109572.530000000</c>
                        <c>12725.180476834</c>
                        <c>456100.351077400</c>
                        <c>18976632.000000000</c>
                        <c>20238.630000000</c>
                        <c>0.000000000</c>
                        <c>258767.996635000</c>
                        <c>42523.730000000</c>
                        <c>0.000000000</c>
                        <c>244400.000000000</c>
                        <c>42523.730000000</c>
                        <c>85868.400000000</c>
                        <c>1106666.744523290</c>
                        <c>0.000000000</c>
                        <c>293318.560000000</c>
                        <c>120000.000000000</c>
                        <c>5534712.361546020</c>
                        <c>115376.366666667</c>
                        <c>1200000.000000000</c>
                        <c>0.000000000</c>
                        <c>27464.156018299</c>
                        <c>0.000000000</c>
                        <c>0.000000000</c>
                        <c>897684.043689324</c>
                        <c>2278878.699289540</c>
                        <c>1933848.000000000</c>
                        <c>-116667.000000000</c>
                        <c>0.000000000</c>
                        <c>55000.000000000</c>
                        <c>15885.540000000</c>
                        <c>1463719.475000000</c>
                        <c>0.000000000</c>
                        <c>16306000.000000000</c>
                        <c>7424.000000000</c>
                        <c>33060.798333333</c>
                        <c>0.000000000</c>
                        <c>999999.999999996</c>
                        <c>1512927.785463330</c>
                        <c>1844053.742513980</c>
                        <c>0.000000000</c>
                        <c>8354132.000000000</c>
                        <c>13073927.646620000</c>
                        <c>-24988.476664019</c>
                        <c>37826512.339641350</c>
                        <c>2571012.000000000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Capital</s>
                  </key>
                  <val>
                    <rs refId="1216" rowCount="844" fieldNames="NUM_RIGA,NUM_COLONNA,COD_FOGLIO,VALORE,DESCRIZIONE">
                      <field name="NUM_RIGA">
                        <s>47</s>
                        <s>32</s>
                        <s>40</s>
                        <s>75</s>
                        <s>74</s>
                        <s>63</s>
                        <s>25</s>
                        <s>10</s>
                        <s>18</s>
                        <s>53</s>
                        <s>45</s>
                        <s>57</s>
                        <s>71</s>
                        <s>15</s>
                        <s>49</s>
                        <s>59</s>
                        <s>45</s>
                        <s>73</s>
                        <s>7</s>
                        <s>44</s>
                        <s>9</s>
                        <s>70</s>
                        <s>22</s>
                        <s>46</s>
                        <s>41</s>
                        <s>25</s>
                        <s>70</s>
                        <s>67</s>
                        <s>44</s>
                        <s>46</s>
                        <s>59</s>
                        <s>40</s>
                        <s>9</s>
                        <s>48</s>
                        <s>42</s>
                        <s>40</s>
                        <s>69</s>
                        <s>34</s>
                        <s>48</s>
                        <s>60</s>
                        <s>76</s>
                        <s>44</s>
                        <s>76</s>
                        <s>60</s>
                        <s>60</s>
                        <s>48</s>
                        <s>2</s>
                        <s>26</s>
                        <s>69</s>
                        <s>73</s>
                        <s>48</s>
                        <s>22</s>
                        <s>59</s>
                        <s>32</s>
                        <s>62</s>
                        <s>9</s>
                        <s>46</s>
                        <s>32</s>
                        <s>25</s>
                        <s>46</s>
                        <s>62</s>
                        <s>18</s>
                        <s>53</s>
                        <s>6</s>
                        <s>22</s>
                        <s>50</s>
                        <s>43</s>
                        <s>6</s>
                        <s>38</s>
                        <s>44</s>
                        <s>72</s>
                        <s>67</s>
                        <s>3</s>
                        <s>24</s>
                        <s>9</s>
                        <s>59</s>
                        <s>56</s>
                        <s>71</s>
                        <s>9</s>
                        <s>73</s>
                        <s>43</s>
                        <s>4</s>
                        <s>16</s>
                        <s>37</s>
                        <s>62</s>
                        <s>60</s>
                        <s>56</s>
                        <s>53</s>
                        <s>16</s>
                        <s>62</s>
                        <s>18</s>
                        <s>74</s>
                        <s>26</s>
                        <s>41</s>
                        <s>49</s>
                        <s>31</s>
                        <s>56</s>
                        <s>5</s>
                        <s>63</s>
                        <s>51</s>
                        <s>12</s>
                        <s>7</s>
                        <s>20</s>
                        <s>51</s>
                        <s>21</s>
                        <s>46</s>
                        <s>36</s>
                        <s>10</s>
                        <s>5</s>
                        <s>6</s>
                        <s>51</s>
                        <s>53</s>
                        <s>66</s>
                        <s>18</s>
                        <s>76</s>
                        <s>67</s>
                        <s>3</s>
                        <s>63</s>
                        <s>36</s>
                        <s>79</s>
                        <s>20</s>
                        <s>72</s>
                        <s>73</s>
                        <s>3</s>
                        <s>31</s>
                        <s>42</s>
                        <s>63</s>
                        <s>52</s>
                        <s>59</s>
                        <s>20</s>
                        <s>56</s>
                        <s>74</s>
                        <s>52</s>
                        <s>34</s>
                        <s>48</s>
                        <s>61</s>
                        <s>44</s>
                        <s>44</s>
                        <s>68</s>
                        <s>35</s>
                        <s>36</s>
                        <s>17</s>
                        <s>47</s>
                        <s>24</s>
                        <s>59</s>
                        <s>58</s>
                        <s>69</s>
                        <s>67</s>
                        <s>31</s>
                        <s>33</s>
                        <s>69</s>
                        <s>8</s>
                        <s>31</s>
                        <s>49</s>
                        <s>58</s>
                        <s>49</s>
                        <s>9</s>
                        <s>3</s>
                        <s>63</s>
                        <s>41</s>
                        <s>50</s>
                        <s>74</s>
                        <s>30</s>
                        <s>65</s>
                        <s>41</s>
                        <s>63</s>
                        <s>20</s>
                        <s>29</s>
                        <s>72</s>
                        <s>31</s>
                        <s>31</s>
                        <s>21</s>
                        <s>15</s>
                        <s>38</s>
                        <s>18</s>
                        <s>4</s>
                        <s>20</s>
                        <s>67</s>
                        <s>60</s>
                        <s>5</s>
                        <s>12</s>
                        <s>58</s>
                        <s>36</s>
                        <s>79</s>
                        <s>38</s>
                        <s>53</s>
                        <s>76</s>
                        <s>21</s>
                        <s>21</s>
                        <s>58</s>
                        <s>12</s>
                        <s>11</s>
                        <s>49</s>
                        <s>56</s>
                        <s>20</s>
                        <s>31</s>
                        <s>19</s>
                        <s>20</s>
                        <s>76</s>
                        <s>38</s>
                        <s>61</s>
                        <s>41</s>
                        <s>72</s>
                        <s>44</s>
                        <s>38</s>
                        <s>38</s>
                        <s>61</s>
                        <s>38</s>
                        <s>70</s>
                        <s>44</s>
                        <s>10</s>
                        <s>19</s>
                        <s>33</s>
                        <s>48</s>
                        <s>80</s>
                        <s>2</s>
                        <s>7</s>
                        <s>71</s>
                        <s>35</s>
                        <s>63</s>
                        <s>61</s>
                        <s>62</s>
                        <s>71</s>
                        <s>62</s>
                        <s>67</s>
                        <s>38</s>
                        <s>44</s>
                        <s>3</s>
                        <s>61</s>
                        <s>67</s>
                        <s>26</s>
                        <s>29</s>
                        <s>78</s>
                        <s>78</s>
                        <s>49</s>
                        <s>78</s>
                        <s>23</s>
                        <s>23</s>
                        <s>7</s>
                        <s>63</s>
                        <s>69</s>
                        <s>77</s>
                        <s>49</s>
                        <s>45</s>
                        <s>23</s>
                        <s>70</s>
                        <s>51</s>
                        <s>7</s>
                        <s>2</s>
                        <s>63</s>
                        <s>42</s>
                        <s>42</s>
                        <s>75</s>
                        <s>16</s>
                        <s>24</s>
                        <s>5</s>
                        <s>55</s>
                        <s>62</s>
                        <s>74</s>
                        <s>58</s>
                        <s>61</s>
                        <s>51</s>
                        <s>46</s>
                        <s>36</s>
                        <s>21</s>
                        <s>39</s>
                        <s>46</s>
                        <s>45</s>
                        <s>55</s>
                        <s>44</s>
                        <s>61</s>
                        <s>31</s>
                        <s>58</s>
                        <s>36</s>
                        <s>72</s>
                        <s>67</s>
                        <s>44</s>
                        <s>34</s>
                        <s>10</s>
                        <s>16</s>
                        <s>4</s>
                        <s>72</s>
                        <s>61</s>
                        <s>70</s>
                        <s>45</s>
                        <s>22</s>
                        <s>18</s>
                        <s>20</s>
                        <s>34</s>
                        <s>34</s>
                        <s>67</s>
                        <s>33</s>
                        <s>16</s>
                        <s>38</s>
                        <s>78</s>
                        <s>35</s>
                        <s>10</s>
                        <s>7</s>
                        <s>64</s>
                        <s>49</s>
                        <s>58</s>
                        <s>62</s>
                        <s>31</s>
                        <s>25</s>
                        <s>34</s>
                        <s>5</s>
                        <s>37</s>
                        <s>7</s>
                        <s>50</s>
                        <s>55</s>
                        <s>25</s>
                        <s>8</s>
                        <s>51</s>
                        <s>76</s>
                        <s>56</s>
                        <s>23</s>
                        <s>57</s>
                        <s>20</s>
                        <s>44</s>
                        <s>19</s>
                        <s>71</s>
                        <s>60</s>
                        <s>25</s>
                        <s>33</s>
                        <s>76</s>
                        <s>32</s>
                        <s>56</s>
                        <s>71</s>
                        <s>74</s>
                        <s>71</s>
                        <s>60</s>
                        <s>39</s>
                        <s>57</s>
                        <s>24</s>
                        <s>50</s>
                        <s>23</s>
                        <s>59</s>
                        <s>42</s>
                        <s>70</s>
                        <s>67</s>
                        <s>70</s>
                        <s>67</s>
                        <s>51</s>
                        <s>62</s>
                        <s>23</s>
                        <s>36</s>
                        <s>6</s>
                        <s>32</s>
                        <s>58</s>
                        <s>47</s>
                        <s>32</s>
                        <s>22</s>
                        <s>62</s>
                        <s>56</s>
                        <s>62</s>
                        <s>72</s>
                        <s>57</s>
                        <s>80</s>
                        <s>57</s>
                        <s>48</s>
                        <s>26</s>
                        <s>57</s>
                        <s>72</s>
                        <s>26</s>
                        <s>58</s>
                        <s>16</s>
                        <s>57</s>
                        <s>24</s>
                        <s>16</s>
                        <s>68</s>
                        <s>69</s>
                        <s>10</s>
                        <s>69</s>
                        <s>21</s>
                        <s>69</s>
                        <s>65</s>
                        <s>27</s>
                        <s>80</s>
                        <s>44</s>
                        <s>57</s>
                        <s>36</s>
                        <s>36</s>
                        <s>36</s>
                        <s>46</s>
                        <s>68</s>
                        <s>9</s>
                        <s>74</s>
                        <s>57</s>
                        <s>62</s>
                        <s>44</s>
                        <s>22</s>
                        <s>61</s>
                        <s>71</s>
                        <s>18</s>
                        <s>53</s>
                        <s>45</s>
                        <s>3</s>
                        <s>78</s>
                        <s>63</s>
                        <s>42</s>
                        <s>16</s>
                        <s>25</s>
                        <s>3</s>
                        <s>23</s>
                        <s>80</s>
                        <s>53</s>
                        <s>42</s>
                        <s>22</s>
                        <s>28</s>
                        <s>61</s>
                        <s>22</s>
                        <s>42</s>
                        <s>59</s>
                        <s>61</s>
                        <s>32</s>
                        <s>7</s>
                        <s>80</s>
                        <s>66</s>
                        <s>10</s>
                        <s>9</s>
                        <s>59</s>
                        <s>58</s>
                        <s>32</s>
                        <s>62</s>
                        <s>74</s>
                        <s>25</s>
                        <s>75</s>
                        <s>66</s>
                        <s>8</s>
                        <s>24</s>
                        <s>68</s>
                        <s>61</s>
                        <s>18</s>
                        <s>27</s>
                        <s>69</s>
                        <s>25</s>
                        <s>59</s>
                        <s>57</s>
                        <s>53</s>
                        <s>66</s>
                        <s>71</s>
                        <s>67</s>
                        <s>46</s>
                        <s>70</s>
                        <s>4</s>
                        <s>38</s>
                        <s>59</s>
                        <s>46</s>
                        <s>16</s>
                        <s>72</s>
                        <s>23</s>
                        <s>56</s>
                        <s>4</s>
                        <s>70</s>
                        <s>60</s>
                        <s>41</s>
                        <s>38</s>
                        <s>44</s>
                        <s>56</s>
                        <s>60</s>
                        <s>16</s>
                        <s>62</s>
                        <s>42</s>
                        <s>53</s>
                        <s>4</s>
                        <s>58</s>
                        <s>48</s>
                        <s>62</s>
                        <s>53</s>
                        <s>26</s>
                        <s>60</s>
                        <s>22</s>
                        <s>46</s>
                        <s>18</s>
                        <s>9</s>
                        <s>46</s>
                        <s>54</s>
                        <s>6</s>
                        <s>18</s>
                        <s>10</s>
                        <s>57</s>
                        <s>45</s>
                        <s>53</s>
                        <s>57</s>
                        <s>53</s>
                        <s>5</s>
                        <s>56</s>
                        <s>67</s>
                        <s>68</s>
                        <s>3</s>
                        <s>59</s>
                        <s>54</s>
                        <s>16</s>
                        <s>44</s>
                        <s>16</s>
                        <s>61</s>
                        <s>27</s>
                        <s>9</s>
                        <s>74</s>
                        <s>44</s>
                        <s>61</s>
                        <s>20</s>
                        <s>48</s>
                        <s>60</s>
                        <s>56</s>
                        <s>12</s>
                        <s>44</s>
                        <s>62</s>
                        <s>43</s>
                        <s>76</s>
                        <s>41</s>
                        <s>48</s>
                        <s>16</s>
                        <s>9</s>
                        <s>69</s>
                        <s>18</s>
                        <s>24</s>
                        <s>21</s>
                        <s>7</s>
                        <s>51</s>
                        <s>51</s>
                        <s>18</s>
                        <s>58</s>
                        <s>67</s>
                        <s>70</s>
                        <s>8</s>
                        <s>26</s>
                        <s>21</s>
                        <s>10</s>
                        <s>46</s>
                        <s>70</s>
                        <s>63</s>
                        <s>3</s>
                        <s>4</s>
                        <s>76</s>
                        <s>18</s>
                        <s>6</s>
                        <s>38</s>
                        <s>7</s>
                        <s>3</s>
                        <s>49</s>
                        <s>76</s>
                        <s>61</s>
                        <s>31</s>
                        <s>3</s>
                        <s>29</s>
                        <s>9</s>
                        <s>72</s>
                        <s>45</s>
                        <s>60</s>
                        <s>74</s>
                        <s>26</s>
                        <s>38</s>
                        <s>49</s>
                        <s>21</s>
                        <s>74</s>
                        <s>71</s>
                        <s>24</s>
                        <s>77</s>
                        <s>44</s>
                        <s>63</s>
                        <s>41</s>
                        <s>72</s>
                        <s>48</s>
                        <s>21</s>
                        <s>24</s>
                        <s>5</s>
                        <s>22</s>
                        <s>58</s>
                        <s>41</s>
                        <s>51</s>
                        <s>17</s>
                        <s>22</s>
                        <s>31</s>
                        <s>72</s>
                        <s>49</s>
                        <s>30</s>
                        <s>74</s>
                        <s>41</s>
                        <s>78</s>
                        <s>6</s>
                        <s>41</s>
                        <s>67</s>
                        <s>31</s>
                        <s>31</s>
                        <s>67</s>
                        <s>13</s>
                        <s>29</s>
                        <s>9</s>
                        <s>20</s>
                        <s>77</s>
                        <s>73</s>
                        <s>12</s>
                        <s>20</s>
                        <s>7</s>
                        <s>18</s>
                        <s>79</s>
                        <s>20</s>
                        <s>34</s>
                        <s>28</s>
                        <s>20</s>
                        <s>63</s>
                        <s>12</s>
                        <s>21</s>
                        <s>20</s>
                        <s>76</s>
                        <s>48</s>
                        <s>2</s>
                        <s>60</s>
                        <s>5</s>
                        <s>41</s>
                        <s>38</s>
                        <s>74</s>
                        <s>18</s>
                        <s>72</s>
                        <s>33</s>
                        <s>11</s>
                        <s>76</s>
                        <s>76</s>
                        <s>34</s>
                        <s>78</s>
                        <s>33</s>
                        <s>72</s>
                        <s>21</s>
                        <s>16</s>
                        <s>51</s>
                        <s>74</s>
                        <s>29</s>
                        <s>46</s>
                        <s>49</s>
                        <s>46</s>
                        <s>35</s>
                        <s>36</s>
                        <s>47</s>
                        <s>80</s>
                        <s>2</s>
                        <s>18</s>
                        <s>36</s>
                        <s>58</s>
                        <s>60</s>
                        <s>38</s>
                        <s>72</s>
                        <s>67</s>
                        <s>53</s>
                        <s>68</s>
                        <s>20</s>
                        <s>61</s>
                        <s>36</s>
                        <s>3</s>
                        <s>51</s>
                        <s>25</s>
                        <s>7</s>
                        <s>42</s>
                        <s>34</s>
                        <s>24</s>
                        <s>8</s>
                        <s>58</s>
                        <s>42</s>
                        <s>51</s>
                        <s>70</s>
                        <s>78</s>
                        <s>23</s>
                        <s>37</s>
                        <s>25</s>
                        <s>51</s>
                        <s>58</s>
                        <s>62</s>
                        <s>5</s>
                        <s>39</s>
                        <s>42</s>
                        <s>69</s>
                        <s>25</s>
                        <s>7</s>
                        <s>42</s>
                        <s>22</s>
                        <s>35</s>
                        <s>2</s>
                        <s>58</s>
                        <s>10</s>
                        <s>35</s>
                        <s>35</s>
                        <s>28</s>
                        <s>61</s>
                        <s>24</s>
                        <s>48</s>
                        <s>20</s>
                        <s>24</s>
                        <s>55</s>
                        <s>45</s>
                        <s>56</s>
                        <s>70</s>
                        <s>28</s>
                        <s>21</s>
                        <s>61</s>
                        <s>63</s>
                        <s>59</s>
                        <s>44</s>
                        <s>31</s>
                        <s>61</s>
                        <s>64</s>
                        <s>22</s>
                        <s>44</s>
                        <s>31</s>
                        <s>56</s>
                        <s>45</s>
                        <s>36</s>
                        <s>67</s>
                        <s>45</s>
                        <s>78</s>
                        <s>49</s>
                        <s>21</s>
                        <s>35</s>
                        <s>23</s>
                        <s>63</s>
                        <s>78</s>
                        <s>70</s>
                        <s>53</s>
                        <s>4</s>
                        <s>33</s>
                        <s>38</s>
                        <s>67</s>
                        <s>31</s>
                        <s>70</s>
                        <s>10</s>
                        <s>14</s>
                        <s>10</s>
                        <s>15</s>
                        <s>48</s>
                        <s>76</s>
                        <s>21</s>
                        <s>28</s>
                        <s>7</s>
                        <s>20</s>
                        <s>62</s>
                        <s>69</s>
                        <s>12</s>
                        <s>24</s>
                        <s>26</s>
                        <s>72</s>
                        <s>56</s>
                        <s>10</s>
                        <s>57</s>
                        <s>16</s>
                        <s>61</s>
                        <s>56</s>
                        <s>34</s>
                        <s>2</s>
                        <s>53</s>
                        <s>58</s>
                        <s>74</s>
                        <s>56</s>
                        <s>62</s>
                        <s>44</s>
                        <s>32</s>
                        <s>80</s>
                        <s>76</s>
                        <s>43</s>
                        <s>60</s>
                        <s>71</s>
                        <s>16</s>
                        <s>60</s>
                        <s>74</s>
                        <s>33</s>
                        <s>74</s>
                        <s>62</s>
                        <s>14</s>
                        <s>6</s>
                        <s>5</s>
                        <s>16</s>
                        <s>42</s>
                        <s>23</s>
                        <s>42</s>
                        <s>57</s>
                        <s>7</s>
                        <s>78</s>
                        <s>34</s>
                        <s>3</s>
                        <s>59</s>
                        <s>51</s>
                        <s>64</s>
                        <s>67</s>
                        <s>6</s>
                        <s>31</s>
                        <s>67</s>
                        <s>7</s>
                        <s>32</s>
                        <s>47</s>
                        <s>32</s>
                        <s>53</s>
                        <s>59</s>
                        <s>58</s>
                        <s>42</s>
                        <s>57</s>
                        <s>15</s>
                        <s>48</s>
                        <s>41</s>
                        <s>15</s>
                        <s>61</s>
                        <s>62</s>
                        <s>22</s>
                        <s>76</s>
                        <s>60</s>
                        <s>12</s>
                        <s>21</s>
                        <s>57</s>
                        <s>26</s>
                        <s>57</s>
                        <s>39</s>
                        <s>61</s>
                        <s>36</s>
                        <s>56</s>
                        <s>23</s>
                        <s>63</s>
                        <s>80</s>
                        <s>71</s>
                        <s>25</s>
                        <s>57</s>
                        <s>71</s>
                        <s>57</s>
                        <s>57</s>
                        <s>9</s>
                        <s>16</s>
                        <s>25</s>
                        <s>36</s>
                        <s>39</s>
                        <s>22</s>
                        <s>55</s>
                        <s>45</s>
                        <s>45</s>
                        <s>62</s>
                        <s>77</s>
                        <s>45</s>
                        <s>67</s>
                        <s>64</s>
                        <s>70</s>
                        <s>45</s>
                        <s>78</s>
                        <s>40</s>
                        <s>9</s>
                        <s>77</s>
                        <s>22</s>
                        <s>30</s>
                        <s>23</s>
                        <s>63</s>
                      </field>
                      <field name="NUM_COLONNA">
                        <s>13</s>
                        <s>16</s>
                        <s>31</s>
                        <s>5</s>
                        <s>23</s>
                        <s>6</s>
                        <s>24</s>
                        <s>20</s>
                        <s>21</s>
                        <s>23</s>
                        <s>23</s>
                        <s>18</s>
                        <s>5</s>
                        <s>27</s>
                        <s>23</s>
                        <s>5</s>
                        <s>6</s>
                        <s>9</s>
                        <s>5</s>
                        <s>24</s>
                        <s>27</s>
                        <s>13</s>
                        <s>19</s>
                        <s>17</s>
                        <s>5</s>
                        <s>20</s>
                        <s>15</s>
                        <s>18</s>
                        <s>18</s>
                        <s>19</s>
                        <s>16</s>
                        <s>35</s>
                        <s>31</s>
                        <s>24</s>
                        <s>2</s>
                        <s>39</s>
                        <s>18</s>
                        <s>19</s>
                        <s>6</s>
                        <s>22</s>
                        <s>23</s>
                        <s>6</s>
                        <s>21</s>
                        <s>20</s>
                        <s>27</s>
                        <s>22</s>
                        <s>6</s>
                        <s>23</s>
                        <s>16</s>
                        <s>13</s>
                        <s>16</s>
                        <s>21</s>
                        <s>22</s>
                        <s>22</s>
                        <s>20</s>
                        <s>22</s>
                        <s>22</s>
                        <s>24</s>
                        <s>15</s>
                        <s>24</s>
                        <s>2</s>
                        <s>9</s>
                        <s>14</s>
                        <s>30</s>
                        <s>9</s>
                        <s>15</s>
                        <s>15</s>
                        <s>5</s>
                        <s>19</s>
                        <s>20</s>
                        <s>18</s>
                        <s>30</s>
                        <s>15</s>
                        <s>19</s>
                        <s>18</s>
                        <s>27</s>
                        <s>17</s>
                        <s>23</s>
                        <s>16</s>
                        <s>2</s>
                        <s>14</s>
                        <s>21</s>
                        <s>23</s>
                        <s>24</s>
                        <s>18</s>
                        <s>31</s>
                        <s>19</s>
                        <s>17</s>
                        <s>27</s>
                        <s>9</s>
                        <s>18</s>
                        <s>26</s>
                        <s>18</s>
                        <s>18</s>
                        <s>1</s>
                        <s>13</s>
                        <s>26</s>
                        <s>22</s>
                        <s>35</s>
                        <s>24</s>
                        <s>31</s>
                        <s>16</s>
                        <s>1</s>
                        <s>19</s>
                        <s>23</s>
                        <s>26</s>
                        <s>9</s>
                        <s>22</s>
                        <s>24</s>
                        <s>22</s>
                        <s>22</s>
                        <s>21</s>
                        <s>15</s>
                        <s>23</s>
                        <s>14</s>
                        <s>5</s>
                        <s>18</s>
                        <s>39</s>
                        <s>5</s>
                        <s>14</s>
                        <s>16</s>
                        <s>13</s>
                        <s>15</s>
                        <s>22</s>
                        <s>24</s>
                        <s>14</s>
                        <s>31</s>
                        <s>1</s>
                        <s>18</s>
                        <s>18</s>
                        <s>39</s>
                        <s>6</s>
                        <s>5</s>
                        <s>17</s>
                        <s>18</s>
                        <s>5</s>
                        <s>31</s>
                        <s>26</s>
                        <s>26</s>
                        <s>21</s>
                        <s>1</s>
                        <s>27</s>
                        <s>9</s>
                        <s>23</s>
                        <s>20</s>
                        <s>17</s>
                        <s>1</s>
                        <s>27</s>
                        <s>19</s>
                        <s>19</s>
                        <s>20</s>
                        <s>14</s>
                        <s>1</s>
                        <s>6</s>
                        <s>31</s>
                        <s>16</s>
                        <s>20</s>
                        <s>24</s>
                        <s>17</s>
                        <s>20</s>
                        <s>2</s>
                        <s>30</s>
                        <s>6</s>
                        <s>1</s>
                        <s>22</s>
                        <s>19</s>
                        <s>20</s>
                        <s>14</s>
                        <s>9</s>
                        <s>15</s>
                        <s>5</s>
                        <s>1</s>
                        <s>5</s>
                        <s>9</s>
                        <s>16</s>
                        <s>23</s>
                        <s>22</s>
                        <s>13</s>
                        <s>5</s>
                        <s>17</s>
                        <s>27</s>
                        <s>39</s>
                        <s>19</s>
                        <s>9</s>
                        <s>23</s>
                        <s>19</s>
                        <s>19</s>
                        <s>18</s>
                        <s>5</s>
                        <s>35</s>
                        <s>23</s>
                        <s>30</s>
                        <s>18</s>
                        <s>30</s>
                        <s>26</s>
                        <s>9</s>
                        <s>5</s>
                        <s>24</s>
                        <s>17</s>
                        <s>5</s>
                        <s>14</s>
                        <s>16</s>
                        <s>5</s>
                        <s>35</s>
                        <s>21</s>
                        <s>17</s>
                        <s>15</s>
                        <s>20</s>
                        <s>6</s>
                        <s>34</s>
                        <s>5</s>
                        <s>6</s>
                        <s>22</s>
                        <s>20</s>
                        <s>5</s>
                        <s>27</s>
                        <s>9</s>
                        <s>19</s>
                        <s>23</s>
                        <s>21</s>
                        <s>17</s>
                        <s>35</s>
                        <s>15</s>
                        <s>39</s>
                        <s>14</s>
                        <s>14</s>
                        <s>14</s>
                        <s>20</s>
                        <s>19</s>
                        <s>16</s>
                        <s>6</s>
                        <s>15</s>
                        <s>21</s>
                        <s>23</s>
                        <s>22</s>
                        <s>26</s>
                        <s>17</s>
                        <s>22</s>
                        <s>18</s>
                        <s>23</s>
                        <s>6</s>
                        <s>14</s>
                        <s>20</s>
                        <s>21</s>
                        <s>19</s>
                        <s>17</s>
                        <s>16</s>
                        <s>13</s>
                        <s>31</s>
                        <s>27</s>
                        <s>6</s>
                        <s>16</s>
                        <s>24</s>
                        <s>5</s>
                        <s>16</s>
                        <s>6</s>
                        <s>13</s>
                        <s>24</s>
                        <s>15</s>
                        <s>27</s>
                        <s>20</s>
                        <s>6</s>
                        <s>5</s>
                        <s>13</s>
                        <s>16</s>
                        <s>2</s>
                        <s>20</s>
                        <s>30</s>
                        <s>15</s>
                        <s>1</s>
                        <s>22</s>
                        <s>21</s>
                        <s>23</s>
                        <s>17</s>
                        <s>16</s>
                        <s>35</s>
                        <s>9</s>
                        <s>5</s>
                        <s>18</s>
                        <s>9</s>
                        <s>24</s>
                        <s>14</s>
                        <s>24</s>
                        <s>19</s>
                        <s>34</s>
                        <s>16</s>
                        <s>13</s>
                        <s>14</s>
                        <s>20</s>
                        <s>22</s>
                        <s>6</s>
                        <s>5</s>
                        <s>1</s>
                        <s>15</s>
                        <s>6</s>
                        <s>6</s>
                        <s>23</s>
                        <s>22</s>
                        <s>14</s>
                        <s>5</s>
                        <s>21</s>
                        <s>5</s>
                        <s>17</s>
                        <s>18</s>
                        <s>24</s>
                        <s>19</s>
                        <s>6</s>
                        <s>24</s>
                        <s>9</s>
                        <s>2</s>
                        <s>6</s>
                        <s>9</s>
                        <s>20</s>
                        <s>9</s>
                        <s>23</s>
                        <s>6</s>
                        <s>1</s>
                        <s>5</s>
                        <s>16</s>
                        <s>24</s>
                        <s>22</s>
                        <s>16</s>
                        <s>22</s>
                        <s>20</s>
                        <s>5</s>
                        <s>18</s>
                        <s>21</s>
                        <s>17</s>
                        <s>21</s>
                        <s>20</s>
                        <s>18</s>
                        <s>14</s>
                        <s>15</s>
                        <s>5</s>
                        <s>14</s>
                        <s>24</s>
                        <s>31</s>
                        <s>18</s>
                        <s>24</s>
                        <s>22</s>
                        <s>22</s>
                        <s>24</s>
                        <s>14</s>
                        <s>30</s>
                        <s>20</s>
                        <s>24</s>
                        <s>27</s>
                        <s>5</s>
                        <s>16</s>
                        <s>15</s>
                        <s>21</s>
                        <s>14</s>
                        <s>26</s>
                        <s>27</s>
                        <s>15</s>
                        <s>24</s>
                        <s>26</s>
                        <s>21</s>
                        <s>6</s>
                        <s>15</s>
                        <s>20</s>
                        <s>30</s>
                        <s>22</s>
                        <s>22</s>
                        <s>5</s>
                        <s>14</s>
                        <s>24</s>
                        <s>21</s>
                        <s>16</s>
                        <s>31</s>
                        <s>22</s>
                        <s>16</s>
                        <s>19</s>
                        <s>14</s>
                        <s>24</s>
                        <s>5</s>
                        <s>6</s>
                        <s>23</s>
                        <s>21</s>
                        <s>22</s>
                        <s>15</s>
                        <s>21</s>
                        <s>23</s>
                        <s>16</s>
                        <s>35</s>
                        <s>24</s>
                        <s>17</s>
                        <s>20</s>
                        <s>22</s>
                        <s>23</s>
                        <s>18</s>
                        <s>35</s>
                        <s>1</s>
                        <s>6</s>
                        <s>9</s>
                        <s>26</s>
                        <s>5</s>
                        <s>30</s>
                        <s>16</s>
                        <s>23</s>
                        <s>18</s>
                        <s>16</s>
                        <s>1</s>
                        <s>5</s>
                        <s>27</s>
                        <s>5</s>
                        <s>21</s>
                        <s>23</s>
                        <s>5</s>
                        <s>31</s>
                        <s>1</s>
                        <s>9</s>
                        <s>23</s>
                        <s>30</s>
                        <s>17</s>
                        <s>20</s>
                        <s>26</s>
                        <s>9</s>
                        <s>27</s>
                        <s>6</s>
                        <s>21</s>
                        <s>30</s>
                        <s>23</s>
                        <s>1</s>
                        <s>24</s>
                        <s>14</s>
                        <s>6</s>
                        <s>2</s>
                        <s>13</s>
                        <s>22</s>
                        <s>30</s>
                        <s>39</s>
                        <s>22</s>
                        <s>24</s>
                        <s>21</s>
                        <s>9</s>
                        <s>6</s>
                        <s>14</s>
                        <s>13</s>
                        <s>14</s>
                        <s>6</s>
                        <s>31</s>
                        <s>18</s>
                        <s>14</s>
                        <s>22</s>
                        <s>6</s>
                        <s>26</s>
                        <s>1</s>
                        <s>20</s>
                        <s>19</s>
                        <s>27</s>
                        <s>5</s>
                        <s>20</s>
                        <s>16</s>
                        <s>39</s>
                        <s>6</s>
                        <s>24</s>
                        <s>5</s>
                        <s>1</s>
                        <s>23</s>
                        <s>17</s>
                        <s>19</s>
                        <s>1</s>
                        <s>16</s>
                        <s>19</s>
                        <s>1</s>
                        <s>17</s>
                        <s>17</s>
                        <s>18</s>
                        <s>24</s>
                        <s>21</s>
                        <s>22</s>
                        <s>23</s>
                        <s>1</s>
                        <s>21</s>
                        <s>21</s>
                        <s>5</s>
                        <s>23</s>
                        <s>5</s>
                        <s>21</s>
                        <s>19</s>
                        <s>24</s>
                        <s>24</s>
                        <s>17</s>
                        <s>22</s>
                        <s>21</s>
                        <s>16</s>
                        <s>19</s>
                        <s>27</s>
                        <s>16</s>
                        <s>17</s>
                        <s>1</s>
                        <s>24</s>
                        <s>19</s>
                        <s>22</s>
                        <s>2</s>
                        <s>5</s>
                        <s>17</s>
                        <s>19</s>
                        <s>17</s>
                        <s>6</s>
                        <s>19</s>
                        <s>23</s>
                        <s>26</s>
                        <s>18</s>
                        <s>24</s>
                        <s>30</s>
                        <s>14</s>
                        <s>2</s>
                        <s>22</s>
                        <s>17</s>
                        <s>5</s>
                        <s>26</s>
                        <s>19</s>
                        <s>17</s>
                        <s>17</s>
                        <s>24</s>
                        <s>22</s>
                        <s>15</s>
                        <s>23</s>
                        <s>21</s>
                        <s>20</s>
                        <s>22</s>
                        <s>26</s>
                        <s>20</s>
                        <s>15</s>
                        <s>5</s>
                        <s>24</s>
                        <s>19</s>
                        <s>27</s>
                        <s>9</s>
                        <s>18</s>
                        <s>19</s>
                        <s>6</s>
                        <s>13</s>
                        <s>24</s>
                        <s>31</s>
                        <s>1</s>
                        <s>6</s>
                        <s>17</s>
                        <s>15</s>
                        <s>15</s>
                        <s>26</s>
                        <s>23</s>
                        <s>23</s>
                        <s>9</s>
                        <s>26</s>
                        <s>17</s>
                        <s>18</s>
                        <s>6</s>
                        <s>1</s>
                        <s>19</s>
                        <s>22</s>
                        <s>19</s>
                        <s>6</s>
                        <s>5</s>
                        <s>24</s>
                        <s>18</s>
                        <s>9</s>
                        <s>27</s>
                        <s>30</s>
                        <s>24</s>
                        <s>20</s>
                        <s>19</s>
                        <s>20</s>
                        <s>1</s>
                        <s>23</s>
                        <s>6</s>
                        <s>18</s>
                        <s>1</s>
                        <s>18</s>
                        <s>26</s>
                        <s>20</s>
                        <s>18</s>
                        <s>1</s>
                        <s>24</s>
                        <s>5</s>
                        <s>31</s>
                        <s>21</s>
                        <s>24</s>
                        <s>6</s>
                        <s>23</s>
                        <s>20</s>
                        <s>14</s>
                        <s>6</s>
                        <s>17</s>
                        <s>5</s>
                        <s>13</s>
                        <s>30</s>
                        <s>21</s>
                        <s>2</s>
                        <s>14</s>
                        <s>26</s>
                        <s>23</s>
                        <s>1</s>
                        <s>15</s>
                        <s>15</s>
                        <s>17</s>
                        <s>16</s>
                        <s>27</s>
                        <s>9</s>
                        <s>22</s>
                        <s>22</s>
                        <s>17</s>
                        <s>27</s>
                        <s>18</s>
                        <s>21</s>
                        <s>5</s>
                        <s>30</s>
                        <s>5</s>
                        <s>15</s>
                        <s>18</s>
                        <s>27</s>
                        <s>19</s>
                        <s>6</s>
                        <s>24</s>
                        <s>31</s>
                        <s>24</s>
                        <s>16</s>
                        <s>18</s>
                        <s>19</s>
                        <s>23</s>
                        <s>21</s>
                        <s>9</s>
                        <s>13</s>
                        <s>5</s>
                        <s>20</s>
                        <s>2</s>
                        <s>15</s>
                        <s>17</s>
                        <s>6</s>
                        <s>19</s>
                        <s>14</s>
                        <s>2</s>
                        <s>22</s>
                        <s>26</s>
                        <s>14</s>
                        <s>18</s>
                        <s>24</s>
                        <s>35</s>
                        <s>13</s>
                        <s>15</s>
                        <s>34</s>
                        <s>1</s>
                        <s>34</s>
                        <s>13</s>
                        <s>27</s>
                        <s>16</s>
                        <s>21</s>
                        <s>1</s>
                        <s>5</s>
                        <s>17</s>
                        <s>22</s>
                        <s>21</s>
                        <s>6</s>
                        <s>2</s>
                        <s>6</s>
                        <s>19</s>
                        <s>9</s>
                        <s>18</s>
                        <s>27</s>
                        <s>21</s>
                        <s>5</s>
                        <s>19</s>
                        <s>17</s>
                        <s>20</s>
                        <s>6</s>
                        <s>18</s>
                        <s>9</s>
                        <s>15</s>
                        <s>5</s>
                        <s>17</s>
                        <s>23</s>
                        <s>5</s>
                        <s>5</s>
                        <s>5</s>
                        <s>30</s>
                        <s>19</s>
                        <s>6</s>
                        <s>22</s>
                        <s>24</s>
                        <s>26</s>
                        <s>21</s>
                        <s>17</s>
                        <s>1</s>
                        <s>6</s>
                        <s>15</s>
                        <s>14</s>
                        <s>31</s>
                        <s>31</s>
                        <s>5</s>
                        <s>24</s>
                        <s>15</s>
                        <s>16</s>
                        <s>20</s>
                        <s>19</s>
                        <s>13</s>
                        <s>22</s>
                        <s>23</s>
                        <s>9</s>
                        <s>15</s>
                        <s>15</s>
                        <s>20</s>
                        <s>35</s>
                        <s>35</s>
                        <s>6</s>
                        <s>15</s>
                        <s>20</s>
                        <s>22</s>
                        <s>21</s>
                        <s>19</s>
                        <s>20</s>
                        <s>18</s>
                        <s>24</s>
                        <s>5</s>
                        <s>1</s>
                        <s>20</s>
                        <s>5</s>
                        <s>6</s>
                        <s>16</s>
                        <s>9</s>
                        <s>16</s>
                        <s>21</s>
                        <s>24</s>
                        <s>9</s>
                        <s>26</s>
                        <s>6</s>
                        <s>9</s>
                        <s>1</s>
                        <s>21</s>
                        <s>6</s>
                        <s>14</s>
                        <s>15</s>
                        <s>27</s>
                        <s>23</s>
                        <s>30</s>
                        <s>20</s>
                        <s>17</s>
                        <s>23</s>
                        <s>24</s>
                        <s>17</s>
                        <s>31</s>
                        <s>15</s>
                        <s>1</s>
                        <s>22</s>
                        <s>6</s>
                        <s>24</s>
                        <s>15</s>
                        <s>26</s>
                        <s>18</s>
                        <s>20</s>
                        <s>21</s>
                        <s>22</s>
                        <s>19</s>
                        <s>24</s>
                        <s>6</s>
                        <s>9</s>
                        <s>17</s>
                        <s>21</s>
                        <s>21</s>
                        <s>19</s>
                        <s>22</s>
                        <s>21</s>
                        <s>16</s>
                        <s>23</s>
                        <s>2</s>
                        <s>26</s>
                        <s>20</s>
                        <s>19</s>
                        <s>17</s>
                        <s>23</s>
                        <s>24</s>
                        <s>16</s>
                        <s>19</s>
                        <s>31</s>
                        <s>23</s>
                        <s>6</s>
                        <s>30</s>
                        <s>15</s>
                        <s>15</s>
                        <s>23</s>
                        <s>24</s>
                        <s>27</s>
                        <s>21</s>
                        <s>21</s>
                        <s>20</s>
                        <s>14</s>
                        <s>6</s>
                        <s>6</s>
                        <s>24</s>
                        <s>15</s>
                        <s>20</s>
                        <s>27</s>
                        <s>26</s>
                        <s>14</s>
                        <s>19</s>
                        <s>24</s>
                        <s>9</s>
                        <s>16</s>
                        <s>13</s>
                        <s>20</s>
                        <s>24</s>
                        <s>6</s>
                        <s>13</s>
                        <s>5</s>
                        <s>21</s>
                        <s>2</s>
                        <s>15</s>
                        <s>18</s>
                        <s>20</s>
                        <s>6</s>
                        <s>26</s>
                        <s>5</s>
                        <s>6</s>
                        <s>18</s>
                        <s>21</s>
                        <s>9</s>
                        <s>16</s>
                        <s>21</s>
                        <s>23</s>
                        <s>23</s>
                        <s>6</s>
                        <s>23</s>
                        <s>22</s>
                        <s>13</s>
                        <s>17</s>
                        <s>9</s>
                        <s>19</s>
                        <s>5</s>
                        <s>31</s>
                        <s>15</s>
                        <s>27</s>
                        <s>1</s>
                        <s>2</s>
                        <s>23</s>
                        <s>22</s>
                        <s>20</s>
                        <s>27</s>
                        <s>5</s>
                        <s>13</s>
                        <s>24</s>
                        <s>24</s>
                        <s>16</s>
                        <s>26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0.000000000</c>
                        <c>300000.000000000</c>
                        <c>1854000.000000000</c>
                        <c>3690900.000000000</c>
                        <c>71166.670000000</c>
                        <c>10966173.202063843</c>
                        <c>334555.063635316</c>
                        <c>555508.378611766</c>
                        <c>0.000000000</c>
                        <c>0.000000000</c>
                        <c>0.000000000</c>
                        <c>88298.501401515</c>
                        <c>336705.240000000</c>
                        <c>-168492.401213005</c>
                        <c>0.000000000</c>
                        <c>511375.000000000</c>
                        <c>4266187.500000000</c>
                        <c>3972882.290000000</c>
                        <c>6967613.455661380</c>
                        <c>120172.000000000</c>
                        <c>31300720.956359400</c>
                        <c>363785.600000000</c>
                        <c>1660920.172524610</c>
                        <c>1147600.000000000</c>
                        <c>74751.600000000</c>
                        <c>0.000000000</c>
                        <c>633698.000000000</c>
                        <c>375606.100000000</c>
                        <c>67935.239464512</c>
                        <c>1147600.000000000</c>
                        <c>170458.333333333</c>
                        <c>2029000.000000000</c>
                        <c>10836451.966426500</c>
                        <c>0.000000000</c>
                        <c>15081.600000000</c>
                        <c>2209000.000000000</c>
                        <c>600000.000000000</c>
                        <c>0.000000000</c>
                        <c>18130.571500000</c>
                        <c>0.000000000</c>
                        <c>0.000000000</c>
                        <c>813495.295180608</c>
                        <c>0.000000000</c>
                        <c>0.000000000</c>
                        <c>3134984.437500000</c>
                        <c>0.000000000</c>
                        <c>17327774.890000000</c>
                        <c>0.000000000</c>
                        <c>972555.000000000</c>
                        <c>0.000000000</c>
                        <c>0.000000000</c>
                        <c>7304571.944649740</c>
                        <c>42614.583333333</c>
                        <c>0.000000000</c>
                        <c>90844.223808097</c>
                        <c>0.000000000</c>
                        <c>553367.350000000</c>
                        <c>0.000000000</c>
                        <c>9014.084507042</c>
                        <c>0.000000000</c>
                        <c>196126.716479231</c>
                        <c>-430338.952474065</c>
                        <c>19055.101281983</c>
                        <c>6859000.000000000</c>
                        <c>-1107280.115016410</c>
                        <c>0.000000000</c>
                        <c>0.000000000</c>
                        <c>6000000.000000000</c>
                        <c>4205279.594732710</c>
                        <c>67935.239464512</c>
                        <c>49756.870440000</c>
                        <c>3110057.000000000</c>
                        <c>108784.500000000</c>
                        <c>0.000000000</c>
                        <c>0.000000000</c>
                        <c>522497.406250000</c>
                        <c>2354113.500695280</c>
                        <c>0.000000000</c>
                        <c>3766000.000000000</c>
                        <c>3972882.290000000</c>
                        <c>0.000000000</c>
                        <c>5693255.211481890</c>
                        <c>7193.698700000</c>
                        <c>857372.456223379</c>
                        <c>121825.493381015</c>
                        <c>3201602.856796870</c>
                        <c>401431.131445281</c>
                        <c>18000.000000000</c>
                        <c>86324.384400000</c>
                        <c>0.000000000</c>
                        <c>888139.757304418</c>
                        <c>873000.000000000</c>
                        <c>0.000000000</c>
                        <c>6229.300000000</c>
                        <c>342999.000000000</c>
                        <c>5272.970222000</c>
                        <c>4858447.235404540</c>
                        <c>0.000000000</c>
                        <c>5278142.437389870</c>
                        <c>0.000000000</c>
                        <c>3493907.310334290</c>
                        <c>403785.523042347</c>
                        <c>1350479.309801110</c>
                        <c>0.000000000</c>
                        <c>0.000000000</c>
                        <c>456000.000000000</c>
                        <c>-45509.654828696</c>
                        <c>555508.378611766</c>
                        <c>0.000000000</c>
                        <c>3000000.000000000</c>
                        <c>0.000000000</c>
                        <c>0.000000000</c>
                        <c>-130.960000008</c>
                        <c>2558625.375150780</c>
                        <c>-552333.100000000</c>
                        <c>3522060.561600000</c>
                        <c>36261.500000000</c>
                        <c>188831.995317120</c>
                        <c>45509.654828696</c>
                        <c>15021.000000000</c>
                        <c>396360.021882441</c>
                        <c>799760.540000000</c>
                        <c>0.000000000</c>
                        <c>36261.500000000</c>
                        <c>5272.970222000</c>
                        <c>15081.600000000</c>
                        <c>38605004.043561400</c>
                        <c>40757.109850000</c>
                        <c>42614.583333333</c>
                        <c>424075.752638566</c>
                        <c>982916.654768336</c>
                        <c>711666.700000000</c>
                        <c>40757.109850000</c>
                        <c>0.000000000</c>
                        <c>0.000000000</c>
                        <c>4529686.488391730</c>
                        <c>4544881.103980000</c>
                        <c>783135.402500000</c>
                        <c>7969081.402876500</c>
                        <c>1916125.627906980</c>
                        <c>45509.654828696</c>
                        <c>27951830.108187500</c>
                        <c>125080.280000000</c>
                        <c>0.000000000</c>
                        <c>42614.583333333</c>
                        <c>0.000000000</c>
                        <c>1614986.400000000</c>
                        <c>2988255.000000000</c>
                        <c>5272.970222000</c>
                        <c>1483560.386061470</c>
                        <c>900000.000000000</c>
                        <c>0.000000000</c>
                        <c>13182.425555000</c>
                        <c>585279.780000000</c>
                        <c>2707547.347601320</c>
                        <c>0.000000000</c>
                        <c>6808000.000000000</c>
                        <c>36261.500000000</c>
                        <c>631742.910344577</c>
                        <c>8305.733333333</c>
                        <c>360629.520000000</c>
                        <c>75000.000000000</c>
                        <c>-11658314.138547800</c>
                        <c>78000.000000000</c>
                        <c>8305.733333333</c>
                        <c>596169.175516334</c>
                        <c>366526.296459623</c>
                        <c>0.000000000</c>
                        <c>-675022.450000000</c>
                        <c>5272.970222000</c>
                        <c>52729.702220000</c>
                        <c>98538.701470185</c>
                        <c>-417233.105902612</c>
                        <c>-8309006.594727300</c>
                        <c>2694616.953511570</c>
                        <c>0.000000000</c>
                        <c>116903.357448881</c>
                        <c>375606.100000000</c>
                        <c>191765.625000000</c>
                        <c>468929.175000000</c>
                        <c>1893140.876866990</c>
                        <c>567048.557965054</c>
                        <c>0.000000000</c>
                        <c>-15021.000000000</c>
                        <c>0.000000000</c>
                        <c>0.000000000</c>
                        <c>71167.000000000</c>
                        <c>0.000000000</c>
                        <c>98538.701470185</c>
                        <c>111391.799872165</c>
                        <c>0.000000000</c>
                        <c>20000000.000000000</c>
                        <c>0.000000000</c>
                        <c>2521211.433513480</c>
                        <c>685663.247829141</c>
                        <c>-10545.940444000</c>
                        <c>3083841.955568050</c>
                        <c>112372.699492550</c>
                        <c>500000.000000000</c>
                        <c>31950546.216208900</c>
                        <c>5315141.864359290</c>
                        <c>6229.300000000</c>
                        <c>2143463.533964000</c>
                        <c>4644868.488267560</c>
                        <c>2803519.729821810</c>
                        <c>0.000000000</c>
                        <c>-56769.405832525</c>
                        <c>1401759.864910900</c>
                        <c>14831680.209800000</c>
                        <c>805661.009744810</c>
                        <c>4999575.407505890</c>
                        <c>2404066.205129290</c>
                        <c>211742.141725704</c>
                        <c>0.000000000</c>
                        <c>500000.000000000</c>
                        <c>13900854.585731500</c>
                        <c>-412226.730000004</c>
                        <c>0.000000000</c>
                        <c>0.000000000</c>
                        <c>998782.088785841</c>
                        <c>-56913.553409680</c>
                        <c>82019.088865803</c>
                        <c>59400.000000000</c>
                        <c>83823.508820851</c>
                        <c>375606.100000000</c>
                        <c>5072084.449778000</c>
                        <c>42570.630000000</c>
                        <c>36261.500000000</c>
                        <c>-67083.169172779</c>
                        <c>375606.100000000</c>
                        <c>403760.934927955</c>
                        <c>0.000000000</c>
                        <c>0.000000000</c>
                        <c>0.000000000</c>
                        <c>0.000000000</c>
                        <c>379522.031250000</c>
                        <c>0.000000000</c>
                        <c>0.000000000</c>
                        <c>1070494.272698400</c>
                        <c>773858.312480556</c>
                        <c>15066555.000000000</c>
                        <c>0.000000000</c>
                        <c>0.000000000</c>
                        <c>0.000000000</c>
                        <c>0.000000000</c>
                        <c>316818.000000000</c>
                        <c>0.000000000</c>
                        <c>110792.829999998</c>
                        <c>13900854.585731500</c>
                        <c>4257492.489446430</c>
                        <c>939594.720000000</c>
                        <c>102723.680000000</c>
                        <c>3690900.000000000</c>
                        <c>86324.384400000</c>
                        <c>0.000000000</c>
                        <c>1875716.700000000</c>
                        <c>0.000000000</c>
                        <c>70671.141250961</c>
                        <c>71166.670000000</c>
                        <c>36495.545131024</c>
                        <c>-75825.131363371</c>
                        <c>43619.230000000</c>
                        <c>5147087.740000000</c>
                        <c>45509.654828696</c>
                        <c>0.000000000</c>
                        <c>11649777.330000000</c>
                        <c>544100.000000000</c>
                        <c>8575247.366000000</c>
                        <c>0.000000000</c>
                        <c>80000.000000000</c>
                        <c>-68905.224829124</c>
                        <c>5272.970222000</c>
                        <c>0.000000000</c>
                        <c>0.000000000</c>
                        <c>384429.858720000</c>
                        <c>3178478.000000000</c>
                        <c>-81906.140000000</c>
                        <c>35573.171613201</c>
                        <c>555508.378611766</c>
                        <c>-14387.397400000</c>
                        <c>0.000000000</c>
                        <c>-124738.090000000</c>
                        <c>-202473.780315958</c>
                        <c>343960.000000000</c>
                        <c>8763902.808052000</c>
                        <c>553640.057508204</c>
                        <c>181832.783042089</c>
                        <c>433496.224649799</c>
                        <c>0.000000000</c>
                        <c>0.000000000</c>
                        <c>4491694.200000000</c>
                        <c>3451616.741422210</c>
                        <c>21581.096100000</c>
                        <c>3236922.156803750</c>
                        <c>250000.000000000</c>
                        <c>4154878.000000000</c>
                        <c>555508.378611766</c>
                        <c>158927.000000000</c>
                        <c>0.000000000</c>
                        <c>585279.780000000</c>
                        <c>0.000000000</c>
                        <c>1502570.567653390</c>
                        <c>5272.970222000</c>
                        <c>0.000000000</c>
                        <c>0.000000000</c>
                        <c>468929.175000000</c>
                        <c>857372.456223379</c>
                        <c>0.000000000</c>
                        <c>360629.520000000</c>
                        <c>405093.860000007</c>
                        <c>398964.495978893</c>
                        <c>675353.480000004</c>
                        <c>0.000000000</c>
                        <c>-1501730.010000000</c>
                        <c>609047.625000000</c>
                        <c>1312325.361461076</c>
                        <c>1481382.247386360</c>
                        <c>4042548.254765710</c>
                        <c>67935.239464512</c>
                        <c>2404066.205129290</c>
                        <c>0.000000000</c>
                        <c>191765.625000000</c>
                        <c>0.000000000</c>
                        <c>419942.480376731</c>
                        <c>3214000.000000000</c>
                        <c>0.000000000</c>
                        <c>21989.125000000</c>
                        <c>0.000000000</c>
                        <c>71166.670000000</c>
                        <c>0.000000000</c>
                        <c>0.000000000</c>
                        <c>0.000000000</c>
                        <c>1315598.501401520</c>
                        <c>1114755.361746840</c>
                        <c>0.000000000</c>
                        <c>0.000000000</c>
                        <c>533600.476132812</c>
                        <c>102723.680000000</c>
                        <c>343960.000000000</c>
                        <c>375606.100000000</c>
                        <c>361960.000000000</c>
                        <c>360027.100000000</c>
                        <c>43619.230000000</c>
                        <c>68727.741325906</c>
                        <c>437441.787153692</c>
                        <c>0.000000000</c>
                        <c>6000000.000000000</c>
                        <c>300000.000000000</c>
                        <c>0.000000000</c>
                        <c>0.000000000</c>
                        <c>0.000000000</c>
                        <c>1123762.477730037</c>
                        <c>254142.738400000</c>
                        <c>4858447.235404540</c>
                        <c>331001.139295969</c>
                        <c>0.000000000</c>
                        <c>3150935.238318000</c>
                        <c>500000.000000000</c>
                        <c>3503368.760000008</c>
                        <c>6043.521500000</c>
                        <c>0.000000000</c>
                        <c>437740.217796505</c>
                        <c>0.000000000</c>
                        <c>0.000000000</c>
                        <c>1313086.500028850</c>
                        <c>7193.698700000</c>
                        <c>88298.501401515</c>
                        <c>0.000000000</c>
                        <c>7193.698700000</c>
                        <c>5486479.714001290</c>
                        <c>3960000.000000000</c>
                        <c>555508.378611766</c>
                        <c>600000.000000000</c>
                        <c>37254.000000000</c>
                        <c>12000.000000000</c>
                        <c>234000.000000000</c>
                        <c>904401.325130147</c>
                        <c>0.000000000</c>
                        <c>67935.239464512</c>
                        <c>88298.501401515</c>
                        <c>0.000000000</c>
                        <c>0.000000000</c>
                        <c>0.000000000</c>
                        <c>554000.000000000</c>
                        <c>3915197.964300530</c>
                        <c>5423000.000000000</c>
                        <c>71166.670000000</c>
                        <c>88298.501401515</c>
                        <c>97586.941178033</c>
                        <c>67935.239464512</c>
                        <c>1107280.115016410</c>
                        <c>0.000000006</c>
                        <c>336705.240000000</c>
                        <c>32107749.972219265</c>
                        <c>-359508.561281984</c>
                        <c>8390653.000000000</c>
                        <c>435138.000000000</c>
                        <c>51902.735268742</c>
                        <c>3361427.634014780</c>
                        <c>102723.680000000</c>
                        <c>7193.698700000</c>
                        <c>3255.536772195</c>
                        <c>108784.500000000</c>
                        <c>1312930.535048090</c>
                        <c>500000.000000000</c>
                        <c>301072.978190500</c>
                        <c>102723.680000000</c>
                        <c>0.000000000</c>
                        <c>1505177.403213870</c>
                        <c>110573024.838277000</c>
                        <c>2769476.832022120</c>
                        <c>0.000000000</c>
                        <c>42614.583333333</c>
                        <c>3840870.240953860</c>
                        <c>0.000000000</c>
                        <c>1070494.272698400</c>
                        <c>500000.000000000</c>
                        <c>0.000000000</c>
                        <c>4882025.183897680</c>
                        <c>17365571.000000000</c>
                        <c>42614.583333333</c>
                        <c>109698.756602828</c>
                        <c>0.000000000</c>
                        <c>527127.855775200</c>
                        <c>71166.670000000</c>
                        <c>28296.426216325</c>
                        <c>3690900.000000000</c>
                        <c>130.960000008</c>
                        <c>0.000000000</c>
                        <c>0.000000000</c>
                        <c>5486479.714001290</c>
                        <c>-0.000000003</c>
                        <c>282425.232324560</c>
                        <c>904401.325130147</c>
                        <c>3708000.000000000</c>
                        <c>-28296.426216325</c>
                        <c>511374.999999997</c>
                        <c>165783.745984848</c>
                        <c>340453.460000001</c>
                        <c>130.960000008</c>
                        <c>329304.000000000</c>
                        <c>3110057.000000000</c>
                        <c>573800.000000000</c>
                        <c>377586.000000000</c>
                        <c>0.000000000</c>
                        <c>31935819.130282500</c>
                        <c>522497.406250000</c>
                        <c>1250000.000000000</c>
                        <c>7193.698700000</c>
                        <c>49756.870440000</c>
                        <c>448584.599474764</c>
                        <c>8245001.811273340</c>
                        <c>0.000000000</c>
                        <c>5743838.000000000</c>
                        <c>3344022.958278630</c>
                        <c>74751.599999998</c>
                        <c>0.000000000</c>
                        <c>1069920.500000000</c>
                        <c>2696320.723725000</c>
                        <c>0.000000000</c>
                        <c>7193.698700000</c>
                        <c>116119.700007280</c>
                        <c>231128.280000000</c>
                        <c>40000.000000000</c>
                        <c>1185500.095614620</c>
                        <c>803866.542281250</c>
                        <c>0.000000000</c>
                        <c>142586.290060489</c>
                        <c>0.000000000</c>
                        <c>0.000000000</c>
                        <c>0.000000000</c>
                        <c>0.000000000</c>
                        <c>0.000000000</c>
                        <c>3672698.850664840</c>
                        <c>0.000000000</c>
                        <c>110500.000000000</c>
                        <c>9008.771510400</c>
                        <c>3000000.000000000</c>
                        <c>31302154.895743300</c>
                        <c>555508.378611766</c>
                        <c>1315598.501401520</c>
                        <c>1138093.750000000</c>
                        <c>0.000000000</c>
                        <c>88298.501401515</c>
                        <c>0.000000000</c>
                        <c>0.000000000</c>
                        <c>87956.500000000</c>
                        <c>375606.100000000</c>
                        <c>7969081.402876500</c>
                        <c>36261.500000000</c>
                        <c>42614.583333333</c>
                        <c>4504.385755200</c>
                        <c>7193.698700000</c>
                        <c>67935.239464512</c>
                        <c>7193.698700000</c>
                        <c>5315141.864359290</c>
                        <c>904818.386180785</c>
                        <c>0.000000000</c>
                        <c>71166.670000000</c>
                        <c>67935.239464512</c>
                        <c>4389667.346682734</c>
                        <c>371056.954415954</c>
                        <c>0.000000000</c>
                        <c>3134984.437500000</c>
                        <c>2523620.567563130</c>
                        <c>0.000000000</c>
                        <c>798210.381355000</c>
                        <c>196126.716479231</c>
                        <c>-51627.600000000</c>
                        <c>0.000000000</c>
                        <c>6229.300000000</c>
                        <c>18130.564500000</c>
                        <c>86324.384400000</c>
                        <c>0.000000000</c>
                        <c>4314000.000000000</c>
                        <c>227712.228061132</c>
                        <c>0.000000000</c>
                        <c>0.000000000</c>
                        <c>403785.523042347</c>
                        <c>0.000000000</c>
                        <c>0.000000000</c>
                        <c>3206928.987535180</c>
                        <c>39015.452172600</c>
                        <c>2988255.000000000</c>
                        <c>343960.000000000</c>
                        <c>0.000000000</c>
                        <c>403947.127666786</c>
                        <c>0.000000000</c>
                        <c>555508.378611766</c>
                        <c>456000.000000000</c>
                        <c>-741371.600000000</c>
                        <c>611133.402806555</c>
                        <c>36261.500000000</c>
                        <c>6878755.307096510</c>
                        <c>2054063.110000000</c>
                        <c>20232347.200812800</c>
                        <c>6859000.000000000</c>
                        <c>11551253.121132900</c>
                        <c>7134981.662619048</c>
                        <c>36261.500000000</c>
                        <c>342999.000000000</c>
                        <c>0.000000000</c>
                        <c>-0.000000001</c>
                        <c>5272.970222000</c>
                        <c>36261.500000000</c>
                        <c>5738329.330000000</c>
                        <c>30415152.856313300</c>
                        <c>49756.870440000</c>
                        <c>1500000.000000000</c>
                        <c>191765.625000000</c>
                        <c>213500.000000000</c>
                        <c>0.000000000</c>
                        <c>0.000000000</c>
                        <c>0.000000000</c>
                        <c>98538.701470185</c>
                        <c>854000.000000000</c>
                        <c>0.000000000</c>
                        <c>0.000000000</c>
                        <c>1717730.010000000</c>
                        <c>4447046.090000000</c>
                        <c>1593446.570603350</c>
                        <c>8305.733333333</c>
                        <c>49756.870440000</c>
                        <c>0.000000000</c>
                        <c>0.000000000</c>
                        <c>1114755.361746840</c>
                        <c>0.000000000</c>
                        <c>14501892.692256392</c>
                        <c>470204.505575000</c>
                        <c>18687.900000000</c>
                        <c>0.000000000</c>
                        <c>27693059.564628400</c>
                        <c>553640.057508204</c>
                        <c>5272.970222000</c>
                        <c>1844771.971404000</c>
                        <c>0.000000000</c>
                        <c>-11448878.998055500</c>
                        <c>75000.000000000</c>
                        <c>8305.733333333</c>
                        <c>50000.000000000</c>
                        <c>6000000.000000000</c>
                        <c>8305.733333333</c>
                        <c>375606.100000000</c>
                        <c>5272.970222000</c>
                        <c>63275.642664000</c>
                        <c>375606.100000000</c>
                        <c>369280.807877155</c>
                        <c>0.000000000</c>
                        <c>10631949.939713000</c>
                        <c>424075.752638566</c>
                        <c>1717730.010000000</c>
                        <c>0.000000000</c>
                        <c>1893140.880000000</c>
                        <c>112372.699492550</c>
                        <c>807571.046084694</c>
                        <c>1586615.285044760</c>
                        <c>-15021.000000000</c>
                        <c>367084.545897968</c>
                        <c>35573.171613201</c>
                        <c>1883498.409812990</c>
                        <c>-880264.384151141</c>
                        <c>2851093.082094340</c>
                        <c>357280.807877155</c>
                        <c>0.000000000</c>
                        <c>685979.438691072</c>
                        <c>500000.000000000</c>
                        <c>0.000000000</c>
                        <c>18186260.194472800</c>
                        <c>2401202.142597660</c>
                        <c>1875716.700000000</c>
                        <c>6229.300000000</c>
                        <c>4638682.021714650</c>
                        <c>873000.000000000</c>
                        <c>0.000000000</c>
                        <c>2123701.082200000</c>
                        <c>1336371.733258300</c>
                        <c>20000000.000000000</c>
                        <c>0.000000000</c>
                        <c>783000.000000000</c>
                        <c>0.000000000</c>
                        <c>200000.000000000</c>
                        <c>0.000000000</c>
                        <c>49756.870440000</c>
                        <c>-98538.701470185</c>
                        <c>7193.698700000</c>
                        <c>150000.000000000</c>
                        <c>71166.670000000</c>
                        <c>5738329.330000000</c>
                        <c>516120.000000000</c>
                        <c>0.000000000</c>
                        <c>5147087.350000000</c>
                        <c>2238752.372093020</c>
                        <c>0.000000000</c>
                        <c>125080.280000000</c>
                        <c>0.000000000</c>
                        <c>13768931.150000000</c>
                        <c>248506.169431976</c>
                        <c>0.000000000</c>
                        <c>0.000000000</c>
                        <c>3272038.119646410</c>
                        <c>3236922.144949300</c>
                        <c>815464.421280000</c>
                        <c>3178478.000000000</c>
                        <c>299352.136440500</c>
                        <c>3915197.964300530</c>
                        <c>446768.159501342</c>
                        <c>-0.000000001</c>
                        <c>0.000000000</c>
                        <c>36261.500000000</c>
                        <c>75000.000000000</c>
                        <c>399148.476859104</c>
                        <c>1474279.795740750</c>
                        <c>102723.680000000</c>
                        <c>0.000000000</c>
                        <c>1114241.533724030</c>
                        <c>675353.480000004</c>
                        <c>1313086.500028850</c>
                        <c>102723.680000000</c>
                        <c>-43619.230000000</c>
                        <c>342500.000000000</c>
                        <c>379522.031250000</c>
                        <c>0.000000000</c>
                        <c>857767.830099385</c>
                        <c>0.000000000</c>
                        <c>0.000000000</c>
                        <c>0.000000000</c>
                        <c>1501815.017653392</c>
                        <c>468929.175000000</c>
                        <c>11649777.330000000</c>
                        <c>0.000000000</c>
                        <c>15608384.200000000</c>
                        <c>23843.384848015</c>
                        <c>0.000000000</c>
                        <c>924513.120000000</c>
                        <c>14508580.182018300</c>
                        <c>4156794.005357140</c>
                        <c>13768931.150000000</c>
                        <c>0.000000000</c>
                        <c>4836575.407505894</c>
                        <c>0.000000000</c>
                        <c>0.000000000</c>
                        <c>1882630.242413140</c>
                        <c>-71830.173808531</c>
                        <c>0.000000000</c>
                        <c>18130.564500000</c>
                        <c>4040684.909095304</c>
                        <c>1114241.533724030</c>
                        <c>0.000000000</c>
                        <c>4823576.643375000</c>
                        <c>3769277.539081090</c>
                        <c>15232320.964020000</c>
                        <c>1504483.616616730</c>
                        <c>0.000000000</c>
                        <c>-53080.998438622</c>
                        <c>588019.086564348</c>
                        <c>42614.583333333</c>
                        <c>39335.510000000</c>
                        <c>5272.970222000</c>
                        <c>-205754.620675748</c>
                        <c>2847448.150000010</c>
                        <c>1660920.172524610</c>
                        <c>67935.239464512</c>
                        <c>5272.970222000</c>
                        <c>7348649.690005770</c>
                        <c>4929695.329529250</c>
                        <c>45509.654828696</c>
                        <c>375606.100000000</c>
                        <c>0.000000000</c>
                        <c>0.000000000</c>
                        <c>242280.780000000</c>
                        <c>0.000000000</c>
                        <c>0.000000000</c>
                        <c>0.000000000</c>
                        <c>553947.509456512</c>
                        <c>250000.000000000</c>
                        <c>11674325.009200000</c>
                        <c>0.000000000</c>
                        <c>6878755.307096510</c>
                        <c>3451616.741422205</c>
                        <c>7340649.167571380</c>
                        <c>-751212.200000000</c>
                        <c>5272.970222000</c>
                        <c>5315654.609800000</c>
                        <c>392508.378611766</c>
                        <c>869451.110000003</c>
                        <c>4882025.183897680</c>
                        <c>-560320.699569531</c>
                        <c>-12087.050000000</c>
                        <c>3214000.000000000</c>
                        <c>0.000000000</c>
                        <c>1504483.616616730</c>
                        <c>301433.900000006</c>
                        <c>469592.444577064</c>
                        <c>254142.738400000</c>
                        <c>0.000000000</c>
                        <c>3493907.310000000</c>
                        <c>0.000000000</c>
                        <c>403760.934927955</c>
                        <c>0.000000000</c>
                        <c>1823423.105124380</c>
                        <c>555508.378611766</c>
                        <c>437740.217796505</c>
                        <c>7193.698700000</c>
                        <c>5523348.410235760</c>
                        <c>401431.131445281</c>
                        <c>35573.171613201</c>
                        <c>17327774.890000000</c>
                        <c>40000.000000000</c>
                        <c>36495.545131024</c>
                        <c>71166.670000000</c>
                        <c>21989.125000000</c>
                        <c>93369.741112027</c>
                        <c>67935.239464512</c>
                        <c>0.000000000</c>
                        <c>0.000000000</c>
                        <c>3355897.010000000</c>
                        <c>-51627.600000000</c>
                        <c>0.000000000</c>
                        <c>0.000000000</c>
                        <c>7193.698700000</c>
                        <c>0.000000000</c>
                        <c>71166.670000000</c>
                        <c>0.000000000</c>
                        <c>71166.670000000</c>
                        <c>85744.345809011</c>
                        <c>869451.110000003</c>
                        <c>6000000.000000000</c>
                        <c>468929.175000000</c>
                        <c>7193.698700000</c>
                        <c>102723.680000000</c>
                        <c>437441.787153692</c>
                        <c>102723.680000000</c>
                        <c>88298.501401515</c>
                        <c>1070494.272698400</c>
                        <c>51902.735268742</c>
                        <c>0.000000000</c>
                        <c>435138.000000000</c>
                        <c>533600.476132812</c>
                        <c>0.000000000</c>
                        <c>0.000000000</c>
                        <c>375606.100000000</c>
                        <c>0.000000000</c>
                        <c>52729.702220000</c>
                        <c>375606.100000000</c>
                        <c>1070494.272698400</c>
                        <c>0.000000000</c>
                        <c>0.000000000</c>
                        <c>300000.000000000</c>
                        <c>457508.561281984</c>
                        <c>42614.583333333</c>
                        <c>803866.542281250</c>
                        <c>102723.680000000</c>
                        <c>3150935.238318000</c>
                        <c>-179756.403832208</c>
                        <c>12087.050000000</c>
                        <c>8305.733333333</c>
                        <c>-560320.699569531</c>
                        <c>0.000000000</c>
                        <c>155939.285271279</c>
                        <c>-16482.362713627</c>
                        <c>0.000000000</c>
                        <c>0.000000000</c>
                        <c>357280.807877155</c>
                        <c>61284.701470185</c>
                        <c>3503368.760000000</c>
                        <c>0.000000000</c>
                        <c>165783.745984848</c>
                        <c>0.000000000</c>
                        <c>-66838.459830218</c>
                        <c>0.000000000</c>
                        <c>8245001.811273352</c>
                        <c>448377.831832534</c>
                        <c>10966173.202063800</c>
                        <c>500000.000000000</c>
                        <c>0.000000000</c>
                        <c>0.000000000</c>
                        <c>0.000000000</c>
                        <c>269904.000000000</c>
                        <c>88298.501401515</c>
                        <c>88298.501401515</c>
                        <c>1368571.000000000</c>
                        <c>86324.384400000</c>
                        <c>0.000000000</c>
                        <c>0.000000000</c>
                        <c>0.000000000</c>
                        <c>553640.057508204</c>
                        <c>405093.860000007</c>
                        <c>128093.750000000</c>
                        <c>4010000.000000000</c>
                        <c>97328.726846625</c>
                        <c>0.000000000</c>
                        <c>4719742.312500000</c>
                        <c>874684.640400000</c>
                        <c>2847448.150000010</c>
                        <c>343960.000000000</c>
                        <c>1500000.000000000</c>
                        <c>0.000000000</c>
                        <c>2313000.000000000</c>
                        <c>16992571.000000000</c>
                        <c>0.000000000</c>
                        <c>0.000000000</c>
                        <c>-11658314.138547800</c>
                        <c>437441.787153692</c>
                        <c>4257492.489446430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217" keid="SYS_STR" veid="Framework.com.tagetik.datatypes.IRecordset,framework"/>
                <d key="runDate">1408012232442</d>
                <m key="intestazioni" refId="1218" keid="SYS_STR" veid="Framework.com.tagetik.datatypes.IRecordset,framework">
                  <key>
                    <s>P&amp;L</s>
                  </key>
                  <val>
                    <rs refId="1219" rowCount="495" fieldNames="NUM_RIGA,NUM_COLONNA,COD_FOGLIO,VALORE,INDICE">
                      <field name="NUM_RIGA">
                        <s>137</s>
                        <s>64</s>
                        <s>20</s>
                        <s>137</s>
                        <s>81</s>
                        <s>25</s>
                        <s>119</s>
                        <s>9</s>
                        <s>103</s>
                        <s>102</s>
                        <s>103</s>
                        <s>107</s>
                        <s>102</s>
                        <s>83</s>
                        <s>-1</s>
                        <s>-1</s>
                        <s>88</s>
                        <s>93</s>
                        <s>28</s>
                        <s>41</s>
                        <s>137</s>
                        <s>65</s>
                        <s>121</s>
                        <s>28</s>
                        <s>134</s>
                        <s>28</s>
                        <s>133</s>
                        <s>65</s>
                        <s>12</s>
                        <s>121</s>
                        <s>134</s>
                        <s>-2</s>
                        <s>54</s>
                        <s>5</s>
                        <s>87</s>
                        <s>87</s>
                        <s>-2</s>
                        <s>106</s>
                        <s>21</s>
                        <s>52</s>
                        <s>16</s>
                        <s>51</s>
                        <s>32</s>
                        <s>-2</s>
                        <s>52</s>
                        <s>-2</s>
                        <s>52</s>
                        <s>-2</s>
                        <s>139</s>
                        <s>32</s>
                        <s>129</s>
                        <s>114</s>
                        <s>116</s>
                        <s>67</s>
                        <s>29</s>
                        <s>76</s>
                        <s>76</s>
                        <s>34</s>
                        <s>30</s>
                        <s>73</s>
                        <s>140</s>
                        <s>57</s>
                        <s>105</s>
                        <s>33</s>
                        <s>142</s>
                        <s>33</s>
                        <s>35</s>
                        <s>20</s>
                        <s>119</s>
                        <s>127</s>
                        <s>73</s>
                        <s>45</s>
                        <s>73</s>
                        <s>119</s>
                        <s>9</s>
                        <s>38</s>
                        <s>127</s>
                        <s>33</s>
                        <s>45</s>
                        <s>19</s>
                        <s>91</s>
                        <s>65</s>
                        <s>97</s>
                        <s>-1</s>
                        <s>12</s>
                        <s>-1</s>
                        <s>108</s>
                        <s>139</s>
                        <s>108</s>
                        <s>106</s>
                        <s>46</s>
                        <s>15</s>
                        <s>142</s>
                        <s>41</s>
                        <s>91</s>
                        <s>38</s>
                        <s>108</s>
                        <s>94</s>
                        <s>37</s>
                        <s>112</s>
                        <s>70</s>
                        <s>95</s>
                        <s>11</s>
                        <s>128</s>
                        <s>88</s>
                        <s>133</s>
                        <s>12</s>
                        <s>127</s>
                        <s>38</s>
                        <s>60</s>
                        <s>48</s>
                        <s>3</s>
                        <s>106</s>
                        <s>78</s>
                        <s>60</s>
                        <s>69</s>
                        <s>-2</s>
                        <s>16</s>
                        <s>99</s>
                        <s>-2</s>
                        <s>72</s>
                        <s>-2</s>
                        <s>5</s>
                        <s>80</s>
                        <s>13</s>
                        <s>66</s>
                        <s>109</s>
                        <s>90</s>
                        <s>66</s>
                        <s>-2</s>
                        <s>121</s>
                        <s>129</s>
                        <s>-2</s>
                        <s>99</s>
                        <s>18</s>
                        <s>95</s>
                        <s>11</s>
                        <s>62</s>
                        <s>27</s>
                        <s>19</s>
                        <s>62</s>
                        <s>117</s>
                        <s>86</s>
                        <s>117</s>
                        <s>-1</s>
                        <s>86</s>
                        <s>75</s>
                        <s>-1</s>
                        <s>14</s>
                        <s>10</s>
                        <s>110</s>
                        <s>117</s>
                        <s>84</s>
                        <s>14</s>
                        <s>93</s>
                        <s>88</s>
                        <s>62</s>
                        <s>25</s>
                        <s>84</s>
                        <s>142</s>
                        <s>81</s>
                        <s>134</s>
                        <s>81</s>
                        <s>57</s>
                        <s>25</s>
                        <s>17</s>
                        <s>20</s>
                        <s>-2</s>
                        <s>54</s>
                        <s>118</s>
                        <s>50</s>
                        <s>34</s>
                        <s>16</s>
                        <s>99</s>
                        <s>34</s>
                        <s>21</s>
                        <s>-2</s>
                        <s>76</s>
                        <s>47</s>
                        <s>5</s>
                        <s>118</s>
                        <s>114</s>
                        <s>47</s>
                        <s>-2</s>
                        <s>50</s>
                        <s>-2</s>
                        <s>135</s>
                        <s>-2</s>
                        <s>111</s>
                        <s>22</s>
                        <s>-2</s>
                        <s>118</s>
                        <s>79</s>
                        <s>-2</s>
                        <s>55</s>
                        <s>22</s>
                        <s>111</s>
                        <s>79</s>
                        <s>129</s>
                        <s>-2</s>
                        <s>-2</s>
                        <s>128</s>
                        <s>1</s>
                        <s>79</s>
                        <s>128</s>
                        <s>111</s>
                        <s>75</s>
                        <s>-1</s>
                        <s>95</s>
                        <s>18</s>
                        <s>133</s>
                        <s>35</s>
                        <s>35</s>
                        <s>53</s>
                        <s>56</s>
                        <s>53</s>
                        <s>15</s>
                        <s>59</s>
                        <s>19</s>
                        <s>-1</s>
                        <s>43</s>
                        <s>-1</s>
                        <s>15</s>
                        <s>59</s>
                        <s>-1</s>
                        <s>-1</s>
                        <s>126</s>
                        <s>10</s>
                        <s>126</s>
                        <s>-1</s>
                        <s>93</s>
                        <s>43</s>
                        <s>10</s>
                        <s>70</s>
                        <s>43</s>
                        <s>23</s>
                        <s>-1</s>
                        <s>84</s>
                        <s>57</s>
                        <s>36</s>
                        <s>74</s>
                        <s>-1</s>
                        <s>70</s>
                        <s>30</s>
                        <s>4</s>
                        <s>132</s>
                        <s>124</s>
                        <s>-2</s>
                        <s>61</s>
                        <s>-1</s>
                        <s>29</s>
                        <s>-2</s>
                        <s>66</s>
                        <s>54</s>
                        <s>131</s>
                        <s>47</s>
                        <s>114</s>
                        <s>109</s>
                        <s>-1</s>
                        <s>113</s>
                        <s>21</s>
                        <s>50</s>
                        <s>51</s>
                        <s>109</s>
                        <s>90</s>
                        <s>131</s>
                        <s>59</s>
                        <s>141</s>
                        <s>-2</s>
                        <s>90</s>
                        <s>92</s>
                        <s>55</s>
                        <s>1</s>
                        <s>-2</s>
                        <s>1</s>
                        <s>141</s>
                        <s>141</s>
                        <s>-2</s>
                        <s>24</s>
                        <s>85</s>
                        <s>24</s>
                        <s>14</s>
                        <s>135</s>
                        <s>55</s>
                        <s>92</s>
                        <s>98</s>
                        <s>138</s>
                        <s>115</s>
                        <s>135</s>
                        <s>123</s>
                        <s>136</s>
                        <s>51</s>
                        <s>44</s>
                        <s>-1</s>
                        <s>85</s>
                        <s>113</s>
                        <s>136</s>
                        <s>123</s>
                        <s>124</s>
                        <s>44</s>
                        <s>131</s>
                        <s>8</s>
                        <s>86</s>
                        <s>-1</s>
                        <s>61</s>
                        <s>-2</s>
                        <s>136</s>
                        <s>124</s>
                        <s>75</s>
                        <s>-2</s>
                        <s>74</s>
                        <s>126</s>
                        <s>82</s>
                        <s>36</s>
                        <s>40</s>
                        <s>-2</s>
                        <s>23</s>
                        <s>2</s>
                        <s>82</s>
                        <s>6</s>
                        <s>49</s>
                        <s>107</s>
                        <s>27</s>
                        <s>132</s>
                        <s>30</s>
                        <s>138</s>
                        <s>56</s>
                        <s>-1</s>
                        <s>49</s>
                        <s>-1</s>
                        <s>49</s>
                        <s>107</s>
                        <s>98</s>
                        <s>115</s>
                        <s>77</s>
                        <s>92</s>
                        <s>-2</s>
                        <s>98</s>
                        <s>22</s>
                        <s>89</s>
                        <s>69</s>
                        <s>61</s>
                        <s>44</s>
                        <s>69</s>
                        <s>13</s>
                        <s>-1</s>
                        <s>4</s>
                        <s>105</s>
                        <s>113</s>
                        <s>4</s>
                        <s>-2</s>
                        <s>32</s>
                        <s>74</s>
                        <s>-1</s>
                        <s>46</s>
                        <s>48</s>
                        <s>82</s>
                        <s>96</s>
                        <s>36</s>
                        <s>48</s>
                        <s>23</s>
                        <s>96</s>
                        <s>40</s>
                        <s>18</s>
                        <s>103</s>
                        <s>7</s>
                        <s>56</s>
                        <s>7</s>
                        <s>132</s>
                        <s>71</s>
                        <s>138</s>
                        <s>71</s>
                        <s>37</s>
                        <s>105</s>
                        <s>26</s>
                        <s>24</s>
                        <s>115</s>
                        <s>26</s>
                        <s>-2</s>
                        <s>143</s>
                        <s>31</s>
                        <s>89</s>
                        <s>110</s>
                        <s>104</s>
                        <s>13</s>
                        <s>72</s>
                        <s>125</s>
                        <s>110</s>
                        <s>72</s>
                        <s>-2</s>
                        <s>7</s>
                        <s>78</s>
                        <s>125</s>
                        <s>31</s>
                        <s>60</s>
                        <s>104</s>
                        <s>8</s>
                        <s>87</s>
                        <s>94</s>
                        <s>11</s>
                        <s>112</s>
                        <s>122</s>
                        <s>94</s>
                        <s>120</s>
                        <s>-1</s>
                        <s>41</s>
                        <s>17</s>
                        <s>-1</s>
                        <s>46</s>
                        <s>120</s>
                        <s>120</s>
                        <s>-1</s>
                        <s>-1</s>
                        <s>116</s>
                        <s>83</s>
                        <s>45</s>
                        <s>6</s>
                        <s>116</s>
                        <s>-2</s>
                        <s>140</s>
                        <s>140</s>
                        <s>101</s>
                        <s>-2</s>
                        <s>-2</s>
                        <s>123</s>
                        <s>101</s>
                        <s>-2</s>
                        <s>26</s>
                        <s>53</s>
                        <s>91</s>
                        <s>77</s>
                        <s>101</s>
                        <s>29</s>
                        <s>67</s>
                        <s>67</s>
                        <s>37</s>
                        <s>77</s>
                        <s>8</s>
                        <s>-2</s>
                        <s>143</s>
                        <s>89</s>
                        <s>-2</s>
                        <s>125</s>
                        <s>-2</s>
                        <s>39</s>
                        <s>78</s>
                        <s>64</s>
                        <s>39</s>
                        <s>85</s>
                        <s>104</s>
                        <s>39</s>
                        <s>31</s>
                        <s>-2</s>
                        <s>143</s>
                        <s>130</s>
                        <s>130</s>
                        <s>63</s>
                        <s>2</s>
                        <s>100</s>
                        <s>100</s>
                        <s>112</s>
                        <s>71</s>
                        <s>122</s>
                        <s>68</s>
                        <s>96</s>
                        <s>40</s>
                        <s>68</s>
                        <s>97</s>
                        <s>97</s>
                        <s>139</s>
                        <s>122</s>
                        <s>130</s>
                        <s>63</s>
                        <s>17</s>
                        <s>63</s>
                        <s>68</s>
                        <s>100</s>
                        <s>3</s>
                        <s>58</s>
                        <s>83</s>
                        <s>102</s>
                        <s>27</s>
                        <s>6</s>
                        <s>2</s>
                        <s>3</s>
                        <s>42</s>
                        <s>58</s>
                        <s>9</s>
                        <s>80</s>
                        <s>42</s>
                        <s>58</s>
                        <s>64</s>
                        <s>-2</s>
                        <s>42</s>
                        <s>80</s>
                      </field>
                      <field name="NUM_COLONNA">
                        <s>-3</s>
                        <s>-2</s>
                        <s>-3</s>
                        <s>-2</s>
                        <s>-3</s>
                        <s>-3</s>
                        <s>-2</s>
                        <s>-2</s>
                        <s>-1</s>
                        <s>-1</s>
                        <s>-2</s>
                        <s>-3</s>
                        <s>-2</s>
                        <s>-2</s>
                        <s>11</s>
                        <s>8</s>
                        <s>-1</s>
                        <s>-3</s>
                        <s>-2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-1</s>
                        <s>-2</s>
                        <s>-3</s>
                        <s>-2</s>
                        <s>2</s>
                        <s>-1</s>
                        <s>-1</s>
                        <s>-2</s>
                        <s>-3</s>
                        <s>32</s>
                        <s>-2</s>
                        <s>-3</s>
                        <s>-3</s>
                        <s>-1</s>
                        <s>-1</s>
                        <s>-2</s>
                        <s>34</s>
                        <s>-1</s>
                        <s>1</s>
                        <s>-2</s>
                        <s>6</s>
                        <s>-3</s>
                        <s>-1</s>
                        <s>-3</s>
                        <s>-1</s>
                        <s>-1</s>
                        <s>-1</s>
                        <s>-2</s>
                        <s>-2</s>
                        <s>-1</s>
                        <s>-1</s>
                        <s>-3</s>
                        <s>-2</s>
                        <s>-2</s>
                        <s>-1</s>
                        <s>-1</s>
                        <s>-1</s>
                        <s>-1</s>
                        <s>-2</s>
                        <s>-1</s>
                        <s>-2</s>
                        <s>-1</s>
                        <s>-2</s>
                        <s>-1</s>
                        <s>-1</s>
                        <s>-3</s>
                        <s>-3</s>
                        <s>-1</s>
                        <s>-1</s>
                        <s>-3</s>
                        <s>-3</s>
                        <s>-2</s>
                        <s>-1</s>
                        <s>-3</s>
                        <s>-2</s>
                        <s>-3</s>
                        <s>12</s>
                        <s>-1</s>
                        <s>37</s>
                        <s>-2</s>
                        <s>-1</s>
                        <s>-1</s>
                        <s>-3</s>
                        <s>-3</s>
                        <s>-1</s>
                        <s>-3</s>
                        <s>-2</s>
                        <s>-2</s>
                        <s>-2</s>
                        <s>-3</s>
                        <s>-1</s>
                        <s>-3</s>
                        <s>-3</s>
                        <s>-1</s>
                        <s>-3</s>
                        <s>-2</s>
                        <s>-3</s>
                        <s>-2</s>
                        <s>-1</s>
                        <s>-3</s>
                        <s>-1</s>
                        <s>-3</s>
                        <s>-1</s>
                        <s>-3</s>
                        <s>-1</s>
                        <s>-1</s>
                        <s>-2</s>
                        <s>-2</s>
                        <s>-3</s>
                        <s>33</s>
                        <s>-2</s>
                        <s>-1</s>
                        <s>27</s>
                        <s>-3</s>
                        <s>26</s>
                        <s>-2</s>
                        <s>-3</s>
                        <s>-1</s>
                        <s>-2</s>
                        <s>-1</s>
                        <s>-1</s>
                        <s>-3</s>
                        <s>22</s>
                        <s>-1</s>
                        <s>-2</s>
                        <s>23</s>
                        <s>-3</s>
                        <s>-2</s>
                        <s>-2</s>
                        <s>-3</s>
                        <s>-3</s>
                        <s>-3</s>
                        <s>-2</s>
                        <s>-2</s>
                        <s>-1</s>
                        <s>-3</s>
                        <s>-2</s>
                        <s>38</s>
                        <s>-2</s>
                        <s>-3</s>
                        <s>6</s>
                        <s>-3</s>
                        <s>-2</s>
                        <s>-3</s>
                        <s>-3</s>
                        <s>-1</s>
                        <s>-2</s>
                        <s>-1</s>
                        <s>-3</s>
                        <s>-1</s>
                        <s>-1</s>
                        <s>-3</s>
                        <s>-2</s>
                        <s>-1</s>
                        <s>-3</s>
                        <s>-2</s>
                        <s>-2</s>
                        <s>-2</s>
                        <s>-1</s>
                        <s>-1</s>
                        <s>12</s>
                        <s>-3</s>
                        <s>-2</s>
                        <s>-3</s>
                        <s>-3</s>
                        <s>-3</s>
                        <s>-2</s>
                        <s>-2</s>
                        <s>-1</s>
                        <s>11</s>
                        <s>-3</s>
                        <s>-3</s>
                        <s>-3</s>
                        <s>-3</s>
                        <s>-3</s>
                        <s>-1</s>
                        <s>8</s>
                        <s>-1</s>
                        <s>10</s>
                        <s>-3</s>
                        <s>15</s>
                        <s>-1</s>
                        <s>-2</s>
                        <s>13</s>
                        <s>-1</s>
                        <s>-3</s>
                        <s>14</s>
                        <s>-2</s>
                        <s>-3</s>
                        <s>-2</s>
                        <s>-2</s>
                        <s>-1</s>
                        <s>19</s>
                        <s>16</s>
                        <s>-1</s>
                        <s>-2</s>
                        <s>-1</s>
                        <s>-2</s>
                        <s>-3</s>
                        <s>-2</s>
                        <s>5</s>
                        <s>-1</s>
                        <s>-1</s>
                        <s>-3</s>
                        <s>-3</s>
                        <s>-2</s>
                        <s>-2</s>
                        <s>-3</s>
                        <s>-1</s>
                        <s>-3</s>
                        <s>-3</s>
                        <s>-3</s>
                        <s>1</s>
                        <s>-1</s>
                        <s>2</s>
                        <s>-2</s>
                        <s>-2</s>
                        <s>39</s>
                        <s>7</s>
                        <s>-1</s>
                        <s>-1</s>
                        <s>-2</s>
                        <s>30</s>
                        <s>-2</s>
                        <s>-2</s>
                        <s>-3</s>
                        <s>-2</s>
                        <s>-3</s>
                        <s>-3</s>
                        <s>32</s>
                        <s>-2</s>
                        <s>-3</s>
                        <s>-1</s>
                        <s>-3</s>
                        <s>31</s>
                        <s>-3</s>
                        <s>-2</s>
                        <s>-1</s>
                        <s>-1</s>
                        <s>-1</s>
                        <s>7</s>
                        <s>-3</s>
                        <s>29</s>
                        <s>-1</s>
                        <s>9</s>
                        <s>-1</s>
                        <s>-2</s>
                        <s>-2</s>
                        <s>-2</s>
                        <s>-2</s>
                        <s>-3</s>
                        <s>25</s>
                        <s>-1</s>
                        <s>-2</s>
                        <s>-2</s>
                        <s>-2</s>
                        <s>-2</s>
                        <s>-2</s>
                        <s>-1</s>
                        <s>-1</s>
                        <s>-1</s>
                        <s>18</s>
                        <s>-3</s>
                        <s>-1</s>
                        <s>-1</s>
                        <s>-1</s>
                        <s>25</s>
                        <s>-3</s>
                        <s>-3</s>
                        <s>-2</s>
                        <s>24</s>
                        <s>-1</s>
                        <s>-1</s>
                        <s>-2</s>
                        <s>-1</s>
                        <s>-2</s>
                        <s>-3</s>
                        <s>-2</s>
                        <s>-2</s>
                        <s>-1</s>
                        <s>-1</s>
                        <s>-1</s>
                        <s>-3</s>
                        <s>-3</s>
                        <s>-3</s>
                        <s>-3</s>
                        <s>26</s>
                        <s>-3</s>
                        <s>-2</s>
                        <s>-2</s>
                        <s>-1</s>
                        <s>-3</s>
                        <s>-1</s>
                        <s>-3</s>
                        <s>-1</s>
                        <s>-1</s>
                        <s>28</s>
                        <s>-2</s>
                        <s>38</s>
                        <s>-1</s>
                        <s>-2</s>
                        <s>-1</s>
                        <s>36</s>
                        <s>-2</s>
                        <s>-3</s>
                        <s>-1</s>
                        <s>-2</s>
                        <s>-2</s>
                        <s>30</s>
                        <s>-2</s>
                        <s>-2</s>
                        <s>-3</s>
                        <s>-1</s>
                        <s>-3</s>
                        <s>-1</s>
                        <s>-2</s>
                        <s>-2</s>
                        <s>-1</s>
                        <s>-3</s>
                        <s>-2</s>
                        <s>3</s>
                        <s>-1</s>
                        <s>4</s>
                        <s>-2</s>
                        <s>-2</s>
                        <s>-3</s>
                        <s>-2</s>
                        <s>-3</s>
                        <s>-3</s>
                        <s>17</s>
                        <s>-1</s>
                        <s>-1</s>
                        <s>-1</s>
                        <s>-1</s>
                        <s>-1</s>
                        <s>-2</s>
                        <s>-2</s>
                        <s>-3</s>
                        <s>27</s>
                        <s>-2</s>
                        <s>-3</s>
                        <s>-3</s>
                        <s>-3</s>
                        <s>37</s>
                        <s>-3</s>
                        <s>-1</s>
                        <s>40</s>
                        <s>-1</s>
                        <s>-2</s>
                        <s>-2</s>
                        <s>-1</s>
                        <s>-3</s>
                        <s>-1</s>
                        <s>-1</s>
                        <s>-2</s>
                        <s>-1</s>
                        <s>-3</s>
                        <s>-3</s>
                        <s>-1</s>
                        <s>-1</s>
                        <s>-2</s>
                        <s>-3</s>
                        <s>-3</s>
                        <s>-2</s>
                        <s>-2</s>
                        <s>-2</s>
                        <s>-2</s>
                        <s>-1</s>
                        <s>-3</s>
                        <s>-3</s>
                        <s>-3</s>
                        <s>4</s>
                        <s>-2</s>
                        <s>-3</s>
                        <s>-2</s>
                        <s>-2</s>
                        <s>-3</s>
                        <s>-2</s>
                        <s>-1</s>
                        <s>-1</s>
                        <s>-1</s>
                        <s>-2</s>
                        <s>28</s>
                        <s>-3</s>
                        <s>-1</s>
                        <s>-3</s>
                        <s>-1</s>
                        <s>-3</s>
                        <s>-1</s>
                        <s>-3</s>
                        <s>-1</s>
                        <s>-3</s>
                        <s>-1</s>
                        <s>-2</s>
                        <s>-2</s>
                        <s>-2</s>
                        <s>-1</s>
                        <s>35</s>
                        <s>-1</s>
                        <s>-2</s>
                        <s>33</s>
                        <s>-2</s>
                        <s>-2</s>
                        <s>-3</s>
                        <s>34</s>
                        <s>36</s>
                        <s>-3</s>
                        <s>-3</s>
                        <s>-3</s>
                        <s>-3</s>
                        <s>-2</s>
                        <s>40</s>
                        <s>-1</s>
                        <s>-3</s>
                        <s>-2</s>
                        <s>39</s>
                        <s>21</s>
                        <s>-2</s>
                        <s>-3</s>
                        <s>20</s>
                        <s>-2</s>
                        <s>-3</s>
                        <s>-1</s>
                        <s>-2</s>
                        <s>-1</s>
                        <s>-3</s>
                        <s>-2</s>
                        <s>-3</s>
                        <s>-1</s>
                        <s>-1</s>
                        <s>-2</s>
                        <s>5</s>
                        <s>-3</s>
                        <s>-3</s>
                        <s>35</s>
                        <s>-2</s>
                        <s>29</s>
                        <s>-3</s>
                        <s>-3</s>
                        <s>-3</s>
                        <s>-1</s>
                        <s>-2</s>
                        <s>-2</s>
                        <s>-2</s>
                        <s>-2</s>
                        <s>3</s>
                        <s>-1</s>
                        <s>-1</s>
                        <s>-2</s>
                        <s>-1</s>
                        <s>-3</s>
                        <s>-2</s>
                        <s>-3</s>
                        <s>-1</s>
                        <s>-1</s>
                        <s>-3</s>
                        <s>-3</s>
                        <s>-3</s>
                        <s>-3</s>
                        <s>-1</s>
                        <s>-1</s>
                        <s>-2</s>
                        <s>-2</s>
                        <s>-1</s>
                        <s>-3</s>
                        <s>-2</s>
                        <s>-3</s>
                        <s>-3</s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-2</s>
                        <s>-1</s>
                        <s>-3</s>
                        <s>-3</s>
                        <s>-1</s>
                        <s>-2</s>
                        <s>-1</s>
                        <s>-1</s>
                        <s>31</s>
                        <s>-3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Summary Care Record</s>
                        <s>CC_26603</s>
                        <s>London - Local Service Providers</s>
                        <s>CC_26605</s>
                        <s>GP Soc 2</s>
                        <s>London - Local Service Providers</s>
                        <s>CC_26341</s>
                        <s>CC_26615</s>
                        <s>N3 Foundation services</s>
                        <s>Managed Video Conference Service</s>
                        <s>CC_26360</s>
                        <s>National Spine</s>
                        <s>CC_26360</s>
                        <s>CC_30901</s>
                        <s/>
                        <s/>
                        <s>Subsidiary Module Support Charges</s>
                        <s>N3</s>
                        <s>CC_26613</s>
                        <s>NHS Choices</s>
                        <s>DH BMS Ledger Data</s>
                        <s>NHSmail</s>
                        <s>CC_26341</s>
                        <s>South - Local Service Providers</s>
                        <s>NE - Oracle Licence EWA</s>
                        <s>Clinical Safety</s>
                        <s>CC_26210</s>
                        <s>SMS costs</s>
                        <s>CC_26619</s>
                        <s>National Spine 2</s>
                        <s>CC_26210</s>
                        <s>03</s>
                        <s>e-RS Software Futures elaboration</s>
                        <s>Existing Lorenzo service charges</s>
                        <s>CC_30901</s>
                        <s>GP Soc 2</s>
                        <s/>
                        <s>CC_26361</s>
                        <s>London - Local Service Providers</s>
                        <s>eReferral Service</s>
                        <s>DH BMS Ledger Data</s>
                        <s>CAB Termination and Exit CCN - Service Charges</s>
                        <s>CC_26613</s>
                        <s>12</s>
                        <s>CAB Transition and Exit - Data Migration Tools</s>
                        <s>03</s>
                        <s>CC_26332</s>
                        <s>12</s>
                        <s>GP2GP</s>
                        <s>C&amp;MH</s>
                        <s>PACS Cluster Store</s>
                        <s>Future Years</s>
                        <s>IAM</s>
                        <s>DH BMS Ledger Data</s>
                        <s>CC_26613</s>
                        <s>CC_26604</s>
                        <s>Secure Gateway</s>
                        <s>Meds Management</s>
                        <s>South - Local Service Providers</s>
                        <s>CC_26604</s>
                        <s>CC_30902</s>
                        <s>Initial Two Years Contract</s>
                        <s>DH BMS Ledger Data</s>
                        <s>C&amp;MH - CCNs</s>
                        <s/>
                        <s>CC_26613</s>
                        <s>Quick Wins</s>
                        <s>CC_26611</s>
                        <s>BT Decommissioning Costs (Inc TUPE)</s>
                        <s>CC_26601</s>
                        <s>Integrated Service Desk</s>
                        <s>Hardware, Software &amp; Related Services</s>
                        <s>NHSmail 2</s>
                        <s>National Spine 2</s>
                        <s>New Lorenzo deployment charges</s>
                        <s>Contract Payments to McKesson</s>
                        <s>SUS Spine</s>
                        <s>South - Local Service Providers</s>
                        <s>CC_31900</s>
                        <s>Oracle Licence costs </s>
                        <s>N3</s>
                        <s>CC_26603</s>
                        <s>N3</s>
                        <s/>
                        <s>Other</s>
                        <s/>
                        <s>CC_26340</s>
                        <s>Deployment Training</s>
                        <s>Clinical Safety</s>
                        <s>PSNH (Formerly N4)</s>
                        <s>NHS Choices</s>
                        <s>Lorenzo STAF charges</s>
                        <s/>
                        <s>CC_31900</s>
                        <s>CC_26360</s>
                        <s>CC_26618</s>
                        <s>National Spine</s>
                        <s>Capacity Increase in Core</s>
                        <s>South - Local Service Providers</s>
                        <s>National Spine</s>
                        <s>Scottish Contribution</s>
                        <s>N3</s>
                        <s>CC_26615</s>
                        <s>PACS Cluster Store</s>
                        <s>CC_30901</s>
                        <s>N/E Decommissioning Costs</s>
                        <s>NME - Local Service Providers (Lorenzo)</s>
                        <s>DH BMS Ledger Data</s>
                        <s>PAS Support</s>
                        <s>Other</s>
                        <s>NHS Choices</s>
                        <s>CCNs</s>
                        <s>PSNH</s>
                        <s>CC_26604</s>
                        <s>CC_26603</s>
                        <s>NHSmail 2</s>
                        <s/>
                        <s>CC_26619</s>
                        <s>Fixed Price Services</s>
                        <s>12</s>
                        <s>NHSmail 2</s>
                        <s>12</s>
                        <s>CC_26615</s>
                        <s>GP Systems of Choice</s>
                        <s>New Lorenzo service charges</s>
                        <s>CC_26603</s>
                        <s>Spine Extension</s>
                        <s>Other</s>
                        <s>NHSmail</s>
                        <s>10</s>
                        <s>DH BMS Ledger Data</s>
                        <s>CC_26210</s>
                        <s>11</s>
                        <s>N3</s>
                        <s>CC_26611</s>
                        <s>CC_26360</s>
                        <s>NME - Local Service Providers (Non Lorenzo)</s>
                        <s>NHSmail</s>
                        <s>South - Local Service Providers</s>
                        <s>CC_26611</s>
                        <s>CC_26603</s>
                        <s>CORE Applications</s>
                        <s>GP Soc 2</s>
                        <s>CC_26341</s>
                        <s>March</s>
                        <s>CC_30901</s>
                        <s>NHSmail 2</s>
                        <s>March</s>
                        <s>NME - Local Service Providers (Lorenzo)</s>
                        <s>CC_26615</s>
                        <s>National Spine</s>
                        <s>National Spine 2</s>
                        <s>N3 Recharges</s>
                        <s>CC_26619</s>
                        <s>Bi Directional Gateway</s>
                        <s>GP Soc 2</s>
                        <s>AVAS Support charge</s>
                        <s>DH BMS Ledger Data</s>
                        <s>GP Soc 2</s>
                        <s/>
                        <s>Data Centre Hosting</s>
                        <s>PACS Cluster Store</s>
                        <s>CC_30901</s>
                        <s>CC_26333</s>
                        <s>CC_26611</s>
                        <s>DH LSP Capitalisation Model</s>
                        <s>Acute (London)</s>
                        <s/>
                        <s>eReferral Service</s>
                        <s>CC_26341</s>
                        <s>eReferral Service</s>
                        <s>South - Local Service Providers</s>
                        <s>NME - Local Service Providers (Lorenzo)</s>
                        <s>CC_26360</s>
                        <s>CC_26613</s>
                        <s>C&amp;MH </s>
                        <s/>
                        <s>NHSmail 2</s>
                        <s>NHS Choices</s>
                        <s>NME - Local Service Providers (Non Lorenzo)</s>
                        <s>National Spine 2</s>
                        <s>National Spine 2</s>
                        <s>Online Channel Transition &amp; Discovery</s>
                        <s/>
                        <s>Future Years</s>
                        <s>03</s>
                        <s>PACS Cluster Store</s>
                        <s>03</s>
                        <s>Smartcards &amp; Printers</s>
                        <s>CC_26611</s>
                        <s>01</s>
                        <s>Core Hosting</s>
                        <s>GP Systems of Choice</s>
                        <s>02</s>
                        <s>CC_26332</s>
                        <s>London - Local Service Providers</s>
                        <s>CC_26340</s>
                        <s>CC_30900</s>
                        <s>EEM - Oracle Licence EWA</s>
                        <s>07</s>
                        <s>04</s>
                        <s>E/M Decommissioning Costs</s>
                        <s/>
                        <s>GPSoC Module Charges</s>
                        <s>CC_26210</s>
                        <s>National Spine</s>
                        <s>CC_26604</s>
                        <s>March</s>
                        <s>Capacity Increase in EIG</s>
                        <s>CCNs</s>
                        <s>PACS Cluster Store</s>
                        <s>South - Local Service Providers</s>
                        <s>CC_26613</s>
                        <s>CC_26332</s>
                        <s>eReferral Service</s>
                        <s>BJSS Elaboration Project</s>
                        <s>NME - Local Service Providers (Lorenzo)</s>
                        <s>NHSmail</s>
                        <s>London - Local Service Providers</s>
                        <s>June</s>
                        <s>Hosting</s>
                        <s>June</s>
                        <s>CC_26619</s>
                        <s>CC_26603</s>
                        <s>March</s>
                        <s/>
                        <s>Breakage Costs From BT</s>
                        <s>Non Lorenzo service charges</s>
                        <s>CC_26601</s>
                        <s>March</s>
                        <s>CC_26360</s>
                        <s>CC_31900</s>
                        <s>NME - Local Service Providers (Non Lorenzo)</s>
                        <s>CC_26604</s>
                        <s>NHS Choices</s>
                        <s>London - Local Service Providers</s>
                        <s/>
                        <s>CC_30901</s>
                        <s>eRS IaaS</s>
                        <s>Serv Ext. post Transition and Exit</s>
                        <s>NHSmail 2</s>
                        <s>March</s>
                        <s>NHSmail 2</s>
                        <s>CC_26613</s>
                        <s>Other</s>
                        <s>London-Decommissioning Costs</s>
                        <s>Transition to HSCIC SUS Implementation</s>
                        <s/>
                        <s>NHSmail</s>
                        <s/>
                        <s>Service Deductions</s>
                        <s>03</s>
                        <s>Scottish Contribution</s>
                        <s>CC_26332</s>
                        <s>CC_26210</s>
                        <s>CC_31900</s>
                        <s>CC_26341</s>
                        <s>National Spine</s>
                        <s/>
                        <s>DH BMS Ledger Data</s>
                        <s>CC_26611</s>
                        <s>CC_26332</s>
                        <s>CC_26332</s>
                        <s>CC_26340</s>
                        <s>CC_26360</s>
                        <s>London-Data Migration</s>
                        <s>CCNs</s>
                        <s>DH BMS Ledger Data</s>
                        <s>06</s>
                        <s>N3</s>
                        <s>Bespoke</s>
                        <s>HSCIC Service Management and Support</s>
                        <s/>
                        <s/>
                        <s/>
                        <s>GP2GP</s>
                        <s>CC_30902</s>
                        <s>12</s>
                        <s>Transition and Exit </s>
                        <s>New Software and Upgrades Charges</s>
                        <s>CC_26611</s>
                        <s>Benefits Payment</s>
                        <s>CC_26210</s>
                        <s>eReferral Service</s>
                        <s>CC_26360</s>
                        <s>CC_26360</s>
                        <s>CCNs</s>
                        <s>Clinical Safety</s>
                        <s>DH BMS Ledger Data</s>
                        <s>SUS Spine</s>
                        <s>Summary Care Record</s>
                        <s>eReferral Service</s>
                        <s>NHS Choices</s>
                        <s>March</s>
                        <s>GP Soc 2</s>
                        <s>CC_26340</s>
                        <s>CC_26605</s>
                        <s>Operational costs for Supporting HSCIC SUS</s>
                        <s>SUS Spine</s>
                        <s>Content</s>
                        <s>PACS Cluster Store</s>
                        <s>Map of Medicine</s>
                        <s>Patient Facing Service Charges</s>
                        <s/>
                        <s>CC_26603</s>
                        <s>12</s>
                        <s>CCNs</s>
                        <s>CC_26601</s>
                        <s>Onboarding Costs</s>
                        <s/>
                        <s>CC_26604</s>
                        <s>SUS Spine</s>
                        <s>Existing National Functionality Utilisation Charges</s>
                        <s>CC_26613</s>
                        <s>CC_31900</s>
                        <s>12</s>
                        <s>CC_26611</s>
                        <s>CC_26615</s>
                        <s>GP Soc 2</s>
                        <s>Exit and Termination costs</s>
                        <s>NHS Choices</s>
                        <s>Oracle Licence costs </s>
                        <s>CC_26613</s>
                        <s>CC_26210</s>
                        <s>Acute (South)</s>
                        <s>ETP</s>
                        <s>CC_26332</s>
                        <s/>
                        <s>DH BMS Ledger Data</s>
                        <s/>
                        <s>CC_31900</s>
                        <s>CC_26340</s>
                        <s>N3</s>
                        <s>CC_26341</s>
                        <s>NHSmail 2</s>
                        <s>N3</s>
                        <s>05</s>
                        <s>Decommissioning of PoPs</s>
                        <s>ITK</s>
                        <s>DH BMS Ledger Data</s>
                        <s>SMS costs</s>
                        <s>Fixed price service</s>
                        <s>CC_31900</s>
                        <s>CC_26604</s>
                        <s>NME - Local Service Providers (Lorenzo)</s>
                        <s>March</s>
                        <s>CC_26615</s>
                        <s>N3</s>
                        <s>National Spine</s>
                        <s>NME - Local Service Providers (Non Lorenzo)</s>
                        <s/>
                        <s>South - Local Service Providers</s>
                        <s>nhs.uk relay (centrally funded to June 2016)</s>
                        <s/>
                        <s>Research &amp; MI</s>
                        <s>CC_31900</s>
                        <s>CC_30901</s>
                        <s>COINs</s>
                        <s>South - Local Service Providers</s>
                        <s>Online Channel Development</s>
                        <s>Service Deductions</s>
                        <s>CC_26360</s>
                        <s>Other</s>
                        <s>London - Local Service Providers</s>
                        <s>N3</s>
                        <s>Accenture income</s>
                        <s>DH BMS Ledger Data</s>
                        <s>CC_26615</s>
                        <s>PACS Cluster Store</s>
                        <s>NHSmail 2</s>
                        <s>CC_26606</s>
                        <s>CC_26604</s>
                        <s>CC_26613</s>
                        <s>CC_26360</s>
                        <s>DH LSP Capitalisation Model</s>
                        <s>London - Local Service Providers</s>
                        <s>National Spine 2</s>
                        <s>South - Local Service Providers</s>
                        <s/>
                        <s/>
                        <s>South - Local Service Providers</s>
                        <s>CC_30901</s>
                        <s>CC_26340</s>
                        <s>N3</s>
                        <s>CC_26619</s>
                        <s>Current contract continuation</s>
                        <s>Early Works Replatforming</s>
                        <s>Future discount</s>
                        <s>CC_26604</s>
                        <s/>
                        <s>NME - Local Service Providers (Non Lorenzo)</s>
                        <s>White Pages and Directory Service</s>
                        <s>SUS Spine</s>
                        <s>Acute - Greenfields</s>
                        <s>NHSmail</s>
                        <s>N3-6-20 - VPN Remote Access </s>
                        <s>NME - Local Service Providers (Non Lorenzo)</s>
                        <s>Principal Module Support Charges</s>
                        <s>N3</s>
                        <s>DH BMS Ledger Data</s>
                        <s>CC_26340</s>
                        <s>CC_26601</s>
                        <s>CC_26360</s>
                        <s>Replicas</s>
                        <s>March</s>
                        <s>Website development, support &amp; maintenance</s>
                        <s>CC_26611</s>
                        <s/>
                        <s>CC_31900</s>
                        <s>CC_26341</s>
                        <s>National Spine 2</s>
                        <s>March</s>
                        <s/>
                        <s>National Spine 2</s>
                        <s>GP Soc 2</s>
                        <s>NHS Choices</s>
                        <s>NME - Local Service Providers (Non Lorenzo)</s>
                        <s>CC_26341</s>
                        <s/>
                        <s>Refresher Training</s>
                        <s>GP2GP</s>
                        <s>CC_26360</s>
                        <s>12</s>
                        <s>09</s>
                        <s>CC_26601</s>
                        <s>N3</s>
                        <s>08</s>
                        <s>CC_26613</s>
                        <s>eReferral Service</s>
                        <s>Access Circuits</s>
                        <s>CC_26604</s>
                        <s>Internet Gateway</s>
                        <s>South - Local Service Providers</s>
                        <s>CC_26603</s>
                        <s>NHSmail</s>
                        <s>DH BMS Ledger Data</s>
                        <s>Service Integration Costs</s>
                        <s>CC_26615</s>
                        <s>12</s>
                        <s/>
                        <s>GP Soc 2</s>
                        <s>12</s>
                        <s>CC_26601</s>
                        <s/>
                        <s>PAS Support</s>
                        <s>NHSmail 2</s>
                        <s>NHSmail</s>
                        <s>DH BMS Ledger Data</s>
                        <s>CC_30901</s>
                        <s>CC_26360</s>
                        <s>CC_26618</s>
                        <s>CC_26613</s>
                        <s/>
                        <s/>
                        <s>London -Annual Storage Charges</s>
                        <s>CC_26210</s>
                        <s>Data Centre N3 Recharges</s>
                        <s>NME - Local Service Providers (Non Lorenzo)</s>
                        <s>CC_26360</s>
                        <s>N3</s>
                        <s>Income</s>
                        <s>Secure Email Service</s>
                        <s>SUS Spine</s>
                        <s>NHSmail 2</s>
                        <s>N3</s>
                        <s>NHS Choices</s>
                        <s>Fax costs</s>
                        <s>Core Network</s>
                        <s>CC_26360</s>
                        <s>CC_30902</s>
                        <s>CCNs</s>
                        <s>PACS Cluster Store</s>
                        <s>CC_26603</s>
                        <s>London - Local Service Providers</s>
                        <s>NHSmail</s>
                        <s>CC_26604</s>
                        <s>Hostlinks</s>
                        <s>NME - Local Service Providers (Non Lorenzo)</s>
                        <s>CC_26333</s>
                        <s>Interface Mechanism Service Charges</s>
                        <s>N3</s>
                        <s>Oracle Licence costs </s>
                        <s>CC_26615</s>
                        <s>DH LSP Capitalisation Model</s>
                        <s>CC_26615</s>
                        <s>Connectivity</s>
                        <s>eRS IaaS</s>
                        <s>NME - Local Service Providers (Non Lorenzo)</s>
                        <s>Hosting Service Charges incl N3</s>
                        <s>CC_31900</s>
                        <s>DH BMS Ledger Data</s>
                        <s>Fax costs</s>
                        <s>12</s>
                        <s>NHS Choices</s>
                        <s>CC_30900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Capital</s>
                  </key>
                  <val>
                    <rs refId="1220" rowCount="246" fieldNames="NUM_RIGA,NUM_COLONNA,COD_FOGLIO,VALORE,INDICE">
                      <field name="NUM_RIGA">
                        <s>24</s>
                        <s>64</s>
                        <s>20</s>
                        <s>24</s>
                        <s>14</s>
                        <s>81</s>
                        <s>25</s>
                        <s>55</s>
                        <s>9</s>
                        <s>51</s>
                        <s>28</s>
                        <s>41</s>
                        <s>44</s>
                        <s>65</s>
                        <s>44</s>
                        <s>28</s>
                        <s>8</s>
                        <s>28</s>
                        <s>61</s>
                        <s>65</s>
                        <s>12</s>
                        <s>75</s>
                        <s>74</s>
                        <s>82</s>
                        <s>54</s>
                        <s>36</s>
                        <s>40</s>
                        <s>5</s>
                        <s>23</s>
                        <s>51</s>
                        <s>52</s>
                        <s>21</s>
                        <s>16</s>
                        <s>2</s>
                        <s>32</s>
                        <s>52</s>
                        <s>52</s>
                        <s>82</s>
                        <s>32</s>
                        <s>6</s>
                        <s>49</s>
                        <s>67</s>
                        <s>27</s>
                        <s>29</s>
                        <s>30</s>
                        <s>56</s>
                        <s>76</s>
                        <s>49</s>
                        <s>49</s>
                        <s>76</s>
                        <s>34</s>
                        <s>30</s>
                        <s>73</s>
                        <s>57</s>
                        <s>33</s>
                        <s>33</s>
                        <s>35</s>
                        <s>20</s>
                        <s>73</s>
                        <s>45</s>
                        <s>77</s>
                        <s>73</s>
                        <s>38</s>
                        <s>9</s>
                        <s>33</s>
                        <s>22</s>
                        <s>45</s>
                        <s>19</s>
                        <s>69</s>
                        <s>65</s>
                        <s>12</s>
                        <s>61</s>
                        <s>46</s>
                        <s>15</s>
                        <s>44</s>
                        <s>69</s>
                        <s>41</s>
                        <s>38</s>
                        <s>13</s>
                        <s>4</s>
                        <s>37</s>
                        <s>70</s>
                        <s>11</s>
                        <s>4</s>
                        <s>32</s>
                        <s>12</s>
                        <s>38</s>
                        <s>60</s>
                        <s>74</s>
                        <s>46</s>
                        <s>48</s>
                        <s>48</s>
                        <s>82</s>
                        <s>36</s>
                        <s>3</s>
                        <s>48</s>
                        <s>78</s>
                        <s>23</s>
                        <s>60</s>
                        <s>69</s>
                        <s>16</s>
                        <s>72</s>
                        <s>40</s>
                        <s>5</s>
                        <s>80</s>
                        <s>13</s>
                        <s>18</s>
                        <s>7</s>
                        <s>66</s>
                        <s>56</s>
                        <s>7</s>
                        <s>66</s>
                        <s>71</s>
                        <s>71</s>
                        <s>18</s>
                        <s>11</s>
                        <s>62</s>
                        <s>37</s>
                        <s>27</s>
                        <s>19</s>
                        <s>26</s>
                        <s>62</s>
                        <s>24</s>
                        <s>26</s>
                        <s>75</s>
                        <s>14</s>
                        <s>31</s>
                        <s>10</s>
                        <s>72</s>
                        <s>13</s>
                        <s>14</s>
                        <s>72</s>
                        <s>7</s>
                        <s>62</s>
                        <s>78</s>
                        <s>25</s>
                        <s>81</s>
                        <s>31</s>
                        <s>60</s>
                        <s>81</s>
                        <s>57</s>
                        <s>8</s>
                        <s>25</s>
                        <s>17</s>
                        <s>20</s>
                        <s>54</s>
                        <s>11</s>
                        <s>50</s>
                        <s>16</s>
                        <s>34</s>
                        <s>34</s>
                        <s>21</s>
                        <s>76</s>
                        <s>5</s>
                        <s>47</s>
                        <s>41</s>
                        <s>47</s>
                        <s>17</s>
                        <s>46</s>
                        <s>50</s>
                        <s>22</s>
                        <s>45</s>
                        <s>79</s>
                        <s>55</s>
                        <s>22</s>
                        <s>79</s>
                        <s>6</s>
                        <s>1</s>
                        <s>79</s>
                        <s>75</s>
                        <s>18</s>
                        <s>35</s>
                        <s>35</s>
                        <s>53</s>
                        <s>56</s>
                        <s>53</s>
                        <s>53</s>
                        <s>26</s>
                        <s>59</s>
                        <s>15</s>
                        <s>77</s>
                        <s>19</s>
                        <s>43</s>
                        <s>29</s>
                        <s>67</s>
                        <s>37</s>
                        <s>67</s>
                        <s>15</s>
                        <s>59</s>
                        <s>77</s>
                        <s>8</s>
                        <s>10</s>
                        <s>10</s>
                        <s>39</s>
                        <s>43</s>
                        <s>70</s>
                        <s>78</s>
                        <s>23</s>
                        <s>43</s>
                        <s>64</s>
                        <s>39</s>
                        <s>57</s>
                        <s>36</s>
                        <s>74</s>
                        <s>31</s>
                        <s>39</s>
                        <s>70</s>
                        <s>30</s>
                        <s>4</s>
                        <s>63</s>
                        <s>2</s>
                        <s>61</s>
                        <s>71</s>
                        <s>29</s>
                        <s>68</s>
                        <s>68</s>
                        <s>40</s>
                        <s>66</s>
                        <s>54</s>
                        <s>47</s>
                        <s>63</s>
                        <s>17</s>
                        <s>21</s>
                        <s>50</s>
                        <s>63</s>
                        <s>51</s>
                        <s>68</s>
                        <s>59</s>
                        <s>3</s>
                        <s>58</s>
                        <s>27</s>
                        <s>6</s>
                        <s>2</s>
                        <s>3</s>
                        <s>42</s>
                        <s>55</s>
                        <s>58</s>
                        <s>9</s>
                        <s>1</s>
                        <s>80</s>
                        <s>58</s>
                        <s>42</s>
                        <s>1</s>
                        <s>64</s>
                        <s>42</s>
                        <s>80</s>
                      </field>
                      <field name="NUM_COLONNA">
                        <s>-1</s>
                        <s>-2</s>
                        <s>-3</s>
                        <s>-2</s>
                        <s>-1</s>
                        <s>-3</s>
                        <s>-3</s>
                        <s>-3</s>
                        <s>-2</s>
                        <s>-3</s>
                        <s>-2</s>
                        <s>-3</s>
                        <s>-3</s>
                        <s>-3</s>
                        <s>-1</s>
                        <s>-3</s>
                        <s>-1</s>
                        <s>-1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-1</s>
                        <s>-2</s>
                        <s>-1</s>
                        <s>-3</s>
                        <s>-3</s>
                        <s>-1</s>
                        <s>-2</s>
                        <s>-2</s>
                        <s>-1</s>
                        <s>-2</s>
                        <s>-3</s>
                        <s>-1</s>
                        <s>-1</s>
                        <s>-3</s>
                        <s>-1</s>
                        <s>-2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-3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-3</s>
                        <s>-3</s>
                        <s>-1</s>
                        <s>-1</s>
                        <s>-3</s>
                        <s>-1</s>
                        <s>-2</s>
                        <s>-1</s>
                        <s>-1</s>
                        <s>-2</s>
                        <s>-1</s>
                        <s>-1</s>
                        <s>-3</s>
                        <s>-1</s>
                        <s>-2</s>
                        <s>-2</s>
                        <s>-2</s>
                        <s>-2</s>
                        <s>-3</s>
                        <s>-2</s>
                        <s>-3</s>
                        <s>-1</s>
                        <s>-2</s>
                        <s>-3</s>
                        <s>-3</s>
                        <s>-3</s>
                        <s>-3</s>
                        <s>-1</s>
                        <s>-1</s>
                        <s>-1</s>
                        <s>-3</s>
                        <s>-2</s>
                        <s>-2</s>
                        <s>-3</s>
                        <s>-1</s>
                        <s>-1</s>
                        <s>-2</s>
                        <s>-1</s>
                        <s>-2</s>
                        <s>-3</s>
                        <s>-2</s>
                        <s>-3</s>
                        <s>-1</s>
                        <s>-2</s>
                        <s>-3</s>
                        <s>-1</s>
                        <s>-3</s>
                        <s>-1</s>
                        <s>-2</s>
                        <s>-1</s>
                        <s>-2</s>
                        <s>-3</s>
                        <s>-3</s>
                        <s>-2</s>
                        <s>-2</s>
                        <s>-3</s>
                        <s>-3</s>
                        <s>-2</s>
                        <s>-3</s>
                        <s>-2</s>
                        <s>-1</s>
                        <s>-2</s>
                        <s>-3</s>
                        <s>-3</s>
                        <s>-3</s>
                        <s>-3</s>
                        <s>-3</s>
                        <s>-2</s>
                        <s>-1</s>
                        <s>-2</s>
                        <s>-2</s>
                        <s>-2</s>
                        <s>-3</s>
                        <s>-1</s>
                        <s>-1</s>
                        <s>-1</s>
                        <s>-1</s>
                        <s>-1</s>
                        <s>-3</s>
                        <s>-2</s>
                        <s>-2</s>
                        <s>-3</s>
                        <s>-2</s>
                        <s>-1</s>
                        <s>-1</s>
                        <s>-3</s>
                        <s>-1</s>
                        <s>-3</s>
                        <s>-3</s>
                        <s>-3</s>
                        <s>-2</s>
                        <s>-1</s>
                        <s>-3</s>
                        <s>-3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-3</s>
                        <s>-2</s>
                        <s>-3</s>
                        <s>-2</s>
                        <s>-3</s>
                        <s>-2</s>
                        <s>-1</s>
                        <s>-2</s>
                        <s>-1</s>
                        <s>-3</s>
                        <s>-2</s>
                        <s>-2</s>
                        <s>-3</s>
                        <s>-1</s>
                        <s>-3</s>
                        <s>-2</s>
                        <s>-3</s>
                        <s>-3</s>
                        <s>-2</s>
                        <s>-3</s>
                        <s>-1</s>
                        <s>-3</s>
                        <s>-2</s>
                        <s>-1</s>
                        <s>-3</s>
                        <s>-2</s>
                        <s>-2</s>
                        <s>-1</s>
                        <s>-2</s>
                        <s>-1</s>
                        <s>-3</s>
                        <s>-3</s>
                        <s>-2</s>
                        <s>-2</s>
                        <s>-3</s>
                        <s>-3</s>
                        <s>-3</s>
                        <s>-3</s>
                        <s>-1</s>
                        <s>-3</s>
                        <s>-1</s>
                        <s>-3</s>
                        <s>-2</s>
                        <s>-2</s>
                        <s>-3</s>
                        <s>-2</s>
                        <s>-1</s>
                        <s>-1</s>
                        <s>-3</s>
                        <s>-3</s>
                        <s>-1</s>
                        <s>-1</s>
                        <s>-3</s>
                        <s>-1</s>
                        <s>-3</s>
                        <s>-1</s>
                        <s>-2</s>
                        <s>-2</s>
                        <s>-2</s>
                        <s>-3</s>
                        <s>-2</s>
                        <s>-2</s>
                        <s>-3</s>
                        <s>-2</s>
                        <s>-2</s>
                        <s>-1</s>
                        <s>-3</s>
                        <s>-2</s>
                        <s>-1</s>
                        <s>-2</s>
                        <s>-1</s>
                        <s>-2</s>
                        <s>-1</s>
                        <s>-1</s>
                        <s>-3</s>
                        <s>-3</s>
                        <s>-1</s>
                        <s>-1</s>
                        <s>-1</s>
                        <s>-2</s>
                        <s>-3</s>
                        <s>-1</s>
                        <s>-3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C&amp;MH - Infrastructure </s>
                        <s>CC_43041</s>
                        <s>London - Local Service Providers</s>
                        <s>CC_43167</s>
                        <s>DH BMS Ledger Data</s>
                        <s/>
                        <s>London - Local Service Providers</s>
                        <s>GP Systems of Choice</s>
                        <s>CC_43172</s>
                        <s>GP Systems of Choice</s>
                        <s>CC_43167</s>
                        <s>NHS Choices</s>
                        <s>eReferral Service</s>
                        <s>National Spine</s>
                        <s>HSCIC Headcount Capitalisation</s>
                        <s>London - Local Service Providers</s>
                        <s>DH BMS Ledger Data</s>
                        <s>C&amp;MH - Service Alignment Pool</s>
                        <s>CC_43041</s>
                        <s>HSCIC Headcount Capitalisation</s>
                        <s>CC_43172</s>
                        <s>SUS PbR release for FY 15/16</s>
                        <s>CC_43162</s>
                        <s/>
                        <s>iSoft Licence Charges</s>
                        <s>CC_43168</s>
                        <s>CC_43182</s>
                        <s>Existing Lorenzo deployment</s>
                        <s>CC_43167</s>
                        <s>CSC Data Migration Charges</s>
                        <s>GP Systems of Choice</s>
                        <s>London - Local Service Providers</s>
                        <s>HSCIC Headcount Capitalisation</s>
                        <s>CC_43169</s>
                        <s>CC_43168</s>
                        <s>GPSoC Module Charges</s>
                        <s>CC_43040</s>
                        <s/>
                        <s>Acute Retentions</s>
                        <s>Data Centre write down adjustments</s>
                        <s>NHSmail</s>
                        <s>HSCIC Headcount Capitalisation</s>
                        <s>CC_43167</s>
                        <s>CC_43167</s>
                        <s>DH LSP Capitalisation Model</s>
                        <s>CC_43041</s>
                        <s>CC_43162</s>
                        <s>Capacity Enhancement</s>
                        <s>CC_43161</s>
                        <s>Early Works Replatforming</s>
                        <s>C&amp;MH - CCNs</s>
                        <s>South Local Service Providers</s>
                        <s>CC_43091</s>
                        <s>Existing National Functionality Deployment Charges</s>
                        <s>Additional Acute Deployments</s>
                        <s>CC_43168</s>
                        <s>Meds Management</s>
                        <s>CC_43167</s>
                        <s>DH BMS Ledger Data</s>
                        <s>Future Years</s>
                        <s>SUS Spine</s>
                        <s>National Spine 2</s>
                        <s>RiO - Release 2</s>
                        <s>New Lorenzo deployment charges</s>
                        <s>South Local Service Providers</s>
                        <s>C&amp;MH </s>
                        <s>CC_43082</s>
                        <s>Acute - In Scope CCNs</s>
                        <s>IAM</s>
                        <s>CC_43090</s>
                        <s>IPPMA deployment charges</s>
                        <s>Principal Module Licence Charges</s>
                        <s>eReferral Service</s>
                        <s>DH LSP Capitalisation Model</s>
                        <s>CC_43082</s>
                        <s>CC_43091</s>
                        <s>CC_43182</s>
                        <s>CC_43168</s>
                        <s>NME - Local Service Providers (Lorenzo)</s>
                        <s>CC_43169</s>
                        <s>South Local Service Providers</s>
                        <s>CORE Applications</s>
                        <s>CC_43172</s>
                        <s>NME - Local Service Providers (Non Lorenzo)</s>
                        <s>South Local Service Providers</s>
                        <s>NME - Local Service Providers (Lorenzo)</s>
                        <s>South Local Service Providers</s>
                        <s>Principal &amp; Subsidiary Development Charges</s>
                        <s>HSCIC Headcount Capitalisation</s>
                        <s>Software - BJSS - Initial Phase</s>
                        <s>NHSmail</s>
                        <s>CC_43161</s>
                        <s/>
                        <s>South Local Service Providers</s>
                        <s>HSCIC Headcount Capitalisation</s>
                        <s>HSCIC Headcount Capitalisation</s>
                        <s>CC_43164</s>
                        <s>C&amp;MH - Configuration Release</s>
                        <s>CC_43041</s>
                        <s>National Spine 2</s>
                        <s>CC_43167</s>
                        <s>National Spine 2</s>
                        <s>Other</s>
                        <s>CC_43169</s>
                        <s>Summary Care Record</s>
                        <s>Pilot charges - Maternity</s>
                        <s>London - Local Service Providers</s>
                        <s>Non Lorenzo deployment</s>
                        <s>CC_43090</s>
                        <s>Data Centre Hosting Implementation Charges</s>
                        <s>CC_43169</s>
                        <s>National Spine</s>
                        <s>National Spine 2</s>
                        <s>CC_43091</s>
                        <s>CC_43167</s>
                        <s>NME - Local Service Providers (Lorenzo)</s>
                        <s>GP Soc 2</s>
                        <s>CC_43168</s>
                        <s>London - Local Service Providers</s>
                        <s>CC_43167</s>
                        <s>C&amp;MH - Product</s>
                        <s>CC_43041</s>
                        <s>London - Local Service Providers</s>
                        <s>London - Local Service Providers</s>
                        <s>SUS Spine</s>
                        <s>NME - Local Service Providers (Lorenzo)</s>
                        <s>South Local Service Providers</s>
                        <s>CC_43172</s>
                        <s>Replicas</s>
                        <s>CC_43172</s>
                        <s>CC_43172</s>
                        <s>CC_43091</s>
                        <s>NME - Local Service Providers (Non Lorenzo)</s>
                        <s>Principal System Deployment Charges</s>
                        <s>CCNs</s>
                        <s>C&amp;MH - In-Scope CCN's </s>
                        <s/>
                        <s>HSCIC Headcount Capitalisation</s>
                        <s>GP Soc 2</s>
                        <s/>
                        <s>CC_43041</s>
                        <s>NME - Local Service Providers (Non Lorenzo)</s>
                        <s>CC_43167</s>
                        <s>Other</s>
                        <s>Acute - Programme Vehicle </s>
                        <s>GP Systems of Choice</s>
                        <s>Scalability charges</s>
                        <s>NHSmail</s>
                        <s>London - Local Service Providers</s>
                        <s>South Local Service Providers</s>
                        <s>CC_43168</s>
                        <s>AP Release</s>
                        <s>SUS Spine</s>
                        <s>NME - Local Service Providers (Non Lorenzo)</s>
                        <s>eReferral Service</s>
                        <s>Content</s>
                        <s>DH BMS Ledger Data</s>
                        <s>CC_43167</s>
                        <s>CC_43082</s>
                        <s>DH BMS Ledger Data</s>
                        <s>CC_43167</s>
                        <s>eReferral Service</s>
                        <s>ETP</s>
                        <s>CC_43040</s>
                        <s>London - Local Service Providers</s>
                        <s>CC_43164</s>
                        <s>NME - Local Service Providers (Non Lorenzo)</s>
                        <s/>
                        <s>DH BMS Ledger Data</s>
                        <s>CC_43162</s>
                        <s>Acute (London)</s>
                        <s>South Local Service Providers</s>
                        <s>CC_43168</s>
                        <s>CC_43040</s>
                        <s>GP Soc 2</s>
                        <s>Software Licence Charges</s>
                        <s>GP Systems of Choice</s>
                        <s>CC_43167</s>
                        <s>GP Soc 2</s>
                        <s>London - Local Service Providers</s>
                        <s>CC_43162</s>
                        <s>London - Local Service Providers</s>
                        <s>DH BMS Ledger Data</s>
                        <s>London - Local Service Providers</s>
                        <s>CC_43091</s>
                        <s>RiO - Non Mandatory</s>
                        <s>National Spine 2</s>
                        <s>CC_43167</s>
                        <s>CC_43041</s>
                        <s>DH BMS Ledger Data</s>
                        <s>CC_43169</s>
                        <s>New Lorenzo Local Change Funding</s>
                        <s>NME - Local Service Providers (Lorenzo)</s>
                        <s>South Local Service Providers</s>
                        <s>CC_43182</s>
                        <s>CC_43091</s>
                        <s>ETP</s>
                        <s>London - Local Service Providers</s>
                        <s>NHS Choices</s>
                        <s>GP Soc 2</s>
                        <s>DH BMS Ledger Data</s>
                        <s>GP Soc 2</s>
                        <s>Quick Wins</s>
                        <s>SUS Spine</s>
                        <s>CC_43168</s>
                        <s>CC_43168</s>
                        <s>National Spine 2</s>
                        <s>CC_43168</s>
                        <s>CCNs</s>
                        <s>Subsidiary Module Licence Charges</s>
                        <s>NME - Local Service Providers (Non Lorenzo)</s>
                        <s>GP Soc 2</s>
                        <s>Core Hosting</s>
                        <s>DH BMS Ledger Data</s>
                        <s>National Spine 2</s>
                        <s>Future Years</s>
                        <s>NHS Choices</s>
                        <s>DH BMS Ledger Data</s>
                        <s>CC_43040</s>
                        <s>CC_43082</s>
                        <s>CC_43041</s>
                        <s>London - Local Service Providers</s>
                        <s>CC_43167</s>
                        <s>CC_43161</s>
                        <s>GP Soc 2</s>
                        <s>CC_43040</s>
                        <s>CC_43091</s>
                        <s>Patient Facing Implementation Charges</s>
                        <s>NME - Local Service Providers (Non Lorenzo)</s>
                        <s>CC_43041</s>
                        <s>C&amp;MH - RiO Non Mandatory</s>
                        <s>CC_43169</s>
                        <s>DH LSP Capitalisation Model</s>
                        <s>CC_43169</s>
                        <s>Online Channel Development</s>
                        <s>DH BMS Ledger Data</s>
                        <s>GP Soc 2</s>
                        <s>NME - Local Service Providers (Lorenzo)</s>
                        <s/>
                        <s>CCNs</s>
                        <s>Interface Mechanism Implementation Charges</s>
                        <s>CC_43182</s>
                        <s/>
                        <s>DH BMS Ledger Data</s>
                        <s>NHS Choices</s>
                        <s>CC_43165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221" keid="SYS_STR" veid="Framework.com.tagetik.datatypes.IRecordset,framework"/>
                <m key="celleEditabili" refId="1222" keid="SYS_STR" veid="Reporting.com.tagetik.launchedreport.ReportingCell[],Reporting"/>
                <m key="dictionaryTerms" refId="1223" keid="SYS_STR" veid="SYS_STR"/>
                <rs key="cellFields" refId="1224" rowCount="1" fieldNames="ID_CELLA,COD_FOGLIO,VALORE_CLIENTNET">
                  <field name="ID_CELLA">
                    <s>CellField01</s>
                  </field>
                  <field name="COD_FOGLIO">
                    <s>1</s>
                  </field>
                  <field name="VALORE_CLIENTNET">
                    <s>2014/2015 - P03</s>
                  </field>
                </rs>
                <be key="reportTemplate" refId="1225" clsId="ReportTemplateVO">
                  <s key="code">Template00</s>
                  <s key="desc">1</s>
                  <m key="matrices" refId="1226" keid="SYS_STR" veid="Reporting.com.tagetik.tables.IMatrixPositionBlockVO,Reporting">
                    <key>
                      <s>P&amp;L</s>
                    </key>
                    <val>
                      <be refId="1227" clsId="MatrixPositionBlockVO">
                        <s key="positionID">P&amp;L</s>
                        <be key="rows" refId="1228" clsId="FilterNode">
                          <l key="dimensionOids" refId="1229" ln="0" eid="DimensionOid"/>
                          <l key="AdHocParamDimensionOids" refId="1230" ln="0" eid="DimensionOid"/>
                          <be key="data" refId="1231" clsId="FilterNodeData">
                            <ref key="filterNode" refId="1228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Rows</s>
                          <i key="index">0</i>
                          <l key="children" refId="1232" ln="24" eid="Framework.com.tagetik.trees.INode,framework">
                            <be refId="1233" clsId="FilterNode">
                              <l key="dimensionOids" refId="1234" ln="0" eid="DimensionOid"/>
                              <l key="AdHocParamDimensionOids" refId="1235" ln="0" eid="DimensionOid"/>
                              <be key="data" refId="1236" clsId="FilterNodeData">
                                <ref key="filterNode" refId="1233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197</s>
                                <b key="signChange">N</b>
                                <b key="nativeSignChange">N</b>
                                <l key="nav" refId="123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197</cust>
                              <s key="cod"/>
                              <s key="desc"/>
                              <i key="index">0</i>
                              <l key="children" refId="1238" ln="1" eid="Framework.com.tagetik.trees.INode,framework">
                                <be refId="1239" clsId="FilterNode">
                                  <l key="dimensionOids" refId="1240" ln="0" eid="DimensionOid"/>
                                  <l key="AdHocParamDimensionOids" refId="1241" ln="0" eid="DimensionOid"/>
                                  <be key="data" refId="1242" clsId="FilterNodeData">
                                    <ref key="filterNode" refId="1239"/>
                                    <s key="dim">DEST2_30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1</s>
                                    <s key="originalID">200</s>
                                    <b key="signChange">N</b>
                                    <b key="nativeSignChange">N</b>
                                    <l key="nav" refId="124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200</cust>
                                  <s key="cod"/>
                                  <s key="desc"/>
                                  <i key="index">0</i>
                                  <l key="children" refId="1244" ln="0" eid="Framework.com.tagetik.trees.INode,framework"/>
                                  <ref key="parent" refId="1233"/>
                                </be>
                              </l>
                              <ref key="parent" refId="1228"/>
                            </be>
                            <be refId="1245" clsId="FilterNode">
                              <l key="dimensionOids" refId="1246" ln="1" eid="DimensionOid">
                                <cust clsId="DimensionOid">415A495F3130-45-43435F3236363135---</cust>
                              </l>
                              <l key="AdHocParamDimensionOids" refId="1247" ln="0" eid="DimensionOid"/>
                              <be key="data" refId="1248" clsId="FilterNodeData">
                                <ref key="filterNode" refId="124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249" clsId="ReportingDinamicita">
                                  <e key="dynamicType" refId="1250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25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226</cust>
                              <s key="cod"/>
                              <s key="desc"/>
                              <i key="index">1</i>
                              <l key="children" refId="1252" ln="10" eid="Framework.com.tagetik.trees.INode,framework">
                                <be refId="1253" clsId="FilterNode">
                                  <l key="dimensionOids" refId="1254" ln="1" eid="DimensionOid">
                                    <cust clsId="DimensionOid">44455354325F3330-45-44485F3130303031---</cust>
                                  </l>
                                  <l key="AdHocParamDimensionOids" refId="1255" ln="0" eid="DimensionOid"/>
                                  <be key="data" refId="1256" clsId="FilterNodeData">
                                    <ref key="filterNode" refId="125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5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269</cust>
                                  <s key="cod"/>
                                  <s key="desc"/>
                                  <i key="index">0</i>
                                  <l key="children" refId="1259" ln="0" eid="Framework.com.tagetik.trees.INode,framework"/>
                                  <ref key="parent" refId="1245"/>
                                </be>
                                <be refId="1260" clsId="FilterNode">
                                  <l key="dimensionOids" refId="1261" ln="1" eid="DimensionOid">
                                    <cust clsId="DimensionOid">44455354325F3330-45-44485F3130303033---</cust>
                                  </l>
                                  <l key="AdHocParamDimensionOids" refId="1262" ln="0" eid="DimensionOid"/>
                                  <be key="data" refId="1263" clsId="FilterNodeData">
                                    <ref key="filterNode" refId="126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6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270</cust>
                                  <s key="cod"/>
                                  <s key="desc"/>
                                  <i key="index">1</i>
                                  <l key="children" refId="1266" ln="0" eid="Framework.com.tagetik.trees.INode,framework"/>
                                  <ref key="parent" refId="1245"/>
                                </be>
                                <be refId="1267" clsId="FilterNode">
                                  <l key="dimensionOids" refId="1268" ln="1" eid="DimensionOid">
                                    <cust clsId="DimensionOid">44455354325F3330-45-44485F3130303039---</cust>
                                  </l>
                                  <l key="AdHocParamDimensionOids" refId="1269" ln="0" eid="DimensionOid"/>
                                  <be key="data" refId="1270" clsId="FilterNodeData">
                                    <ref key="filterNode" refId="126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7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271</cust>
                                  <s key="cod"/>
                                  <s key="desc"/>
                                  <i key="index">2</i>
                                  <l key="children" refId="1273" ln="0" eid="Framework.com.tagetik.trees.INode,framework"/>
                                  <ref key="parent" refId="1245"/>
                                </be>
                                <be refId="1274" clsId="FilterNode">
                                  <l key="dimensionOids" refId="1275" ln="1" eid="DimensionOid">
                                    <cust clsId="DimensionOid">44455354325F3330-45-44485F3130313133---</cust>
                                  </l>
                                  <l key="AdHocParamDimensionOids" refId="1276" ln="0" eid="DimensionOid"/>
                                  <be key="data" refId="1277" clsId="FilterNodeData">
                                    <ref key="filterNode" refId="127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7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272</cust>
                                  <s key="cod"/>
                                  <s key="desc"/>
                                  <i key="index">3</i>
                                  <l key="children" refId="1280" ln="0" eid="Framework.com.tagetik.trees.INode,framework"/>
                                  <ref key="parent" refId="1245"/>
                                </be>
                                <be refId="1281" clsId="FilterNode">
                                  <l key="dimensionOids" refId="1282" ln="1" eid="DimensionOid">
                                    <cust clsId="DimensionOid">44455354325F3330-45-44485F3130313134---</cust>
                                  </l>
                                  <l key="AdHocParamDimensionOids" refId="1283" ln="0" eid="DimensionOid"/>
                                  <be key="data" refId="1284" clsId="FilterNodeData">
                                    <ref key="filterNode" refId="128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8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8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273</cust>
                                  <s key="cod"/>
                                  <s key="desc"/>
                                  <i key="index">4</i>
                                  <l key="children" refId="1287" ln="0" eid="Framework.com.tagetik.trees.INode,framework"/>
                                  <ref key="parent" refId="1245"/>
                                </be>
                                <be refId="1288" clsId="FilterNode">
                                  <l key="dimensionOids" refId="1289" ln="1" eid="DimensionOid">
                                    <cust clsId="DimensionOid">44455354325F3330-45-44485F3130313138---</cust>
                                  </l>
                                  <l key="AdHocParamDimensionOids" refId="1290" ln="0" eid="DimensionOid"/>
                                  <be key="data" refId="1291" clsId="FilterNodeData">
                                    <ref key="filterNode" refId="128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9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2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274</cust>
                                  <s key="cod"/>
                                  <s key="desc"/>
                                  <i key="index">5</i>
                                  <l key="children" refId="1294" ln="0" eid="Framework.com.tagetik.trees.INode,framework"/>
                                  <ref key="parent" refId="1245"/>
                                </be>
                                <be refId="1295" clsId="FilterNode">
                                  <l key="dimensionOids" refId="1296" ln="1" eid="DimensionOid">
                                    <cust clsId="DimensionOid">44455354325F3330-45-44485F3130323030---</cust>
                                  </l>
                                  <l key="AdHocParamDimensionOids" refId="1297" ln="0" eid="DimensionOid"/>
                                  <be key="data" refId="1298" clsId="FilterNodeData">
                                    <ref key="filterNode" refId="129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29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275</cust>
                                  <s key="cod"/>
                                  <s key="desc"/>
                                  <i key="index">6</i>
                                  <l key="children" refId="1301" ln="0" eid="Framework.com.tagetik.trees.INode,framework"/>
                                  <ref key="parent" refId="1245"/>
                                </be>
                                <be refId="1302" clsId="FilterNode">
                                  <l key="dimensionOids" refId="1303" ln="1" eid="DimensionOid">
                                    <cust clsId="DimensionOid">44455354325F3330-45-44485F3130323131---</cust>
                                  </l>
                                  <l key="AdHocParamDimensionOids" refId="1304" ln="0" eid="DimensionOid"/>
                                  <be key="data" refId="1305" clsId="FilterNodeData">
                                    <ref key="filterNode" refId="130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0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276</cust>
                                  <s key="cod"/>
                                  <s key="desc"/>
                                  <i key="index">7</i>
                                  <l key="children" refId="1308" ln="0" eid="Framework.com.tagetik.trees.INode,framework"/>
                                  <ref key="parent" refId="1245"/>
                                </be>
                                <be refId="1309" clsId="FilterNode">
                                  <l key="dimensionOids" refId="1310" ln="1" eid="DimensionOid">
                                    <cust clsId="DimensionOid">44455354325F3330-45-44485F3130323230---</cust>
                                  </l>
                                  <l key="AdHocParamDimensionOids" refId="1311" ln="0" eid="DimensionOid"/>
                                  <be key="data" refId="1312" clsId="FilterNodeData">
                                    <ref key="filterNode" refId="130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1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277</cust>
                                  <s key="cod"/>
                                  <s key="desc"/>
                                  <i key="index">8</i>
                                  <l key="children" refId="1315" ln="0" eid="Framework.com.tagetik.trees.INode,framework"/>
                                  <ref key="parent" refId="1245"/>
                                </be>
                                <be refId="1316" clsId="FilterNode">
                                  <l key="dimensionOids" refId="1317" ln="1" eid="DimensionOid">
                                    <cust clsId="DimensionOid">44455354325F3330-45-44485F424D533031---</cust>
                                  </l>
                                  <l key="AdHocParamDimensionOids" refId="1318" ln="0" eid="DimensionOid"/>
                                  <be key="data" refId="1319" clsId="FilterNodeData">
                                    <ref key="filterNode" refId="131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2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278</cust>
                                  <s key="cod"/>
                                  <s key="desc"/>
                                  <i key="index">9</i>
                                  <l key="children" refId="1322" ln="0" eid="Framework.com.tagetik.trees.INode,framework"/>
                                  <ref key="parent" refId="1245"/>
                                </be>
                              </l>
                              <ref key="parent" refId="1228"/>
                            </be>
                            <be refId="1323" clsId="FilterNode">
                              <l key="dimensionOids" refId="1324" ln="1" eid="DimensionOid">
                                <cust clsId="DimensionOid">415A495F3130-45-43435F3236363139---</cust>
                              </l>
                              <l key="AdHocParamDimensionOids" refId="1325" ln="0" eid="DimensionOid"/>
                              <be key="data" refId="1326" clsId="FilterNodeData">
                                <ref key="filterNode" refId="1323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327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3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228</cust>
                              <s key="cod"/>
                              <s key="desc"/>
                              <i key="index">2</i>
                              <l key="children" refId="1329" ln="5" eid="Framework.com.tagetik.trees.INode,framework">
                                <be refId="1330" clsId="FilterNode">
                                  <l key="dimensionOids" refId="1331" ln="1" eid="DimensionOid">
                                    <cust clsId="DimensionOid">44455354325F3330-45-44485F3130303039---</cust>
                                  </l>
                                  <l key="AdHocParamDimensionOids" refId="1332" ln="0" eid="DimensionOid"/>
                                  <be key="data" refId="1333" clsId="FilterNodeData">
                                    <ref key="filterNode" refId="133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3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3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280</cust>
                                  <s key="cod"/>
                                  <s key="desc"/>
                                  <i key="index">0</i>
                                  <l key="children" refId="1336" ln="0" eid="Framework.com.tagetik.trees.INode,framework"/>
                                  <ref key="parent" refId="1323"/>
                                </be>
                                <be refId="1337" clsId="FilterNode">
                                  <l key="dimensionOids" refId="1338" ln="1" eid="DimensionOid">
                                    <cust clsId="DimensionOid">44455354325F3330-45-44485F3130323130---</cust>
                                  </l>
                                  <l key="AdHocParamDimensionOids" refId="1339" ln="0" eid="DimensionOid"/>
                                  <be key="data" refId="1340" clsId="FilterNodeData">
                                    <ref key="filterNode" refId="133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4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281</cust>
                                  <s key="cod"/>
                                  <s key="desc"/>
                                  <i key="index">1</i>
                                  <l key="children" refId="1343" ln="0" eid="Framework.com.tagetik.trees.INode,framework"/>
                                  <ref key="parent" refId="1323"/>
                                </be>
                                <be refId="1344" clsId="FilterNode">
                                  <l key="dimensionOids" refId="1345" ln="1" eid="DimensionOid">
                                    <cust clsId="DimensionOid">44455354325F3330-45-44485F3130323135---</cust>
                                  </l>
                                  <l key="AdHocParamDimensionOids" refId="1346" ln="0" eid="DimensionOid"/>
                                  <be key="data" refId="1347" clsId="FilterNodeData">
                                    <ref key="filterNode" refId="134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4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282</cust>
                                  <s key="cod"/>
                                  <s key="desc"/>
                                  <i key="index">2</i>
                                  <l key="children" refId="1350" ln="0" eid="Framework.com.tagetik.trees.INode,framework"/>
                                  <ref key="parent" refId="1323"/>
                                </be>
                                <be refId="1351" clsId="FilterNode">
                                  <l key="dimensionOids" refId="1352" ln="1" eid="DimensionOid">
                                    <cust clsId="DimensionOid">44455354325F3330-45-44485F3130323138---</cust>
                                  </l>
                                  <l key="AdHocParamDimensionOids" refId="1353" ln="0" eid="DimensionOid"/>
                                  <be key="data" refId="1354" clsId="FilterNodeData">
                                    <ref key="filterNode" refId="135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5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5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283</cust>
                                  <s key="cod"/>
                                  <s key="desc"/>
                                  <i key="index">3</i>
                                  <l key="children" refId="1357" ln="0" eid="Framework.com.tagetik.trees.INode,framework"/>
                                  <ref key="parent" refId="1323"/>
                                </be>
                                <be refId="1358" clsId="FilterNode">
                                  <l key="dimensionOids" refId="1359" ln="1" eid="DimensionOid">
                                    <cust clsId="DimensionOid">44455354325F3330-45-44485F424D533031---</cust>
                                  </l>
                                  <l key="AdHocParamDimensionOids" refId="1360" ln="0" eid="DimensionOid"/>
                                  <be key="data" refId="1361" clsId="FilterNodeData">
                                    <ref key="filterNode" refId="135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6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284</cust>
                                  <s key="cod"/>
                                  <s key="desc"/>
                                  <i key="index">4</i>
                                  <l key="children" refId="1364" ln="0" eid="Framework.com.tagetik.trees.INode,framework"/>
                                  <ref key="parent" refId="1323"/>
                                </be>
                              </l>
                              <ref key="parent" refId="1228"/>
                            </be>
                            <be refId="1365" clsId="FilterNode">
                              <l key="dimensionOids" refId="1366" ln="1" eid="DimensionOid">
                                <cust clsId="DimensionOid">415A495F3130-45-43435F3236363131---</cust>
                              </l>
                              <l key="AdHocParamDimensionOids" refId="1367" ln="0" eid="DimensionOid"/>
                              <be key="data" refId="1368" clsId="FilterNodeData">
                                <ref key="filterNode" refId="136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36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37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230</cust>
                              <s key="cod"/>
                              <s key="desc"/>
                              <i key="index">3</i>
                              <l key="children" refId="1371" ln="9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44455354325F3330-45-44485F3130303031---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7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286</cust>
                                  <s key="cod"/>
                                  <s key="desc"/>
                                  <i key="index">0</i>
                                  <l key="children" refId="1378" ln="0" eid="Framework.com.tagetik.trees.INode,framework"/>
                                  <ref key="parent" refId="1365"/>
                                </be>
                                <be refId="1379" clsId="FilterNode">
                                  <l key="dimensionOids" refId="1380" ln="1" eid="DimensionOid">
                                    <cust clsId="DimensionOid">44455354325F3330-45-44485F3130303033---</cust>
                                  </l>
                                  <l key="AdHocParamDimensionOids" refId="1381" ln="0" eid="DimensionOid"/>
                                  <be key="data" refId="1382" clsId="FilterNodeData">
                                    <ref key="filterNode" refId="137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8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287</cust>
                                  <s key="cod"/>
                                  <s key="desc"/>
                                  <i key="index">1</i>
                                  <l key="children" refId="1385" ln="0" eid="Framework.com.tagetik.trees.INode,framework"/>
                                  <ref key="parent" refId="1365"/>
                                </be>
                                <be refId="1386" clsId="FilterNode">
                                  <l key="dimensionOids" refId="1387" ln="1" eid="DimensionOid">
                                    <cust clsId="DimensionOid">44455354325F3330-45-44485F3130303035---</cust>
                                  </l>
                                  <l key="AdHocParamDimensionOids" refId="1388" ln="0" eid="DimensionOid"/>
                                  <be key="data" refId="1389" clsId="FilterNodeData">
                                    <ref key="filterNode" refId="138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9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288</cust>
                                  <s key="cod"/>
                                  <s key="desc"/>
                                  <i key="index">2</i>
                                  <l key="children" refId="1392" ln="0" eid="Framework.com.tagetik.trees.INode,framework"/>
                                  <ref key="parent" refId="1365"/>
                                </be>
                                <be refId="1393" clsId="FilterNode">
                                  <l key="dimensionOids" refId="1394" ln="1" eid="DimensionOid">
                                    <cust clsId="DimensionOid">44455354325F3330-45-44485F3130333130---</cust>
                                  </l>
                                  <l key="AdHocParamDimensionOids" refId="1395" ln="0" eid="DimensionOid"/>
                                  <be key="data" refId="1396" clsId="FilterNodeData">
                                    <ref key="filterNode" refId="139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39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3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289</cust>
                                  <s key="cod"/>
                                  <s key="desc"/>
                                  <i key="index">3</i>
                                  <l key="children" refId="1399" ln="0" eid="Framework.com.tagetik.trees.INode,framework"/>
                                  <ref key="parent" refId="1365"/>
                                </be>
                                <be refId="1400" clsId="FilterNode">
                                  <l key="dimensionOids" refId="1401" ln="1" eid="DimensionOid">
                                    <cust clsId="DimensionOid">44455354325F3330-45-44485F3130333136---</cust>
                                  </l>
                                  <l key="AdHocParamDimensionOids" refId="1402" ln="0" eid="DimensionOid"/>
                                  <be key="data" refId="1403" clsId="FilterNodeData">
                                    <ref key="filterNode" refId="140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0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290</cust>
                                  <s key="cod"/>
                                  <s key="desc"/>
                                  <i key="index">4</i>
                                  <l key="children" refId="1406" ln="0" eid="Framework.com.tagetik.trees.INode,framework"/>
                                  <ref key="parent" refId="1365"/>
                                </be>
                                <be refId="1407" clsId="FilterNode">
                                  <l key="dimensionOids" refId="1408" ln="1" eid="DimensionOid">
                                    <cust clsId="DimensionOid">44455354325F3330-45-44485F3130333233---</cust>
                                  </l>
                                  <l key="AdHocParamDimensionOids" refId="1409" ln="0" eid="DimensionOid"/>
                                  <be key="data" refId="1410" clsId="FilterNodeData">
                                    <ref key="filterNode" refId="140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1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291</cust>
                                  <s key="cod"/>
                                  <s key="desc"/>
                                  <i key="index">5</i>
                                  <l key="children" refId="1413" ln="0" eid="Framework.com.tagetik.trees.INode,framework"/>
                                  <ref key="parent" refId="1365"/>
                                </be>
                                <be refId="1414" clsId="FilterNode">
                                  <l key="dimensionOids" refId="1415" ln="1" eid="DimensionOid">
                                    <cust clsId="DimensionOid">44455354325F3330-45-44485F3130333234---</cust>
                                  </l>
                                  <l key="AdHocParamDimensionOids" refId="1416" ln="0" eid="DimensionOid"/>
                                  <be key="data" refId="1417" clsId="FilterNodeData">
                                    <ref key="filterNode" refId="141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1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1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292</cust>
                                  <s key="cod"/>
                                  <s key="desc"/>
                                  <i key="index">6</i>
                                  <l key="children" refId="1420" ln="0" eid="Framework.com.tagetik.trees.INode,framework"/>
                                  <ref key="parent" refId="1365"/>
                                </be>
                                <be refId="1421" clsId="FilterNode">
                                  <l key="dimensionOids" refId="1422" ln="1" eid="DimensionOid">
                                    <cust clsId="DimensionOid">44455354325F3330-45-44485F3130333235---</cust>
                                  </l>
                                  <l key="AdHocParamDimensionOids" refId="1423" ln="0" eid="DimensionOid"/>
                                  <be key="data" refId="1424" clsId="FilterNodeData">
                                    <ref key="filterNode" refId="142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2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293</cust>
                                  <s key="cod"/>
                                  <s key="desc"/>
                                  <i key="index">7</i>
                                  <l key="children" refId="1427" ln="0" eid="Framework.com.tagetik.trees.INode,framework"/>
                                  <ref key="parent" refId="1365"/>
                                </be>
                                <be refId="1428" clsId="FilterNode">
                                  <l key="dimensionOids" refId="1429" ln="1" eid="DimensionOid">
                                    <cust clsId="DimensionOid">44455354325F3330-45-44485F424D533031---</cust>
                                  </l>
                                  <l key="AdHocParamDimensionOids" refId="1430" ln="0" eid="DimensionOid"/>
                                  <be key="data" refId="1431" clsId="FilterNodeData">
                                    <ref key="filterNode" refId="142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3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294</cust>
                                  <s key="cod"/>
                                  <s key="desc"/>
                                  <i key="index">8</i>
                                  <l key="children" refId="1434" ln="0" eid="Framework.com.tagetik.trees.INode,framework"/>
                                  <ref key="parent" refId="1365"/>
                                </be>
                              </l>
                              <ref key="parent" refId="1228"/>
                            </be>
                            <be refId="1435" clsId="FilterNode">
                              <l key="dimensionOids" refId="1436" ln="1" eid="DimensionOid">
                                <cust clsId="DimensionOid">415A495F3130-45-43435F3236363133---</cust>
                              </l>
                              <l key="AdHocParamDimensionOids" refId="1437" ln="0" eid="DimensionOid"/>
                              <be key="data" refId="1438" clsId="FilterNodeData">
                                <ref key="filterNode" refId="143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43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4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232</cust>
                              <s key="cod"/>
                              <s key="desc"/>
                              <i key="index">4</i>
                              <l key="children" refId="1441" ln="12" eid="Framework.com.tagetik.trees.INode,framework">
                                <be refId="1442" clsId="FilterNode">
                                  <l key="dimensionOids" refId="1443" ln="1" eid="DimensionOid">
                                    <cust clsId="DimensionOid">44455354325F3330-45-44485F3130303031---</cust>
                                  </l>
                                  <l key="AdHocParamDimensionOids" refId="1444" ln="0" eid="DimensionOid"/>
                                  <be key="data" refId="1445" clsId="FilterNodeData">
                                    <ref key="filterNode" refId="144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4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296</cust>
                                  <s key="cod"/>
                                  <s key="desc"/>
                                  <i key="index">0</i>
                                  <l key="children" refId="1448" ln="0" eid="Framework.com.tagetik.trees.INode,framework"/>
                                  <ref key="parent" refId="1435"/>
                                </be>
                                <be refId="1449" clsId="FilterNode">
                                  <l key="dimensionOids" refId="1450" ln="1" eid="DimensionOid">
                                    <cust clsId="DimensionOid">44455354325F3330-45-44485F3130303035---</cust>
                                  </l>
                                  <l key="AdHocParamDimensionOids" refId="1451" ln="0" eid="DimensionOid"/>
                                  <be key="data" refId="1452" clsId="FilterNodeData">
                                    <ref key="filterNode" refId="144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5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297</cust>
                                  <s key="cod"/>
                                  <s key="desc"/>
                                  <i key="index">1</i>
                                  <l key="children" refId="1455" ln="0" eid="Framework.com.tagetik.trees.INode,framework"/>
                                  <ref key="parent" refId="1435"/>
                                </be>
                                <be refId="1456" clsId="FilterNode">
                                  <l key="dimensionOids" refId="1457" ln="1" eid="DimensionOid">
                                    <cust clsId="DimensionOid">44455354325F3330-45-44485F3130303036---</cust>
                                  </l>
                                  <l key="AdHocParamDimensionOids" refId="1458" ln="0" eid="DimensionOid"/>
                                  <be key="data" refId="1459" clsId="FilterNodeData">
                                    <ref key="filterNode" refId="145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6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298</cust>
                                  <s key="cod"/>
                                  <s key="desc"/>
                                  <i key="index">2</i>
                                  <l key="children" refId="1462" ln="0" eid="Framework.com.tagetik.trees.INode,framework"/>
                                  <ref key="parent" refId="1435"/>
                                </be>
                                <be refId="1463" clsId="FilterNode">
                                  <l key="dimensionOids" refId="1464" ln="1" eid="DimensionOid">
                                    <cust clsId="DimensionOid">44455354325F3330-45-44485F3130333234---</cust>
                                  </l>
                                  <l key="AdHocParamDimensionOids" refId="1465" ln="0" eid="DimensionOid"/>
                                  <be key="data" refId="1466" clsId="FilterNodeData">
                                    <ref key="filterNode" refId="146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6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299</cust>
                                  <s key="cod"/>
                                  <s key="desc"/>
                                  <i key="index">3</i>
                                  <l key="children" refId="1469" ln="0" eid="Framework.com.tagetik.trees.INode,framework"/>
                                  <ref key="parent" refId="1435"/>
                                </be>
                                <be refId="1470" clsId="FilterNode">
                                  <l key="dimensionOids" refId="1471" ln="1" eid="DimensionOid">
                                    <cust clsId="DimensionOid">44455354325F3330-45-44485F3130343130---</cust>
                                  </l>
                                  <l key="AdHocParamDimensionOids" refId="1472" ln="0" eid="DimensionOid"/>
                                  <be key="data" refId="1473" clsId="FilterNodeData">
                                    <ref key="filterNode" refId="147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7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300</cust>
                                  <s key="cod"/>
                                  <s key="desc"/>
                                  <i key="index">4</i>
                                  <l key="children" refId="1476" ln="0" eid="Framework.com.tagetik.trees.INode,framework"/>
                                  <ref key="parent" refId="1435"/>
                                </be>
                                <be refId="1477" clsId="FilterNode">
                                  <l key="dimensionOids" refId="1478" ln="1" eid="DimensionOid">
                                    <cust clsId="DimensionOid">44455354325F3330-45-44485F3130343131---</cust>
                                  </l>
                                  <l key="AdHocParamDimensionOids" refId="1479" ln="0" eid="DimensionOid"/>
                                  <be key="data" refId="1480" clsId="FilterNodeData">
                                    <ref key="filterNode" refId="147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8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301</cust>
                                  <s key="cod"/>
                                  <s key="desc"/>
                                  <i key="index">5</i>
                                  <l key="children" refId="1483" ln="0" eid="Framework.com.tagetik.trees.INode,framework"/>
                                  <ref key="parent" refId="1435"/>
                                </be>
                                <be refId="1484" clsId="FilterNode">
                                  <l key="dimensionOids" refId="1485" ln="1" eid="DimensionOid">
                                    <cust clsId="DimensionOid">44455354325F3330-45-44485F3130343134---</cust>
                                  </l>
                                  <l key="AdHocParamDimensionOids" refId="1486" ln="0" eid="DimensionOid"/>
                                  <be key="data" refId="1487" clsId="FilterNodeData">
                                    <ref key="filterNode" refId="148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8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302</cust>
                                  <s key="cod"/>
                                  <s key="desc"/>
                                  <i key="index">6</i>
                                  <l key="children" refId="1490" ln="0" eid="Framework.com.tagetik.trees.INode,framework"/>
                                  <ref key="parent" refId="1435"/>
                                </be>
                                <be refId="1491" clsId="FilterNode">
                                  <l key="dimensionOids" refId="1492" ln="1" eid="DimensionOid">
                                    <cust clsId="DimensionOid">44455354325F3330-45-44485F3130343135---</cust>
                                  </l>
                                  <l key="AdHocParamDimensionOids" refId="1493" ln="0" eid="DimensionOid"/>
                                  <be key="data" refId="1494" clsId="FilterNodeData">
                                    <ref key="filterNode" refId="149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49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4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303</cust>
                                  <s key="cod"/>
                                  <s key="desc"/>
                                  <i key="index">7</i>
                                  <l key="children" refId="1497" ln="0" eid="Framework.com.tagetik.trees.INode,framework"/>
                                  <ref key="parent" refId="1435"/>
                                </be>
                                <be refId="1498" clsId="FilterNode">
                                  <l key="dimensionOids" refId="1499" ln="1" eid="DimensionOid">
                                    <cust clsId="DimensionOid">44455354325F3330-45-44485F3130343137---</cust>
                                  </l>
                                  <l key="AdHocParamDimensionOids" refId="1500" ln="0" eid="DimensionOid"/>
                                  <be key="data" refId="1501" clsId="FilterNodeData">
                                    <ref key="filterNode" refId="149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0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304</cust>
                                  <s key="cod"/>
                                  <s key="desc"/>
                                  <i key="index">8</i>
                                  <l key="children" refId="1504" ln="0" eid="Framework.com.tagetik.trees.INode,framework"/>
                                  <ref key="parent" refId="1435"/>
                                </be>
                                <be refId="1505" clsId="FilterNode">
                                  <l key="dimensionOids" refId="1506" ln="1" eid="DimensionOid">
                                    <cust clsId="DimensionOid">44455354325F3330-45-44485F3130343138---</cust>
                                  </l>
                                  <l key="AdHocParamDimensionOids" refId="1507" ln="0" eid="DimensionOid"/>
                                  <be key="data" refId="1508" clsId="FilterNodeData">
                                    <ref key="filterNode" refId="150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0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1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305</cust>
                                  <s key="cod"/>
                                  <s key="desc"/>
                                  <i key="index">9</i>
                                  <l key="children" refId="1511" ln="0" eid="Framework.com.tagetik.trees.INode,framework"/>
                                  <ref key="parent" refId="1435"/>
                                </be>
                                <be refId="1512" clsId="FilterNode">
                                  <l key="dimensionOids" refId="1513" ln="1" eid="DimensionOid">
                                    <cust clsId="DimensionOid">44455354325F3330-45-44485F3130343231---</cust>
                                  </l>
                                  <l key="AdHocParamDimensionOids" refId="1514" ln="0" eid="DimensionOid"/>
                                  <be key="data" refId="1515" clsId="FilterNodeData">
                                    <ref key="filterNode" refId="151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1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306</cust>
                                  <s key="cod"/>
                                  <s key="desc"/>
                                  <i key="index">10</i>
                                  <l key="children" refId="1518" ln="0" eid="Framework.com.tagetik.trees.INode,framework"/>
                                  <ref key="parent" refId="1435"/>
                                </be>
                                <be refId="1519" clsId="FilterNode">
                                  <l key="dimensionOids" refId="1520" ln="1" eid="DimensionOid">
                                    <cust clsId="DimensionOid">44455354325F3330-45-44485F424D533031---</cust>
                                  </l>
                                  <l key="AdHocParamDimensionOids" refId="1521" ln="0" eid="DimensionOid"/>
                                  <be key="data" refId="1522" clsId="FilterNodeData">
                                    <ref key="filterNode" refId="151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2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307</cust>
                                  <s key="cod"/>
                                  <s key="desc"/>
                                  <i key="index">11</i>
                                  <l key="children" refId="1525" ln="0" eid="Framework.com.tagetik.trees.INode,framework"/>
                                  <ref key="parent" refId="1435"/>
                                </be>
                              </l>
                              <ref key="parent" refId="1228"/>
                            </be>
                            <be refId="1526" clsId="FilterNode">
                              <l key="dimensionOids" refId="1527" ln="1" eid="DimensionOid">
                                <cust clsId="DimensionOid">415A495F3130-45-43435F3236363138---</cust>
                              </l>
                              <l key="AdHocParamDimensionOids" refId="1528" ln="0" eid="DimensionOid"/>
                              <be key="data" refId="1529" clsId="FilterNodeData">
                                <ref key="filterNode" refId="1526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530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5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234</cust>
                              <s key="cod"/>
                              <s key="desc"/>
                              <i key="index">5</i>
                              <l key="children" refId="1532" ln="2" eid="Framework.com.tagetik.trees.INode,framework">
                                <be refId="1533" clsId="FilterNode">
                                  <l key="dimensionOids" refId="1534" ln="1" eid="DimensionOid">
                                    <cust clsId="DimensionOid">44455354325F3330-45-44485F3130353030---</cust>
                                  </l>
                                  <l key="AdHocParamDimensionOids" refId="1535" ln="0" eid="DimensionOid"/>
                                  <be key="data" refId="1536" clsId="FilterNodeData">
                                    <ref key="filterNode" refId="153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3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309</cust>
                                  <s key="cod"/>
                                  <s key="desc"/>
                                  <i key="index">0</i>
                                  <l key="children" refId="1539" ln="0" eid="Framework.com.tagetik.trees.INode,framework"/>
                                  <ref key="parent" refId="1526"/>
                                </be>
                                <be refId="1540" clsId="FilterNode">
                                  <l key="dimensionOids" refId="1541" ln="1" eid="DimensionOid">
                                    <cust clsId="DimensionOid">44455354325F3330-45-44485F424D533031---</cust>
                                  </l>
                                  <l key="AdHocParamDimensionOids" refId="1542" ln="0" eid="DimensionOid"/>
                                  <be key="data" refId="1543" clsId="FilterNodeData">
                                    <ref key="filterNode" refId="154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4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310</cust>
                                  <s key="cod"/>
                                  <s key="desc"/>
                                  <i key="index">1</i>
                                  <l key="children" refId="1546" ln="0" eid="Framework.com.tagetik.trees.INode,framework"/>
                                  <ref key="parent" refId="1526"/>
                                </be>
                              </l>
                              <ref key="parent" refId="1228"/>
                            </be>
                            <be refId="1547" clsId="FilterNode">
                              <l key="dimensionOids" refId="1548" ln="1" eid="DimensionOid">
                                <cust clsId="DimensionOid">415A495F3130-45-43435F3331393030---</cust>
                              </l>
                              <l key="AdHocParamDimensionOids" refId="1549" ln="0" eid="DimensionOid"/>
                              <be key="data" refId="1550" clsId="FilterNodeData">
                                <ref key="filterNode" refId="154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55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5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236</cust>
                              <s key="cod"/>
                              <s key="desc"/>
                              <i key="index">6</i>
                              <l key="children" refId="1553" ln="10" eid="Framework.com.tagetik.trees.INode,framework">
                                <be refId="1554" clsId="FilterNode">
                                  <l key="dimensionOids" refId="1555" ln="1" eid="DimensionOid">
                                    <cust clsId="DimensionOid">44455354325F3330-45-44485F3130303039---</cust>
                                  </l>
                                  <l key="AdHocParamDimensionOids" refId="1556" ln="0" eid="DimensionOid"/>
                                  <be key="data" refId="1557" clsId="FilterNodeData">
                                    <ref key="filterNode" refId="155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5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312</cust>
                                  <s key="cod"/>
                                  <s key="desc"/>
                                  <i key="index">0</i>
                                  <l key="children" refId="1560" ln="0" eid="Framework.com.tagetik.trees.INode,framework"/>
                                  <ref key="parent" refId="1547"/>
                                </be>
                                <be refId="1561" clsId="FilterNode">
                                  <l key="dimensionOids" refId="1562" ln="1" eid="DimensionOid">
                                    <cust clsId="DimensionOid">44455354325F3330-45-44485F3131313030---</cust>
                                  </l>
                                  <l key="AdHocParamDimensionOids" refId="1563" ln="0" eid="DimensionOid"/>
                                  <be key="data" refId="1564" clsId="FilterNodeData">
                                    <ref key="filterNode" refId="156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6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313</cust>
                                  <s key="cod"/>
                                  <s key="desc"/>
                                  <i key="index">1</i>
                                  <l key="children" refId="1567" ln="0" eid="Framework.com.tagetik.trees.INode,framework"/>
                                  <ref key="parent" refId="1547"/>
                                </be>
                                <be refId="1568" clsId="FilterNode">
                                  <l key="dimensionOids" refId="1569" ln="1" eid="DimensionOid">
                                    <cust clsId="DimensionOid">44455354325F3330-45-44485F3131313031---</cust>
                                  </l>
                                  <l key="AdHocParamDimensionOids" refId="1570" ln="0" eid="DimensionOid"/>
                                  <be key="data" refId="1571" clsId="FilterNodeData">
                                    <ref key="filterNode" refId="156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7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314</cust>
                                  <s key="cod"/>
                                  <s key="desc"/>
                                  <i key="index">2</i>
                                  <l key="children" refId="1574" ln="0" eid="Framework.com.tagetik.trees.INode,framework"/>
                                  <ref key="parent" refId="1547"/>
                                </be>
                                <be refId="1575" clsId="FilterNode">
                                  <l key="dimensionOids" refId="1576" ln="1" eid="DimensionOid">
                                    <cust clsId="DimensionOid">44455354325F3330-45-44485F3131313032---</cust>
                                  </l>
                                  <l key="AdHocParamDimensionOids" refId="1577" ln="0" eid="DimensionOid"/>
                                  <be key="data" refId="1578" clsId="FilterNodeData">
                                    <ref key="filterNode" refId="157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7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8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315</cust>
                                  <s key="cod"/>
                                  <s key="desc"/>
                                  <i key="index">3</i>
                                  <l key="children" refId="1581" ln="0" eid="Framework.com.tagetik.trees.INode,framework"/>
                                  <ref key="parent" refId="1547"/>
                                </be>
                                <be refId="1582" clsId="FilterNode">
                                  <l key="dimensionOids" refId="1583" ln="1" eid="DimensionOid">
                                    <cust clsId="DimensionOid">44455354325F3330-45-44485F3131313033---</cust>
                                  </l>
                                  <l key="AdHocParamDimensionOids" refId="1584" ln="0" eid="DimensionOid"/>
                                  <be key="data" refId="1585" clsId="FilterNodeData">
                                    <ref key="filterNode" refId="158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8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316</cust>
                                  <s key="cod"/>
                                  <s key="desc"/>
                                  <i key="index">4</i>
                                  <l key="children" refId="1588" ln="0" eid="Framework.com.tagetik.trees.INode,framework"/>
                                  <ref key="parent" refId="1547"/>
                                </be>
                                <be refId="1589" clsId="FilterNode">
                                  <l key="dimensionOids" refId="1590" ln="1" eid="DimensionOid">
                                    <cust clsId="DimensionOid">44455354325F3330-45-44485F3131313034---</cust>
                                  </l>
                                  <l key="AdHocParamDimensionOids" refId="1591" ln="0" eid="DimensionOid"/>
                                  <be key="data" refId="1592" clsId="FilterNodeData">
                                    <ref key="filterNode" refId="158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59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59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317</cust>
                                  <s key="cod"/>
                                  <s key="desc"/>
                                  <i key="index">5</i>
                                  <l key="children" refId="1595" ln="0" eid="Framework.com.tagetik.trees.INode,framework"/>
                                  <ref key="parent" refId="1547"/>
                                </be>
                                <be refId="1596" clsId="FilterNode">
                                  <l key="dimensionOids" refId="1597" ln="1" eid="DimensionOid">
                                    <cust clsId="DimensionOid">44455354325F3330-45-44485F3131313035---</cust>
                                  </l>
                                  <l key="AdHocParamDimensionOids" refId="1598" ln="0" eid="DimensionOid"/>
                                  <be key="data" refId="1599" clsId="FilterNodeData">
                                    <ref key="filterNode" refId="159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0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318</cust>
                                  <s key="cod"/>
                                  <s key="desc"/>
                                  <i key="index">6</i>
                                  <l key="children" refId="1602" ln="0" eid="Framework.com.tagetik.trees.INode,framework"/>
                                  <ref key="parent" refId="1547"/>
                                </be>
                                <be refId="1603" clsId="FilterNode">
                                  <l key="dimensionOids" refId="1604" ln="1" eid="DimensionOid">
                                    <cust clsId="DimensionOid">44455354325F3330-45-44485F3131313036---</cust>
                                  </l>
                                  <l key="AdHocParamDimensionOids" refId="1605" ln="0" eid="DimensionOid"/>
                                  <be key="data" refId="1606" clsId="FilterNodeData">
                                    <ref key="filterNode" refId="160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0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0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319</cust>
                                  <s key="cod"/>
                                  <s key="desc"/>
                                  <i key="index">7</i>
                                  <l key="children" refId="1609" ln="0" eid="Framework.com.tagetik.trees.INode,framework"/>
                                  <ref key="parent" refId="1547"/>
                                </be>
                                <be refId="1610" clsId="FilterNode">
                                  <l key="dimensionOids" refId="1611" ln="1" eid="DimensionOid">
                                    <cust clsId="DimensionOid">44455354325F3330-45-44485F3131313037---</cust>
                                  </l>
                                  <l key="AdHocParamDimensionOids" refId="1612" ln="0" eid="DimensionOid"/>
                                  <be key="data" refId="1613" clsId="FilterNodeData">
                                    <ref key="filterNode" refId="161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1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1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320</cust>
                                  <s key="cod"/>
                                  <s key="desc"/>
                                  <i key="index">8</i>
                                  <l key="children" refId="1616" ln="0" eid="Framework.com.tagetik.trees.INode,framework"/>
                                  <ref key="parent" refId="1547"/>
                                </be>
                                <be refId="1617" clsId="FilterNode">
                                  <l key="dimensionOids" refId="1618" ln="1" eid="DimensionOid">
                                    <cust clsId="DimensionOid">44455354325F3330-45-44485F424D533031---</cust>
                                  </l>
                                  <l key="AdHocParamDimensionOids" refId="1619" ln="0" eid="DimensionOid"/>
                                  <be key="data" refId="1620" clsId="FilterNodeData">
                                    <ref key="filterNode" refId="161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2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2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321</cust>
                                  <s key="cod"/>
                                  <s key="desc"/>
                                  <i key="index">9</i>
                                  <l key="children" refId="1623" ln="0" eid="Framework.com.tagetik.trees.INode,framework"/>
                                  <ref key="parent" refId="1547"/>
                                </be>
                              </l>
                              <ref key="parent" refId="1228"/>
                            </be>
                            <be refId="1624" clsId="FilterNode">
                              <l key="dimensionOids" refId="1625" ln="1" eid="DimensionOid">
                                <cust clsId="DimensionOid">415A495F3130-45-43435F3236333332---</cust>
                              </l>
                              <l key="AdHocParamDimensionOids" refId="1626" ln="0" eid="DimensionOid"/>
                              <be key="data" refId="1627" clsId="FilterNodeData">
                                <ref key="filterNode" refId="1624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628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6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238</cust>
                              <s key="cod"/>
                              <s key="desc"/>
                              <i key="index">7</i>
                              <l key="children" refId="1630" ln="7" eid="Framework.com.tagetik.trees.INode,framework">
                                <be refId="1631" clsId="FilterNode">
                                  <l key="dimensionOids" refId="1632" ln="1" eid="DimensionOid">
                                    <cust clsId="DimensionOid">44455354325F3330-45-44485F3130303034---</cust>
                                  </l>
                                  <l key="AdHocParamDimensionOids" refId="1633" ln="0" eid="DimensionOid"/>
                                  <be key="data" refId="1634" clsId="FilterNodeData">
                                    <ref key="filterNode" refId="163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3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323</cust>
                                  <s key="cod"/>
                                  <s key="desc"/>
                                  <i key="index">0</i>
                                  <l key="children" refId="1637" ln="0" eid="Framework.com.tagetik.trees.INode,framework"/>
                                  <ref key="parent" refId="1624"/>
                                </be>
                                <be refId="1638" clsId="FilterNode">
                                  <l key="dimensionOids" refId="1639" ln="1" eid="DimensionOid">
                                    <cust clsId="DimensionOid">44455354325F3330-45-44485F3132323130---</cust>
                                  </l>
                                  <l key="AdHocParamDimensionOids" refId="1640" ln="0" eid="DimensionOid"/>
                                  <be key="data" refId="1641" clsId="FilterNodeData">
                                    <ref key="filterNode" refId="163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4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4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324</cust>
                                  <s key="cod"/>
                                  <s key="desc"/>
                                  <i key="index">1</i>
                                  <l key="children" refId="1644" ln="0" eid="Framework.com.tagetik.trees.INode,framework"/>
                                  <ref key="parent" refId="1624"/>
                                </be>
                                <be refId="1645" clsId="FilterNode">
                                  <l key="dimensionOids" refId="1646" ln="1" eid="DimensionOid">
                                    <cust clsId="DimensionOid">44455354325F3330-45-44485F3132323230---</cust>
                                  </l>
                                  <l key="AdHocParamDimensionOids" refId="1647" ln="0" eid="DimensionOid"/>
                                  <be key="data" refId="1648" clsId="FilterNodeData">
                                    <ref key="filterNode" refId="164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4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5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325</cust>
                                  <s key="cod"/>
                                  <s key="desc"/>
                                  <i key="index">2</i>
                                  <l key="children" refId="1651" ln="0" eid="Framework.com.tagetik.trees.INode,framework"/>
                                  <ref key="parent" refId="1624"/>
                                </be>
                                <be refId="1652" clsId="FilterNode">
                                  <l key="dimensionOids" refId="1653" ln="1" eid="DimensionOid">
                                    <cust clsId="DimensionOid">44455354325F3330-45-44485F3132323330---</cust>
                                  </l>
                                  <l key="AdHocParamDimensionOids" refId="1654" ln="0" eid="DimensionOid"/>
                                  <be key="data" refId="1655" clsId="FilterNodeData">
                                    <ref key="filterNode" refId="165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5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326</cust>
                                  <s key="cod"/>
                                  <s key="desc"/>
                                  <i key="index">3</i>
                                  <l key="children" refId="1658" ln="0" eid="Framework.com.tagetik.trees.INode,framework"/>
                                  <ref key="parent" refId="1624"/>
                                </be>
                                <be refId="1659" clsId="FilterNode">
                                  <l key="dimensionOids" refId="1660" ln="1" eid="DimensionOid">
                                    <cust clsId="DimensionOid">44455354325F3330-45-44485F3132323430---</cust>
                                  </l>
                                  <l key="AdHocParamDimensionOids" refId="1661" ln="0" eid="DimensionOid"/>
                                  <be key="data" refId="1662" clsId="FilterNodeData">
                                    <ref key="filterNode" refId="165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6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327</cust>
                                  <s key="cod"/>
                                  <s key="desc"/>
                                  <i key="index">4</i>
                                  <l key="children" refId="1665" ln="0" eid="Framework.com.tagetik.trees.INode,framework"/>
                                  <ref key="parent" refId="1624"/>
                                </be>
                                <be refId="1666" clsId="FilterNode">
                                  <l key="dimensionOids" refId="1667" ln="1" eid="DimensionOid">
                                    <cust clsId="DimensionOid">44455354325F3330-45-44485F3132323530---</cust>
                                  </l>
                                  <l key="AdHocParamDimensionOids" refId="1668" ln="0" eid="DimensionOid"/>
                                  <be key="data" refId="1669" clsId="FilterNodeData">
                                    <ref key="filterNode" refId="166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7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7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328</cust>
                                  <s key="cod"/>
                                  <s key="desc"/>
                                  <i key="index">5</i>
                                  <l key="children" refId="1672" ln="0" eid="Framework.com.tagetik.trees.INode,framework"/>
                                  <ref key="parent" refId="1624"/>
                                </be>
                                <be refId="1673" clsId="FilterNode">
                                  <l key="dimensionOids" refId="1674" ln="1" eid="DimensionOid">
                                    <cust clsId="DimensionOid">44455354325F3330-45-44485F424D533031---</cust>
                                  </l>
                                  <l key="AdHocParamDimensionOids" refId="1675" ln="0" eid="DimensionOid"/>
                                  <be key="data" refId="1676" clsId="FilterNodeData">
                                    <ref key="filterNode" refId="167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7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7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329</cust>
                                  <s key="cod"/>
                                  <s key="desc"/>
                                  <i key="index">6</i>
                                  <l key="children" refId="1679" ln="0" eid="Framework.com.tagetik.trees.INode,framework"/>
                                  <ref key="parent" refId="1624"/>
                                </be>
                              </l>
                              <ref key="parent" refId="1228"/>
                            </be>
                            <be refId="1680" clsId="FilterNode">
                              <l key="dimensionOids" refId="1681" ln="1" eid="DimensionOid">
                                <cust clsId="DimensionOid">415A495F3130-45-43435F3236333333---</cust>
                              </l>
                              <l key="AdHocParamDimensionOids" refId="1682" ln="0" eid="DimensionOid"/>
                              <be key="data" refId="1683" clsId="FilterNodeData">
                                <ref key="filterNode" refId="1680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684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6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240</cust>
                              <s key="cod"/>
                              <s key="desc"/>
                              <i key="index">8</i>
                              <l key="children" refId="1686" ln="2" eid="Framework.com.tagetik.trees.INode,framework">
                                <be refId="1687" clsId="FilterNode">
                                  <l key="dimensionOids" refId="1688" ln="1" eid="DimensionOid">
                                    <cust clsId="DimensionOid">44455354325F3330-45-44485F3132323630---</cust>
                                  </l>
                                  <l key="AdHocParamDimensionOids" refId="1689" ln="0" eid="DimensionOid"/>
                                  <be key="data" refId="1690" clsId="FilterNodeData">
                                    <ref key="filterNode" refId="168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9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9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331</cust>
                                  <s key="cod"/>
                                  <s key="desc"/>
                                  <i key="index">0</i>
                                  <l key="children" refId="1693" ln="0" eid="Framework.com.tagetik.trees.INode,framework"/>
                                  <ref key="parent" refId="1680"/>
                                </be>
                                <be refId="1694" clsId="FilterNode">
                                  <l key="dimensionOids" refId="1695" ln="1" eid="DimensionOid">
                                    <cust clsId="DimensionOid">44455354325F3330-45-44485F424D533031---</cust>
                                  </l>
                                  <l key="AdHocParamDimensionOids" refId="1696" ln="0" eid="DimensionOid"/>
                                  <be key="data" refId="1697" clsId="FilterNodeData">
                                    <ref key="filterNode" refId="169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69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69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332</cust>
                                  <s key="cod"/>
                                  <s key="desc"/>
                                  <i key="index">1</i>
                                  <l key="children" refId="1700" ln="0" eid="Framework.com.tagetik.trees.INode,framework"/>
                                  <ref key="parent" refId="1680"/>
                                </be>
                              </l>
                              <ref key="parent" refId="1228"/>
                            </be>
                            <be refId="1701" clsId="FilterNode">
                              <l key="dimensionOids" refId="1702" ln="1" eid="DimensionOid">
                                <cust clsId="DimensionOid">415A495F3130-45-43435F3236363033---</cust>
                              </l>
                              <l key="AdHocParamDimensionOids" refId="1703" ln="0" eid="DimensionOid"/>
                              <be key="data" refId="1704" clsId="FilterNodeData">
                                <ref key="filterNode" refId="1701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705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7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242</cust>
                              <s key="cod"/>
                              <s key="desc"/>
                              <i key="index">9</i>
                              <l key="children" refId="1707" ln="9" eid="Framework.com.tagetik.trees.INode,framework">
                                <be refId="1708" clsId="FilterNode">
                                  <l key="dimensionOids" refId="1709" ln="1" eid="DimensionOid">
                                    <cust clsId="DimensionOid">44455354325F3330-45-44485F3130303033---</cust>
                                  </l>
                                  <l key="AdHocParamDimensionOids" refId="1710" ln="0" eid="DimensionOid"/>
                                  <be key="data" refId="1711" clsId="FilterNodeData">
                                    <ref key="filterNode" refId="170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1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1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334</cust>
                                  <s key="cod"/>
                                  <s key="desc"/>
                                  <i key="index">0</i>
                                  <l key="children" refId="1714" ln="0" eid="Framework.com.tagetik.trees.INode,framework"/>
                                  <ref key="parent" refId="1701"/>
                                </be>
                                <be refId="1715" clsId="FilterNode">
                                  <l key="dimensionOids" refId="1716" ln="1" eid="DimensionOid">
                                    <cust clsId="DimensionOid">44455354325F3330-45-44485F3130303039---</cust>
                                  </l>
                                  <l key="AdHocParamDimensionOids" refId="1717" ln="0" eid="DimensionOid"/>
                                  <be key="data" refId="1718" clsId="FilterNodeData">
                                    <ref key="filterNode" refId="171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1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335</cust>
                                  <s key="cod"/>
                                  <s key="desc"/>
                                  <i key="index">1</i>
                                  <l key="children" refId="1721" ln="0" eid="Framework.com.tagetik.trees.INode,framework"/>
                                  <ref key="parent" refId="1701"/>
                                </be>
                                <be refId="1722" clsId="FilterNode">
                                  <l key="dimensionOids" refId="1723" ln="1" eid="DimensionOid">
                                    <cust clsId="DimensionOid">44455354325F3330-45-44485F3133313130---</cust>
                                  </l>
                                  <l key="AdHocParamDimensionOids" refId="1724" ln="0" eid="DimensionOid"/>
                                  <be key="data" refId="1725" clsId="FilterNodeData">
                                    <ref key="filterNode" refId="172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2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336</cust>
                                  <s key="cod"/>
                                  <s key="desc"/>
                                  <i key="index">2</i>
                                  <l key="children" refId="1728" ln="0" eid="Framework.com.tagetik.trees.INode,framework"/>
                                  <ref key="parent" refId="1701"/>
                                </be>
                                <be refId="1729" clsId="FilterNode">
                                  <l key="dimensionOids" refId="1730" ln="1" eid="DimensionOid">
                                    <cust clsId="DimensionOid">44455354325F3330-45-44485F3133313132---</cust>
                                  </l>
                                  <l key="AdHocParamDimensionOids" refId="1731" ln="0" eid="DimensionOid"/>
                                  <be key="data" refId="1732" clsId="FilterNodeData">
                                    <ref key="filterNode" refId="172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3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3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337</cust>
                                  <s key="cod"/>
                                  <s key="desc"/>
                                  <i key="index">3</i>
                                  <l key="children" refId="1735" ln="0" eid="Framework.com.tagetik.trees.INode,framework"/>
                                  <ref key="parent" refId="1701"/>
                                </be>
                                <be refId="1736" clsId="FilterNode">
                                  <l key="dimensionOids" refId="1737" ln="1" eid="DimensionOid">
                                    <cust clsId="DimensionOid">44455354325F3330-45-44485F3133313134---</cust>
                                  </l>
                                  <l key="AdHocParamDimensionOids" refId="1738" ln="0" eid="DimensionOid"/>
                                  <be key="data" refId="1739" clsId="FilterNodeData">
                                    <ref key="filterNode" refId="173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4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4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338</cust>
                                  <s key="cod"/>
                                  <s key="desc"/>
                                  <i key="index">4</i>
                                  <l key="children" refId="1742" ln="0" eid="Framework.com.tagetik.trees.INode,framework"/>
                                  <ref key="parent" refId="1701"/>
                                </be>
                                <be refId="1743" clsId="FilterNode">
                                  <l key="dimensionOids" refId="1744" ln="1" eid="DimensionOid">
                                    <cust clsId="DimensionOid">44455354325F3330-45-44485F3133313138---</cust>
                                  </l>
                                  <l key="AdHocParamDimensionOids" refId="1745" ln="0" eid="DimensionOid"/>
                                  <be key="data" refId="1746" clsId="FilterNodeData">
                                    <ref key="filterNode" refId="174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4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4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339</cust>
                                  <s key="cod"/>
                                  <s key="desc"/>
                                  <i key="index">5</i>
                                  <l key="children" refId="1749" ln="0" eid="Framework.com.tagetik.trees.INode,framework"/>
                                  <ref key="parent" refId="1701"/>
                                </be>
                                <be refId="1750" clsId="FilterNode">
                                  <l key="dimensionOids" refId="1751" ln="1" eid="DimensionOid">
                                    <cust clsId="DimensionOid">44455354325F3330-45-44485F3133313230---</cust>
                                  </l>
                                  <l key="AdHocParamDimensionOids" refId="1752" ln="0" eid="DimensionOid"/>
                                  <be key="data" refId="1753" clsId="FilterNodeData">
                                    <ref key="filterNode" refId="175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5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5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340</cust>
                                  <s key="cod"/>
                                  <s key="desc"/>
                                  <i key="index">6</i>
                                  <l key="children" refId="1756" ln="0" eid="Framework.com.tagetik.trees.INode,framework"/>
                                  <ref key="parent" refId="1701"/>
                                </be>
                                <be refId="1757" clsId="FilterNode">
                                  <l key="dimensionOids" refId="1758" ln="1" eid="DimensionOid">
                                    <cust clsId="DimensionOid">44455354325F3330-45-44485F3133313233---</cust>
                                  </l>
                                  <l key="AdHocParamDimensionOids" refId="1759" ln="0" eid="DimensionOid"/>
                                  <be key="data" refId="1760" clsId="FilterNodeData">
                                    <ref key="filterNode" refId="175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6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6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341</cust>
                                  <s key="cod"/>
                                  <s key="desc"/>
                                  <i key="index">7</i>
                                  <l key="children" refId="1763" ln="0" eid="Framework.com.tagetik.trees.INode,framework"/>
                                  <ref key="parent" refId="1701"/>
                                </be>
                                <be refId="1764" clsId="FilterNode">
                                  <l key="dimensionOids" refId="1765" ln="1" eid="DimensionOid">
                                    <cust clsId="DimensionOid">44455354325F3330-45-44485F424D533031---</cust>
                                  </l>
                                  <l key="AdHocParamDimensionOids" refId="1766" ln="0" eid="DimensionOid"/>
                                  <be key="data" refId="1767" clsId="FilterNodeData">
                                    <ref key="filterNode" refId="176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6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6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342</cust>
                                  <s key="cod"/>
                                  <s key="desc"/>
                                  <i key="index">8</i>
                                  <l key="children" refId="1770" ln="0" eid="Framework.com.tagetik.trees.INode,framework"/>
                                  <ref key="parent" refId="1701"/>
                                </be>
                              </l>
                              <ref key="parent" refId="1228"/>
                            </be>
                            <be refId="1771" clsId="FilterNode">
                              <l key="dimensionOids" refId="1772" ln="1" eid="DimensionOid">
                                <cust clsId="DimensionOid">415A495F3130-45-43435F3236363034---</cust>
                              </l>
                              <l key="AdHocParamDimensionOids" refId="1773" ln="0" eid="DimensionOid"/>
                              <be key="data" refId="1774" clsId="FilterNodeData">
                                <ref key="filterNode" refId="1771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775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7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244</cust>
                              <s key="cod"/>
                              <s key="desc"/>
                              <i key="index">10</i>
                              <l key="children" refId="1777" ln="11" eid="Framework.com.tagetik.trees.INode,framework">
                                <be refId="1778" clsId="FilterNode">
                                  <l key="dimensionOids" refId="1779" ln="1" eid="DimensionOid">
                                    <cust clsId="DimensionOid">44455354325F3330-45-44485F3133313138---</cust>
                                  </l>
                                  <l key="AdHocParamDimensionOids" refId="1780" ln="0" eid="DimensionOid"/>
                                  <be key="data" refId="1781" clsId="FilterNodeData">
                                    <ref key="filterNode" refId="177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8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8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344</cust>
                                  <s key="cod"/>
                                  <s key="desc"/>
                                  <i key="index">0</i>
                                  <l key="children" refId="1784" ln="0" eid="Framework.com.tagetik.trees.INode,framework"/>
                                  <ref key="parent" refId="1771"/>
                                </be>
                                <be refId="1785" clsId="FilterNode">
                                  <l key="dimensionOids" refId="1786" ln="1" eid="DimensionOid">
                                    <cust clsId="DimensionOid">44455354325F3330-45-44485F3133313230---</cust>
                                  </l>
                                  <l key="AdHocParamDimensionOids" refId="1787" ln="0" eid="DimensionOid"/>
                                  <be key="data" refId="1788" clsId="FilterNodeData">
                                    <ref key="filterNode" refId="178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8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345</cust>
                                  <s key="cod"/>
                                  <s key="desc"/>
                                  <i key="index">1</i>
                                  <l key="children" refId="1791" ln="0" eid="Framework.com.tagetik.trees.INode,framework"/>
                                  <ref key="parent" refId="1771"/>
                                </be>
                                <be refId="1792" clsId="FilterNode">
                                  <l key="dimensionOids" refId="1793" ln="1" eid="DimensionOid">
                                    <cust clsId="DimensionOid">44455354325F3330-45-44485F3133313233---</cust>
                                  </l>
                                  <l key="AdHocParamDimensionOids" refId="1794" ln="0" eid="DimensionOid"/>
                                  <be key="data" refId="1795" clsId="FilterNodeData">
                                    <ref key="filterNode" refId="179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79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79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346</cust>
                                  <s key="cod"/>
                                  <s key="desc"/>
                                  <i key="index">2</i>
                                  <l key="children" refId="1798" ln="0" eid="Framework.com.tagetik.trees.INode,framework"/>
                                  <ref key="parent" refId="1771"/>
                                </be>
                                <be refId="1799" clsId="FilterNode">
                                  <l key="dimensionOids" refId="1800" ln="1" eid="DimensionOid">
                                    <cust clsId="DimensionOid">44455354325F3330-45-44485F3133323130---</cust>
                                  </l>
                                  <l key="AdHocParamDimensionOids" refId="1801" ln="0" eid="DimensionOid"/>
                                  <be key="data" refId="1802" clsId="FilterNodeData">
                                    <ref key="filterNode" refId="179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0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347</cust>
                                  <s key="cod"/>
                                  <s key="desc"/>
                                  <i key="index">3</i>
                                  <l key="children" refId="1805" ln="0" eid="Framework.com.tagetik.trees.INode,framework"/>
                                  <ref key="parent" refId="1771"/>
                                </be>
                                <be refId="1806" clsId="FilterNode">
                                  <l key="dimensionOids" refId="1807" ln="1" eid="DimensionOid">
                                    <cust clsId="DimensionOid">44455354325F3330-45-44485F3133323131---</cust>
                                  </l>
                                  <l key="AdHocParamDimensionOids" refId="1808" ln="0" eid="DimensionOid"/>
                                  <be key="data" refId="1809" clsId="FilterNodeData">
                                    <ref key="filterNode" refId="180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1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1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348</cust>
                                  <s key="cod"/>
                                  <s key="desc"/>
                                  <i key="index">4</i>
                                  <l key="children" refId="1812" ln="0" eid="Framework.com.tagetik.trees.INode,framework"/>
                                  <ref key="parent" refId="1771"/>
                                </be>
                                <be refId="1813" clsId="FilterNode">
                                  <l key="dimensionOids" refId="1814" ln="1" eid="DimensionOid">
                                    <cust clsId="DimensionOid">44455354325F3330-45-44485F3133323135---</cust>
                                  </l>
                                  <l key="AdHocParamDimensionOids" refId="1815" ln="0" eid="DimensionOid"/>
                                  <be key="data" refId="1816" clsId="FilterNodeData">
                                    <ref key="filterNode" refId="181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1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349</cust>
                                  <s key="cod"/>
                                  <s key="desc"/>
                                  <i key="index">5</i>
                                  <l key="children" refId="1819" ln="0" eid="Framework.com.tagetik.trees.INode,framework"/>
                                  <ref key="parent" refId="1771"/>
                                </be>
                                <be refId="1820" clsId="FilterNode">
                                  <l key="dimensionOids" refId="1821" ln="1" eid="DimensionOid">
                                    <cust clsId="DimensionOid">44455354325F3330-45-44485F3133323136---</cust>
                                  </l>
                                  <l key="AdHocParamDimensionOids" refId="1822" ln="0" eid="DimensionOid"/>
                                  <be key="data" refId="1823" clsId="FilterNodeData">
                                    <ref key="filterNode" refId="182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2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2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350</cust>
                                  <s key="cod"/>
                                  <s key="desc"/>
                                  <i key="index">6</i>
                                  <l key="children" refId="1826" ln="0" eid="Framework.com.tagetik.trees.INode,framework"/>
                                  <ref key="parent" refId="1771"/>
                                </be>
                                <be refId="1827" clsId="FilterNode">
                                  <l key="dimensionOids" refId="1828" ln="1" eid="DimensionOid">
                                    <cust clsId="DimensionOid">44455354325F3330-45-44485F3133323137---</cust>
                                  </l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3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351</cust>
                                  <s key="cod"/>
                                  <s key="desc"/>
                                  <i key="index">7</i>
                                  <l key="children" refId="1833" ln="0" eid="Framework.com.tagetik.trees.INode,framework"/>
                                  <ref key="parent" refId="1771"/>
                                </be>
                                <be refId="1834" clsId="FilterNode">
                                  <l key="dimensionOids" refId="1835" ln="1" eid="DimensionOid">
                                    <cust clsId="DimensionOid">44455354325F3330-45-44485F3133323138---</cust>
                                  </l>
                                  <l key="AdHocParamDimensionOids" refId="1836" ln="0" eid="DimensionOid"/>
                                  <be key="data" refId="1837" clsId="FilterNodeData">
                                    <ref key="filterNode" refId="183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3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352</cust>
                                  <s key="cod"/>
                                  <s key="desc"/>
                                  <i key="index">8</i>
                                  <l key="children" refId="1840" ln="0" eid="Framework.com.tagetik.trees.INode,framework"/>
                                  <ref key="parent" refId="1771"/>
                                </be>
                                <be refId="1841" clsId="FilterNode">
                                  <l key="dimensionOids" refId="1842" ln="1" eid="DimensionOid">
                                    <cust clsId="DimensionOid">44455354325F3330-45-44485F3133323139---</cust>
                                  </l>
                                  <l key="AdHocParamDimensionOids" refId="1843" ln="0" eid="DimensionOid"/>
                                  <be key="data" refId="1844" clsId="FilterNodeData">
                                    <ref key="filterNode" refId="184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4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353</cust>
                                  <s key="cod"/>
                                  <s key="desc"/>
                                  <i key="index">9</i>
                                  <l key="children" refId="1847" ln="0" eid="Framework.com.tagetik.trees.INode,framework"/>
                                  <ref key="parent" refId="1771"/>
                                </be>
                                <be refId="1848" clsId="FilterNode">
                                  <l key="dimensionOids" refId="1849" ln="1" eid="DimensionOid">
                                    <cust clsId="DimensionOid">44455354325F3330-45-44485F3133323231---</cust>
                                  </l>
                                  <l key="AdHocParamDimensionOids" refId="1850" ln="0" eid="DimensionOid"/>
                                  <be key="data" refId="1851" clsId="FilterNodeData">
                                    <ref key="filterNode" refId="184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5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5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354</cust>
                                  <s key="cod"/>
                                  <s key="desc"/>
                                  <i key="index">10</i>
                                  <l key="children" refId="1854" ln="0" eid="Framework.com.tagetik.trees.INode,framework"/>
                                  <ref key="parent" refId="1771"/>
                                </be>
                              </l>
                              <ref key="parent" refId="1228"/>
                            </be>
                            <be refId="1855" clsId="FilterNode">
                              <l key="dimensionOids" refId="1856" ln="1" eid="DimensionOid">
                                <cust clsId="DimensionOid">415A495F3130-45-43435F3330393030---</cust>
                              </l>
                              <l key="AdHocParamDimensionOids" refId="1857" ln="0" eid="DimensionOid"/>
                              <be key="data" refId="1858" clsId="FilterNodeData">
                                <ref key="filterNode" refId="185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85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86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246</cust>
                              <s key="cod"/>
                              <s key="desc"/>
                              <i key="index">11</i>
                              <l key="children" refId="1861" ln="2" eid="Framework.com.tagetik.trees.INode,framework">
                                <be refId="1862" clsId="FilterNode">
                                  <l key="dimensionOids" refId="1863" ln="1" eid="DimensionOid">
                                    <cust clsId="DimensionOid">44455354325F3330-45-44485F3134313130---</cust>
                                  </l>
                                  <l key="AdHocParamDimensionOids" refId="1864" ln="0" eid="DimensionOid"/>
                                  <be key="data" refId="1865" clsId="FilterNodeData">
                                    <ref key="filterNode" refId="186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6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6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356</cust>
                                  <s key="cod"/>
                                  <s key="desc"/>
                                  <i key="index">0</i>
                                  <l key="children" refId="1868" ln="0" eid="Framework.com.tagetik.trees.INode,framework"/>
                                  <ref key="parent" refId="1855"/>
                                </be>
                                <be refId="1869" clsId="FilterNode">
                                  <l key="dimensionOids" refId="1870" ln="1" eid="DimensionOid">
                                    <cust clsId="DimensionOid">44455354325F3330-45-44485F3134313230---</cust>
                                  </l>
                                  <l key="AdHocParamDimensionOids" refId="1871" ln="0" eid="DimensionOid"/>
                                  <be key="data" refId="1872" clsId="FilterNodeData">
                                    <ref key="filterNode" refId="186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7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7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357</cust>
                                  <s key="cod"/>
                                  <s key="desc"/>
                                  <i key="index">1</i>
                                  <l key="children" refId="1875" ln="0" eid="Framework.com.tagetik.trees.INode,framework"/>
                                  <ref key="parent" refId="1855"/>
                                </be>
                              </l>
                              <ref key="parent" refId="1228"/>
                            </be>
                            <be refId="1876" clsId="FilterNode">
                              <l key="dimensionOids" refId="1877" ln="1" eid="DimensionOid">
                                <cust clsId="DimensionOid">415A495F3130-45-43435F3330393031---</cust>
                              </l>
                              <l key="AdHocParamDimensionOids" refId="1878" ln="0" eid="DimensionOid"/>
                              <be key="data" refId="1879" clsId="FilterNodeData">
                                <ref key="filterNode" refId="1876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880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88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248</cust>
                              <s key="cod"/>
                              <s key="desc"/>
                              <i key="index">12</i>
                              <l key="children" refId="1882" ln="9" eid="Framework.com.tagetik.trees.INode,framework">
                                <be refId="1883" clsId="FilterNode">
                                  <l key="dimensionOids" refId="1884" ln="1" eid="DimensionOid">
                                    <cust clsId="DimensionOid">44455354325F3330-45-44485F3134323130---</cust>
                                  </l>
                                  <l key="AdHocParamDimensionOids" refId="1885" ln="0" eid="DimensionOid"/>
                                  <be key="data" refId="1886" clsId="FilterNodeData">
                                    <ref key="filterNode" refId="188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8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8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360</cust>
                                  <s key="cod"/>
                                  <s key="desc"/>
                                  <i key="index">0</i>
                                  <l key="children" refId="1889" ln="0" eid="Framework.com.tagetik.trees.INode,framework"/>
                                  <ref key="parent" refId="1876"/>
                                </be>
                                <be refId="1890" clsId="FilterNode">
                                  <l key="dimensionOids" refId="1891" ln="1" eid="DimensionOid">
                                    <cust clsId="DimensionOid">44455354325F3330-45-44485F3134323133---</cust>
                                  </l>
                                  <l key="AdHocParamDimensionOids" refId="1892" ln="0" eid="DimensionOid"/>
                                  <be key="data" refId="1893" clsId="FilterNodeData">
                                    <ref key="filterNode" refId="189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89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89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361</cust>
                                  <s key="cod"/>
                                  <s key="desc"/>
                                  <i key="index">1</i>
                                  <l key="children" refId="1896" ln="0" eid="Framework.com.tagetik.trees.INode,framework"/>
                                  <ref key="parent" refId="1876"/>
                                </be>
                                <be refId="1897" clsId="FilterNode">
                                  <l key="dimensionOids" refId="1898" ln="1" eid="DimensionOid">
                                    <cust clsId="DimensionOid">44455354325F3330-45-44485F3134323135---</cust>
                                  </l>
                                  <l key="AdHocParamDimensionOids" refId="1899" ln="0" eid="DimensionOid"/>
                                  <be key="data" refId="1900" clsId="FilterNodeData">
                                    <ref key="filterNode" refId="189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0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0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362</cust>
                                  <s key="cod"/>
                                  <s key="desc"/>
                                  <i key="index">2</i>
                                  <l key="children" refId="1903" ln="0" eid="Framework.com.tagetik.trees.INode,framework"/>
                                  <ref key="parent" refId="1876"/>
                                </be>
                                <be refId="1904" clsId="FilterNode">
                                  <l key="dimensionOids" refId="1905" ln="1" eid="DimensionOid">
                                    <cust clsId="DimensionOid">44455354325F3330-45-44485F3134323136---</cust>
                                  </l>
                                  <l key="AdHocParamDimensionOids" refId="1906" ln="0" eid="DimensionOid"/>
                                  <be key="data" refId="1907" clsId="FilterNodeData">
                                    <ref key="filterNode" refId="190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0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0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363</cust>
                                  <s key="cod"/>
                                  <s key="desc"/>
                                  <i key="index">3</i>
                                  <l key="children" refId="1910" ln="0" eid="Framework.com.tagetik.trees.INode,framework"/>
                                  <ref key="parent" refId="1876"/>
                                </be>
                                <be refId="1911" clsId="FilterNode">
                                  <l key="dimensionOids" refId="1912" ln="1" eid="DimensionOid">
                                    <cust clsId="DimensionOid">44455354325F3330-45-44485F3134323137---</cust>
                                  </l>
                                  <l key="AdHocParamDimensionOids" refId="1913" ln="0" eid="DimensionOid"/>
                                  <be key="data" refId="1914" clsId="FilterNodeData">
                                    <ref key="filterNode" refId="191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1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1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364</cust>
                                  <s key="cod"/>
                                  <s key="desc"/>
                                  <i key="index">4</i>
                                  <l key="children" refId="1917" ln="0" eid="Framework.com.tagetik.trees.INode,framework"/>
                                  <ref key="parent" refId="1876"/>
                                </be>
                                <be refId="1918" clsId="FilterNode">
                                  <l key="dimensionOids" refId="1919" ln="1" eid="DimensionOid">
                                    <cust clsId="DimensionOid">44455354325F3330-45-44485F3134323139---</cust>
                                  </l>
                                  <l key="AdHocParamDimensionOids" refId="1920" ln="0" eid="DimensionOid"/>
                                  <be key="data" refId="1921" clsId="FilterNodeData">
                                    <ref key="filterNode" refId="191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2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2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365</cust>
                                  <s key="cod"/>
                                  <s key="desc"/>
                                  <i key="index">5</i>
                                  <l key="children" refId="1924" ln="0" eid="Framework.com.tagetik.trees.INode,framework"/>
                                  <ref key="parent" refId="1876"/>
                                </be>
                                <be refId="1925" clsId="FilterNode">
                                  <l key="dimensionOids" refId="1926" ln="1" eid="DimensionOid">
                                    <cust clsId="DimensionOid">44455354325F3330-45-44485F3134323233---</cust>
                                  </l>
                                  <l key="AdHocParamDimensionOids" refId="1927" ln="0" eid="DimensionOid"/>
                                  <be key="data" refId="1928" clsId="FilterNodeData">
                                    <ref key="filterNode" refId="192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2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3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366</cust>
                                  <s key="cod"/>
                                  <s key="desc"/>
                                  <i key="index">6</i>
                                  <l key="children" refId="1931" ln="0" eid="Framework.com.tagetik.trees.INode,framework"/>
                                  <ref key="parent" refId="1876"/>
                                </be>
                                <be refId="1932" clsId="FilterNode">
                                  <l key="dimensionOids" refId="1933" ln="1" eid="DimensionOid">
                                    <cust clsId="DimensionOid">44455354325F3330-45-44485F3134323236---</cust>
                                  </l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3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3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367</cust>
                                  <s key="cod"/>
                                  <s key="desc"/>
                                  <i key="index">7</i>
                                  <l key="children" refId="1938" ln="0" eid="Framework.com.tagetik.trees.INode,framework"/>
                                  <ref key="parent" refId="1876"/>
                                </be>
                                <be refId="1939" clsId="FilterNode">
                                  <l key="dimensionOids" refId="1940" ln="1" eid="DimensionOid">
                                    <cust clsId="DimensionOid">44455354325F3330-45-44485F424D533031---</cust>
                                  </l>
                                  <l key="AdHocParamDimensionOids" refId="1941" ln="0" eid="DimensionOid"/>
                                  <be key="data" refId="1942" clsId="FilterNodeData">
                                    <ref key="filterNode" refId="193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4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368</cust>
                                  <s key="cod"/>
                                  <s key="desc"/>
                                  <i key="index">8</i>
                                  <l key="children" refId="1945" ln="0" eid="Framework.com.tagetik.trees.INode,framework"/>
                                  <ref key="parent" refId="1876"/>
                                </be>
                              </l>
                              <ref key="parent" refId="1228"/>
                            </be>
                            <be refId="1946" clsId="FilterNode">
                              <l key="dimensionOids" refId="1947" ln="1" eid="DimensionOid">
                                <cust clsId="DimensionOid">415A495F3130-45-43435F3236333630---</cust>
                              </l>
                              <l key="AdHocParamDimensionOids" refId="1948" ln="0" eid="DimensionOid"/>
                              <be key="data" refId="1949" clsId="FilterNodeData">
                                <ref key="filterNode" refId="1946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1950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195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250</cust>
                              <s key="cod"/>
                              <s key="desc"/>
                              <i key="index">13</i>
                              <l key="children" refId="1952" ln="16" eid="Framework.com.tagetik.trees.INode,framework">
                                <be refId="1953" clsId="FilterNode">
                                  <l key="dimensionOids" refId="1954" ln="1" eid="DimensionOid">
                                    <cust clsId="DimensionOid">44455354325F3330-45-44485F3130303039---</cust>
                                  </l>
                                  <l key="AdHocParamDimensionOids" refId="1955" ln="0" eid="DimensionOid"/>
                                  <be key="data" refId="1956" clsId="FilterNodeData">
                                    <ref key="filterNode" refId="195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5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370</cust>
                                  <s key="cod"/>
                                  <s key="desc"/>
                                  <i key="index">0</i>
                                  <l key="children" refId="1959" ln="0" eid="Framework.com.tagetik.trees.INode,framework"/>
                                  <ref key="parent" refId="1946"/>
                                </be>
                                <be refId="1960" clsId="FilterNode">
                                  <l key="dimensionOids" refId="1961" ln="1" eid="DimensionOid">
                                    <cust clsId="DimensionOid">44455354325F3330-45-44485F3135313130---</cust>
                                  </l>
                                  <l key="AdHocParamDimensionOids" refId="1962" ln="0" eid="DimensionOid"/>
                                  <be key="data" refId="1963" clsId="FilterNodeData">
                                    <ref key="filterNode" refId="196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6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371</cust>
                                  <s key="cod"/>
                                  <s key="desc"/>
                                  <i key="index">1</i>
                                  <l key="children" refId="1966" ln="0" eid="Framework.com.tagetik.trees.INode,framework"/>
                                  <ref key="parent" refId="1946"/>
                                </be>
                                <be refId="1967" clsId="FilterNode">
                                  <l key="dimensionOids" refId="1968" ln="1" eid="DimensionOid">
                                    <cust clsId="DimensionOid">44455354325F3330-45-44485F3135313131---</cust>
                                  </l>
                                  <l key="AdHocParamDimensionOids" refId="1969" ln="0" eid="DimensionOid"/>
                                  <be key="data" refId="1970" clsId="FilterNodeData">
                                    <ref key="filterNode" refId="196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7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372</cust>
                                  <s key="cod"/>
                                  <s key="desc"/>
                                  <i key="index">2</i>
                                  <l key="children" refId="1973" ln="0" eid="Framework.com.tagetik.trees.INode,framework"/>
                                  <ref key="parent" refId="1946"/>
                                </be>
                                <be refId="1974" clsId="FilterNode">
                                  <l key="dimensionOids" refId="1975" ln="1" eid="DimensionOid">
                                    <cust clsId="DimensionOid">44455354325F3330-45-44485F3135313132---</cust>
                                  </l>
                                  <l key="AdHocParamDimensionOids" refId="1976" ln="0" eid="DimensionOid"/>
                                  <be key="data" refId="1977" clsId="FilterNodeData">
                                    <ref key="filterNode" refId="197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7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373</cust>
                                  <s key="cod"/>
                                  <s key="desc"/>
                                  <i key="index">3</i>
                                  <l key="children" refId="1980" ln="0" eid="Framework.com.tagetik.trees.INode,framework"/>
                                  <ref key="parent" refId="1946"/>
                                </be>
                                <be refId="1981" clsId="FilterNode">
                                  <l key="dimensionOids" refId="1982" ln="1" eid="DimensionOid">
                                    <cust clsId="DimensionOid">44455354325F3330-45-44485F3135313133---</cust>
                                  </l>
                                  <l key="AdHocParamDimensionOids" refId="1983" ln="0" eid="DimensionOid"/>
                                  <be key="data" refId="1984" clsId="FilterNodeData">
                                    <ref key="filterNode" refId="198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8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8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374</cust>
                                  <s key="cod"/>
                                  <s key="desc"/>
                                  <i key="index">4</i>
                                  <l key="children" refId="1987" ln="0" eid="Framework.com.tagetik.trees.INode,framework"/>
                                  <ref key="parent" refId="1946"/>
                                </be>
                                <be refId="1988" clsId="FilterNode">
                                  <l key="dimensionOids" refId="1989" ln="1" eid="DimensionOid">
                                    <cust clsId="DimensionOid">44455354325F3330-45-44485F3135313134---</cust>
                                  </l>
                                  <l key="AdHocParamDimensionOids" refId="1990" ln="0" eid="DimensionOid"/>
                                  <be key="data" refId="1991" clsId="FilterNodeData">
                                    <ref key="filterNode" refId="198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9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19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375</cust>
                                  <s key="cod"/>
                                  <s key="desc"/>
                                  <i key="index">5</i>
                                  <l key="children" refId="1994" ln="0" eid="Framework.com.tagetik.trees.INode,framework"/>
                                  <ref key="parent" refId="1946"/>
                                </be>
                                <be refId="1995" clsId="FilterNode">
                                  <l key="dimensionOids" refId="1996" ln="1" eid="DimensionOid">
                                    <cust clsId="DimensionOid">44455354325F3330-45-44485F3135313135---</cust>
                                  </l>
                                  <l key="AdHocParamDimensionOids" refId="1997" ln="0" eid="DimensionOid"/>
                                  <be key="data" refId="1998" clsId="FilterNodeData">
                                    <ref key="filterNode" refId="199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199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376</cust>
                                  <s key="cod"/>
                                  <s key="desc"/>
                                  <i key="index">6</i>
                                  <l key="children" refId="2001" ln="0" eid="Framework.com.tagetik.trees.INode,framework"/>
                                  <ref key="parent" refId="1946"/>
                                </be>
                                <be refId="2002" clsId="FilterNode">
                                  <l key="dimensionOids" refId="2003" ln="1" eid="DimensionOid">
                                    <cust clsId="DimensionOid">44455354325F3330-45-44485F3135313136---</cust>
                                  </l>
                                  <l key="AdHocParamDimensionOids" refId="2004" ln="0" eid="DimensionOid"/>
                                  <be key="data" refId="2005" clsId="FilterNodeData">
                                    <ref key="filterNode" refId="200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0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377</cust>
                                  <s key="cod"/>
                                  <s key="desc"/>
                                  <i key="index">7</i>
                                  <l key="children" refId="2008" ln="0" eid="Framework.com.tagetik.trees.INode,framework"/>
                                  <ref key="parent" refId="1946"/>
                                </be>
                                <be refId="2009" clsId="FilterNode">
                                  <l key="dimensionOids" refId="2010" ln="1" eid="DimensionOid">
                                    <cust clsId="DimensionOid">44455354325F3330-45-44485F3135313137---</cust>
                                  </l>
                                  <l key="AdHocParamDimensionOids" refId="2011" ln="0" eid="DimensionOid"/>
                                  <be key="data" refId="2012" clsId="FilterNodeData">
                                    <ref key="filterNode" refId="200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1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378</cust>
                                  <s key="cod"/>
                                  <s key="desc"/>
                                  <i key="index">8</i>
                                  <l key="children" refId="2015" ln="0" eid="Framework.com.tagetik.trees.INode,framework"/>
                                  <ref key="parent" refId="1946"/>
                                </be>
                                <be refId="2016" clsId="FilterNode">
                                  <l key="dimensionOids" refId="2017" ln="1" eid="DimensionOid">
                                    <cust clsId="DimensionOid">44455354325F3330-45-44485F3135313138---</cust>
                                  </l>
                                  <l key="AdHocParamDimensionOids" refId="2018" ln="0" eid="DimensionOid"/>
                                  <be key="data" refId="2019" clsId="FilterNodeData">
                                    <ref key="filterNode" refId="201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2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379</cust>
                                  <s key="cod"/>
                                  <s key="desc"/>
                                  <i key="index">9</i>
                                  <l key="children" refId="2022" ln="0" eid="Framework.com.tagetik.trees.INode,framework"/>
                                  <ref key="parent" refId="1946"/>
                                </be>
                                <be refId="2023" clsId="FilterNode">
                                  <l key="dimensionOids" refId="2024" ln="1" eid="DimensionOid">
                                    <cust clsId="DimensionOid">44455354325F3330-45-44485F3135313139---</cust>
                                  </l>
                                  <l key="AdHocParamDimensionOids" refId="2025" ln="0" eid="DimensionOid"/>
                                  <be key="data" refId="2026" clsId="FilterNodeData">
                                    <ref key="filterNode" refId="202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2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380</cust>
                                  <s key="cod"/>
                                  <s key="desc"/>
                                  <i key="index">10</i>
                                  <l key="children" refId="2029" ln="0" eid="Framework.com.tagetik.trees.INode,framework"/>
                                  <ref key="parent" refId="1946"/>
                                </be>
                                <be refId="2030" clsId="FilterNode">
                                  <l key="dimensionOids" refId="2031" ln="1" eid="DimensionOid">
                                    <cust clsId="DimensionOid">44455354325F3330-45-44485F3135313230---</cust>
                                  </l>
                                  <l key="AdHocParamDimensionOids" refId="2032" ln="0" eid="DimensionOid"/>
                                  <be key="data" refId="2033" clsId="FilterNodeData">
                                    <ref key="filterNode" refId="203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3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3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381</cust>
                                  <s key="cod"/>
                                  <s key="desc"/>
                                  <i key="index">11</i>
                                  <l key="children" refId="2036" ln="0" eid="Framework.com.tagetik.trees.INode,framework"/>
                                  <ref key="parent" refId="1946"/>
                                </be>
                                <be refId="2037" clsId="FilterNode">
                                  <l key="dimensionOids" refId="2038" ln="1" eid="DimensionOid">
                                    <cust clsId="DimensionOid">44455354325F3330-45-44485F3135313231---</cust>
                                  </l>
                                  <l key="AdHocParamDimensionOids" refId="2039" ln="0" eid="DimensionOid"/>
                                  <be key="data" refId="2040" clsId="FilterNodeData">
                                    <ref key="filterNode" refId="203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4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382</cust>
                                  <s key="cod"/>
                                  <s key="desc"/>
                                  <i key="index">12</i>
                                  <l key="children" refId="2043" ln="0" eid="Framework.com.tagetik.trees.INode,framework"/>
                                  <ref key="parent" refId="1946"/>
                                </be>
                                <be refId="2044" clsId="FilterNode">
                                  <l key="dimensionOids" refId="2045" ln="1" eid="DimensionOid">
                                    <cust clsId="DimensionOid">44455354325F3330-45-44485F3135313232---</cust>
                                  </l>
                                  <l key="AdHocParamDimensionOids" refId="2046" ln="0" eid="DimensionOid"/>
                                  <be key="data" refId="2047" clsId="FilterNodeData">
                                    <ref key="filterNode" refId="204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4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383</cust>
                                  <s key="cod"/>
                                  <s key="desc"/>
                                  <i key="index">13</i>
                                  <l key="children" refId="2050" ln="0" eid="Framework.com.tagetik.trees.INode,framework"/>
                                  <ref key="parent" refId="1946"/>
                                </be>
                                <be refId="2051" clsId="FilterNode">
                                  <l key="dimensionOids" refId="2052" ln="1" eid="DimensionOid">
                                    <cust clsId="DimensionOid">44455354325F3330-45-44485F3135313233---</cust>
                                  </l>
                                  <l key="AdHocParamDimensionOids" refId="2053" ln="0" eid="DimensionOid"/>
                                  <be key="data" refId="2054" clsId="FilterNodeData">
                                    <ref key="filterNode" refId="205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5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5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384</cust>
                                  <s key="cod"/>
                                  <s key="desc"/>
                                  <i key="index">14</i>
                                  <l key="children" refId="2057" ln="0" eid="Framework.com.tagetik.trees.INode,framework"/>
                                  <ref key="parent" refId="1946"/>
                                </be>
                                <be refId="2058" clsId="FilterNode">
                                  <l key="dimensionOids" refId="2059" ln="1" eid="DimensionOid">
                                    <cust clsId="DimensionOid">44455354325F3330-45-44485F424D533031---</cust>
                                  </l>
                                  <l key="AdHocParamDimensionOids" refId="2060" ln="0" eid="DimensionOid"/>
                                  <be key="data" refId="2061" clsId="FilterNodeData">
                                    <ref key="filterNode" refId="205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6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385</cust>
                                  <s key="cod"/>
                                  <s key="desc"/>
                                  <i key="index">15</i>
                                  <l key="children" refId="2064" ln="0" eid="Framework.com.tagetik.trees.INode,framework"/>
                                  <ref key="parent" refId="1946"/>
                                </be>
                              </l>
                              <ref key="parent" refId="1228"/>
                            </be>
                            <be refId="2065" clsId="FilterNode">
                              <l key="dimensionOids" refId="2066" ln="1" eid="DimensionOid">
                                <cust clsId="DimensionOid">415A495F3130-45-43435F3236333631---</cust>
                              </l>
                              <l key="AdHocParamDimensionOids" refId="2067" ln="0" eid="DimensionOid"/>
                              <be key="data" refId="2068" clsId="FilterNodeData">
                                <ref key="filterNode" refId="206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06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07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252</cust>
                              <s key="cod"/>
                              <s key="desc"/>
                              <i key="index">14</i>
                              <l key="children" refId="2071" ln="1" eid="Framework.com.tagetik.trees.INode,framework">
                                <be refId="2072" clsId="FilterNode">
                                  <l key="dimensionOids" refId="2073" ln="1" eid="DimensionOid">
                                    <cust clsId="DimensionOid">44455354325F3330-45-44485F3135323030---</cust>
                                  </l>
                                  <l key="AdHocParamDimensionOids" refId="2074" ln="0" eid="DimensionOid"/>
                                  <be key="data" refId="2075" clsId="FilterNodeData">
                                    <ref key="filterNode" refId="207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7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387</cust>
                                  <s key="cod"/>
                                  <s key="desc"/>
                                  <i key="index">0</i>
                                  <l key="children" refId="2078" ln="0" eid="Framework.com.tagetik.trees.INode,framework"/>
                                  <ref key="parent" refId="2065"/>
                                </be>
                              </l>
                              <ref key="parent" refId="1228"/>
                            </be>
                            <be refId="2079" clsId="FilterNode">
                              <l key="dimensionOids" refId="2080" ln="1" eid="DimensionOid">
                                <cust clsId="DimensionOid">415A495F3130-45-43435F3236333430---</cust>
                              </l>
                              <l key="AdHocParamDimensionOids" refId="2081" ln="0" eid="DimensionOid"/>
                              <be key="data" refId="2082" clsId="FilterNodeData">
                                <ref key="filterNode" refId="2079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083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08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254</cust>
                              <s key="cod"/>
                              <s key="desc"/>
                              <i key="index">15</i>
                              <l key="children" refId="2085" ln="7" eid="Framework.com.tagetik.trees.INode,framework">
                                <be refId="2086" clsId="FilterNode">
                                  <l key="dimensionOids" refId="2087" ln="1" eid="DimensionOid">
                                    <cust clsId="DimensionOid">44455354325F3330-45-44485F3130303035---</cust>
                                  </l>
                                  <l key="AdHocParamDimensionOids" refId="2088" ln="0" eid="DimensionOid"/>
                                  <be key="data" refId="2089" clsId="FilterNodeData">
                                    <ref key="filterNode" refId="208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9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389</cust>
                                  <s key="cod"/>
                                  <s key="desc"/>
                                  <i key="index">0</i>
                                  <l key="children" refId="2092" ln="0" eid="Framework.com.tagetik.trees.INode,framework"/>
                                  <ref key="parent" refId="2079"/>
                                </be>
                                <be refId="2093" clsId="FilterNode">
                                  <l key="dimensionOids" refId="2094" ln="1" eid="DimensionOid">
                                    <cust clsId="DimensionOid">44455354325F3330-45-44485F3130303036---</cust>
                                  </l>
                                  <l key="AdHocParamDimensionOids" refId="2095" ln="0" eid="DimensionOid"/>
                                  <be key="data" refId="2096" clsId="FilterNodeData">
                                    <ref key="filterNode" refId="209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09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0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390</cust>
                                  <s key="cod"/>
                                  <s key="desc"/>
                                  <i key="index">1</i>
                                  <l key="children" refId="2099" ln="0" eid="Framework.com.tagetik.trees.INode,framework"/>
                                  <ref key="parent" refId="2079"/>
                                </be>
                                <be refId="2100" clsId="FilterNode">
                                  <l key="dimensionOids" refId="2101" ln="1" eid="DimensionOid">
                                    <cust clsId="DimensionOid">44455354325F3330-45-44485F3136313130---</cust>
                                  </l>
                                  <l key="AdHocParamDimensionOids" refId="2102" ln="0" eid="DimensionOid"/>
                                  <be key="data" refId="2103" clsId="FilterNodeData">
                                    <ref key="filterNode" refId="210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0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391</cust>
                                  <s key="cod"/>
                                  <s key="desc"/>
                                  <i key="index">2</i>
                                  <l key="children" refId="2106" ln="0" eid="Framework.com.tagetik.trees.INode,framework"/>
                                  <ref key="parent" refId="2079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44455354325F3330-45-44485F3136313132---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1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392</cust>
                                  <s key="cod"/>
                                  <s key="desc"/>
                                  <i key="index">3</i>
                                  <l key="children" refId="2113" ln="0" eid="Framework.com.tagetik.trees.INode,framework"/>
                                  <ref key="parent" refId="2079"/>
                                </be>
                                <be refId="2114" clsId="FilterNode">
                                  <l key="dimensionOids" refId="2115" ln="1" eid="DimensionOid">
                                    <cust clsId="DimensionOid">44455354325F3330-45-44485F3136313135---</cust>
                                  </l>
                                  <l key="AdHocParamDimensionOids" refId="2116" ln="0" eid="DimensionOid"/>
                                  <be key="data" refId="2117" clsId="FilterNodeData">
                                    <ref key="filterNode" refId="211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1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1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393</cust>
                                  <s key="cod"/>
                                  <s key="desc"/>
                                  <i key="index">4</i>
                                  <l key="children" refId="2120" ln="0" eid="Framework.com.tagetik.trees.INode,framework"/>
                                  <ref key="parent" refId="2079"/>
                                </be>
                                <be refId="2121" clsId="FilterNode">
                                  <l key="dimensionOids" refId="2122" ln="1" eid="DimensionOid">
                                    <cust clsId="DimensionOid">44455354325F3330-45-44485F3136313136---</cust>
                                  </l>
                                  <l key="AdHocParamDimensionOids" refId="2123" ln="0" eid="DimensionOid"/>
                                  <be key="data" refId="2124" clsId="FilterNodeData">
                                    <ref key="filterNode" refId="212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2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394</cust>
                                  <s key="cod"/>
                                  <s key="desc"/>
                                  <i key="index">5</i>
                                  <l key="children" refId="2127" ln="0" eid="Framework.com.tagetik.trees.INode,framework"/>
                                  <ref key="parent" refId="2079"/>
                                </be>
                                <be refId="2128" clsId="FilterNode">
                                  <l key="dimensionOids" refId="2129" ln="1" eid="DimensionOid">
                                    <cust clsId="DimensionOid">44455354325F3330-45-44485F424D533031---</cust>
                                  </l>
                                  <l key="AdHocParamDimensionOids" refId="2130" ln="0" eid="DimensionOid"/>
                                  <be key="data" refId="2131" clsId="FilterNodeData">
                                    <ref key="filterNode" refId="212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3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395</cust>
                                  <s key="cod"/>
                                  <s key="desc"/>
                                  <i key="index">6</i>
                                  <l key="children" refId="2134" ln="0" eid="Framework.com.tagetik.trees.INode,framework"/>
                                  <ref key="parent" refId="2079"/>
                                </be>
                              </l>
                              <ref key="parent" refId="1228"/>
                            </be>
                            <be refId="2135" clsId="FilterNode">
                              <l key="dimensionOids" refId="2136" ln="1" eid="DimensionOid">
                                <cust clsId="DimensionOid">415A495F3130-45-43435F3236333431---</cust>
                              </l>
                              <l key="AdHocParamDimensionOids" refId="2137" ln="0" eid="DimensionOid"/>
                              <be key="data" refId="2138" clsId="FilterNodeData">
                                <ref key="filterNode" refId="213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13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1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256</cust>
                              <s key="cod"/>
                              <s key="desc"/>
                              <i key="index">16</i>
                              <l key="children" refId="2141" ln="8" eid="Framework.com.tagetik.trees.INode,framework">
                                <be refId="2142" clsId="FilterNode">
                                  <l key="dimensionOids" refId="2143" ln="1" eid="DimensionOid">
                                    <cust clsId="DimensionOid">44455354325F3330-45-44485F3130303034---</cust>
                                  </l>
                                  <l key="AdHocParamDimensionOids" refId="2144" ln="0" eid="DimensionOid"/>
                                  <be key="data" refId="2145" clsId="FilterNodeData">
                                    <ref key="filterNode" refId="214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4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397</cust>
                                  <s key="cod"/>
                                  <s key="desc"/>
                                  <i key="index">0</i>
                                  <l key="children" refId="2148" ln="0" eid="Framework.com.tagetik.trees.INode,framework"/>
                                  <ref key="parent" refId="2135"/>
                                </be>
                                <be refId="2149" clsId="FilterNode">
                                  <l key="dimensionOids" refId="2150" ln="1" eid="DimensionOid">
                                    <cust clsId="DimensionOid">44455354325F3330-45-44485F3130303036---</cust>
                                  </l>
                                  <l key="AdHocParamDimensionOids" refId="2151" ln="0" eid="DimensionOid"/>
                                  <be key="data" refId="2152" clsId="FilterNodeData">
                                    <ref key="filterNode" refId="214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5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398</cust>
                                  <s key="cod"/>
                                  <s key="desc"/>
                                  <i key="index">1</i>
                                  <l key="children" refId="2155" ln="0" eid="Framework.com.tagetik.trees.INode,framework"/>
                                  <ref key="parent" refId="2135"/>
                                </be>
                                <be refId="2156" clsId="FilterNode">
                                  <l key="dimensionOids" refId="2157" ln="1" eid="DimensionOid">
                                    <cust clsId="DimensionOid">44455354325F3330-45-44485F3136323130---</cust>
                                  </l>
                                  <l key="AdHocParamDimensionOids" refId="2158" ln="0" eid="DimensionOid"/>
                                  <be key="data" refId="2159" clsId="FilterNodeData">
                                    <ref key="filterNode" refId="215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6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399</cust>
                                  <s key="cod"/>
                                  <s key="desc"/>
                                  <i key="index">2</i>
                                  <l key="children" refId="2162" ln="0" eid="Framework.com.tagetik.trees.INode,framework"/>
                                  <ref key="parent" refId="2135"/>
                                </be>
                                <be refId="2163" clsId="FilterNode">
                                  <l key="dimensionOids" refId="2164" ln="1" eid="DimensionOid">
                                    <cust clsId="DimensionOid">44455354325F3330-45-44485F3136323131---</cust>
                                  </l>
                                  <l key="AdHocParamDimensionOids" refId="2165" ln="0" eid="DimensionOid"/>
                                  <be key="data" refId="2166" clsId="FilterNodeData">
                                    <ref key="filterNode" refId="216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6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400</cust>
                                  <s key="cod"/>
                                  <s key="desc"/>
                                  <i key="index">3</i>
                                  <l key="children" refId="2169" ln="0" eid="Framework.com.tagetik.trees.INode,framework"/>
                                  <ref key="parent" refId="2135"/>
                                </be>
                                <be refId="2170" clsId="FilterNode">
                                  <l key="dimensionOids" refId="2171" ln="1" eid="DimensionOid">
                                    <cust clsId="DimensionOid">44455354325F3330-45-44485F3136323132---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7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401</cust>
                                  <s key="cod"/>
                                  <s key="desc"/>
                                  <i key="index">4</i>
                                  <l key="children" refId="2176" ln="0" eid="Framework.com.tagetik.trees.INode,framework"/>
                                  <ref key="parent" refId="2135"/>
                                </be>
                                <be refId="2177" clsId="FilterNode">
                                  <l key="dimensionOids" refId="2178" ln="1" eid="DimensionOid">
                                    <cust clsId="DimensionOid">44455354325F3330-45-44485F3136323134---</cust>
                                  </l>
                                  <l key="AdHocParamDimensionOids" refId="2179" ln="0" eid="DimensionOid"/>
                                  <be key="data" refId="2180" clsId="FilterNodeData">
                                    <ref key="filterNode" refId="217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8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402</cust>
                                  <s key="cod"/>
                                  <s key="desc"/>
                                  <i key="index">5</i>
                                  <l key="children" refId="2183" ln="0" eid="Framework.com.tagetik.trees.INode,framework"/>
                                  <ref key="parent" refId="2135"/>
                                </be>
                                <be refId="2184" clsId="FilterNode">
                                  <l key="dimensionOids" refId="2185" ln="1" eid="DimensionOid">
                                    <cust clsId="DimensionOid">44455354325F3330-45-44485F3136323135---</cust>
                                  </l>
                                  <l key="AdHocParamDimensionOids" refId="2186" ln="0" eid="DimensionOid"/>
                                  <be key="data" refId="2187" clsId="FilterNodeData">
                                    <ref key="filterNode" refId="218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8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403</cust>
                                  <s key="cod"/>
                                  <s key="desc"/>
                                  <i key="index">6</i>
                                  <l key="children" refId="2190" ln="0" eid="Framework.com.tagetik.trees.INode,framework"/>
                                  <ref key="parent" refId="2135"/>
                                </be>
                                <be refId="2191" clsId="FilterNode">
                                  <l key="dimensionOids" refId="2192" ln="1" eid="DimensionOid">
                                    <cust clsId="DimensionOid">44455354325F3330-45-44485F424D533031---</cust>
                                  </l>
                                  <l key="AdHocParamDimensionOids" refId="2193" ln="0" eid="DimensionOid"/>
                                  <be key="data" refId="2194" clsId="FilterNodeData">
                                    <ref key="filterNode" refId="219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19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1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404</cust>
                                  <s key="cod"/>
                                  <s key="desc"/>
                                  <i key="index">7</i>
                                  <l key="children" refId="2197" ln="0" eid="Framework.com.tagetik.trees.INode,framework"/>
                                  <ref key="parent" refId="2135"/>
                                </be>
                              </l>
                              <ref key="parent" refId="1228"/>
                            </be>
                            <be refId="2198" clsId="FilterNode">
                              <l key="dimensionOids" refId="2199" ln="1" eid="DimensionOid">
                                <cust clsId="DimensionOid">415A495F3130-45-43435F3236363031---</cust>
                              </l>
                              <l key="AdHocParamDimensionOids" refId="2200" ln="0" eid="DimensionOid"/>
                              <be key="data" refId="2201" clsId="FilterNodeData">
                                <ref key="filterNode" refId="2198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202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2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258</cust>
                              <s key="cod"/>
                              <s key="desc"/>
                              <i key="index">17</i>
                              <l key="children" refId="2204" ln="6" eid="Framework.com.tagetik.trees.INode,framework">
                                <be refId="2205" clsId="FilterNode">
                                  <l key="dimensionOids" refId="2206" ln="1" eid="DimensionOid">
                                    <cust clsId="DimensionOid">44455354325F3330-45-44485F3130303033---</cust>
                                  </l>
                                  <l key="AdHocParamDimensionOids" refId="2207" ln="0" eid="DimensionOid"/>
                                  <be key="data" refId="2208" clsId="FilterNodeData">
                                    <ref key="filterNode" refId="220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0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1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406</cust>
                                  <s key="cod"/>
                                  <s key="desc"/>
                                  <i key="index">0</i>
                                  <l key="children" refId="2211" ln="0" eid="Framework.com.tagetik.trees.INode,framework"/>
                                  <ref key="parent" refId="2198"/>
                                </be>
                                <be refId="2212" clsId="FilterNode">
                                  <l key="dimensionOids" refId="2213" ln="1" eid="DimensionOid">
                                    <cust clsId="DimensionOid">44455354325F3330-45-44485F3137313130---</cust>
                                  </l>
                                  <l key="AdHocParamDimensionOids" refId="2214" ln="0" eid="DimensionOid"/>
                                  <be key="data" refId="2215" clsId="FilterNodeData">
                                    <ref key="filterNode" refId="221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1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407</cust>
                                  <s key="cod"/>
                                  <s key="desc"/>
                                  <i key="index">1</i>
                                  <l key="children" refId="2218" ln="0" eid="Framework.com.tagetik.trees.INode,framework"/>
                                  <ref key="parent" refId="2198"/>
                                </be>
                                <be refId="2219" clsId="FilterNode">
                                  <l key="dimensionOids" refId="2220" ln="1" eid="DimensionOid">
                                    <cust clsId="DimensionOid">44455354325F3330-45-44485F3137313330---</cust>
                                  </l>
                                  <l key="AdHocParamDimensionOids" refId="2221" ln="0" eid="DimensionOid"/>
                                  <be key="data" refId="2222" clsId="FilterNodeData">
                                    <ref key="filterNode" refId="221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2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408</cust>
                                  <s key="cod"/>
                                  <s key="desc"/>
                                  <i key="index">2</i>
                                  <l key="children" refId="2225" ln="0" eid="Framework.com.tagetik.trees.INode,framework"/>
                                  <ref key="parent" refId="2198"/>
                                </be>
                                <be refId="2226" clsId="FilterNode">
                                  <l key="dimensionOids" refId="2227" ln="1" eid="DimensionOid">
                                    <cust clsId="DimensionOid">44455354325F3330-45-44485F3137313430---</cust>
                                  </l>
                                  <l key="AdHocParamDimensionOids" refId="2228" ln="0" eid="DimensionOid"/>
                                  <be key="data" refId="2229" clsId="FilterNodeData">
                                    <ref key="filterNode" refId="222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3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3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409</cust>
                                  <s key="cod"/>
                                  <s key="desc"/>
                                  <i key="index">3</i>
                                  <l key="children" refId="2232" ln="0" eid="Framework.com.tagetik.trees.INode,framework"/>
                                  <ref key="parent" refId="2198"/>
                                </be>
                                <be refId="2233" clsId="FilterNode">
                                  <l key="dimensionOids" refId="2234" ln="1" eid="DimensionOid">
                                    <cust clsId="DimensionOid">44455354325F3330-45-44485F3137313530---</cust>
                                  </l>
                                  <l key="AdHocParamDimensionOids" refId="2235" ln="0" eid="DimensionOid"/>
                                  <be key="data" refId="2236" clsId="FilterNodeData">
                                    <ref key="filterNode" refId="223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3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410</cust>
                                  <s key="cod"/>
                                  <s key="desc"/>
                                  <i key="index">4</i>
                                  <l key="children" refId="2239" ln="0" eid="Framework.com.tagetik.trees.INode,framework"/>
                                  <ref key="parent" refId="2198"/>
                                </be>
                                <be refId="2240" clsId="FilterNode">
                                  <l key="dimensionOids" refId="2241" ln="1" eid="DimensionOid">
                                    <cust clsId="DimensionOid">44455354325F3330-45-44485F424D533031---</cust>
                                  </l>
                                  <l key="AdHocParamDimensionOids" refId="2242" ln="0" eid="DimensionOid"/>
                                  <be key="data" refId="2243" clsId="FilterNodeData">
                                    <ref key="filterNode" refId="224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4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411</cust>
                                  <s key="cod"/>
                                  <s key="desc"/>
                                  <i key="index">5</i>
                                  <l key="children" refId="2246" ln="0" eid="Framework.com.tagetik.trees.INode,framework"/>
                                  <ref key="parent" refId="2198"/>
                                </be>
                              </l>
                              <ref key="parent" refId="1228"/>
                            </be>
                            <be refId="2247" clsId="FilterNode">
                              <l key="dimensionOids" refId="2248" ln="1" eid="DimensionOid">
                                <cust clsId="DimensionOid">415A495F3130-45-43435F3236323130---</cust>
                              </l>
                              <l key="AdHocParamDimensionOids" refId="2249" ln="0" eid="DimensionOid"/>
                              <be key="data" refId="2250" clsId="FilterNodeData">
                                <ref key="filterNode" refId="224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25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2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260</cust>
                              <s key="cod"/>
                              <s key="desc"/>
                              <i key="index">18</i>
                              <l key="children" refId="2253" ln="8" eid="Framework.com.tagetik.trees.INode,framework">
                                <be refId="2254" clsId="FilterNode">
                                  <l key="dimensionOids" refId="2255" ln="1" eid="DimensionOid">
                                    <cust clsId="DimensionOid">44455354325F3330-45-44485F3139333130---</cust>
                                  </l>
                                  <l key="AdHocParamDimensionOids" refId="2256" ln="0" eid="DimensionOid"/>
                                  <be key="data" refId="2257" clsId="FilterNodeData">
                                    <ref key="filterNode" refId="225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5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413</cust>
                                  <s key="cod"/>
                                  <s key="desc"/>
                                  <i key="index">0</i>
                                  <l key="children" refId="2260" ln="0" eid="Framework.com.tagetik.trees.INode,framework"/>
                                  <ref key="parent" refId="2247"/>
                                </be>
                                <be refId="2261" clsId="FilterNode">
                                  <l key="dimensionOids" refId="2262" ln="1" eid="DimensionOid">
                                    <cust clsId="DimensionOid">44455354325F3330-45-44485F3139333132---</cust>
                                  </l>
                                  <l key="AdHocParamDimensionOids" refId="2263" ln="0" eid="DimensionOid"/>
                                  <be key="data" refId="2264" clsId="FilterNodeData">
                                    <ref key="filterNode" refId="226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6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414</cust>
                                  <s key="cod"/>
                                  <s key="desc"/>
                                  <i key="index">1</i>
                                  <l key="children" refId="2267" ln="0" eid="Framework.com.tagetik.trees.INode,framework"/>
                                  <ref key="parent" refId="2247"/>
                                </be>
                                <be refId="2268" clsId="FilterNode">
                                  <l key="dimensionOids" refId="2269" ln="1" eid="DimensionOid">
                                    <cust clsId="DimensionOid">44455354325F3330-45-44485F3139333134---</cust>
                                  </l>
                                  <l key="AdHocParamDimensionOids" refId="2270" ln="0" eid="DimensionOid"/>
                                  <be key="data" refId="2271" clsId="FilterNodeData">
                                    <ref key="filterNode" refId="226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7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415</cust>
                                  <s key="cod"/>
                                  <s key="desc"/>
                                  <i key="index">2</i>
                                  <l key="children" refId="2274" ln="0" eid="Framework.com.tagetik.trees.INode,framework"/>
                                  <ref key="parent" refId="2247"/>
                                </be>
                                <be refId="2275" clsId="FilterNode">
                                  <l key="dimensionOids" refId="2276" ln="1" eid="DimensionOid">
                                    <cust clsId="DimensionOid">44455354325F3330-45-44485F3139333135---</cust>
                                  </l>
                                  <l key="AdHocParamDimensionOids" refId="2277" ln="0" eid="DimensionOid"/>
                                  <be key="data" refId="2278" clsId="FilterNodeData">
                                    <ref key="filterNode" refId="227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7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8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416</cust>
                                  <s key="cod"/>
                                  <s key="desc"/>
                                  <i key="index">3</i>
                                  <l key="children" refId="2281" ln="0" eid="Framework.com.tagetik.trees.INode,framework"/>
                                  <ref key="parent" refId="2247"/>
                                </be>
                                <be refId="2282" clsId="FilterNode">
                                  <l key="dimensionOids" refId="2283" ln="1" eid="DimensionOid">
                                    <cust clsId="DimensionOid">44455354325F3330-45-44485F3139333136---</cust>
                                  </l>
                                  <l key="AdHocParamDimensionOids" refId="2284" ln="0" eid="DimensionOid"/>
                                  <be key="data" refId="2285" clsId="FilterNodeData">
                                    <ref key="filterNode" refId="228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8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417</cust>
                                  <s key="cod"/>
                                  <s key="desc"/>
                                  <i key="index">4</i>
                                  <l key="children" refId="2288" ln="0" eid="Framework.com.tagetik.trees.INode,framework"/>
                                  <ref key="parent" refId="2247"/>
                                </be>
                                <be refId="2289" clsId="FilterNode">
                                  <l key="dimensionOids" refId="2290" ln="1" eid="DimensionOid">
                                    <cust clsId="DimensionOid">44455354325F3330-45-44485F3139333137---</cust>
                                  </l>
                                  <l key="AdHocParamDimensionOids" refId="2291" ln="0" eid="DimensionOid"/>
                                  <be key="data" refId="2292" clsId="FilterNodeData">
                                    <ref key="filterNode" refId="228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29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29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418</cust>
                                  <s key="cod"/>
                                  <s key="desc"/>
                                  <i key="index">5</i>
                                  <l key="children" refId="2295" ln="0" eid="Framework.com.tagetik.trees.INode,framework"/>
                                  <ref key="parent" refId="2247"/>
                                </be>
                                <be refId="2296" clsId="FilterNode">
                                  <l key="dimensionOids" refId="2297" ln="1" eid="DimensionOid">
                                    <cust clsId="DimensionOid">44455354325F3330-45-44485F3139333138---</cust>
                                  </l>
                                  <l key="AdHocParamDimensionOids" refId="2298" ln="0" eid="DimensionOid"/>
                                  <be key="data" refId="2299" clsId="FilterNodeData">
                                    <ref key="filterNode" refId="229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0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419</cust>
                                  <s key="cod"/>
                                  <s key="desc"/>
                                  <i key="index">6</i>
                                  <l key="children" refId="2302" ln="0" eid="Framework.com.tagetik.trees.INode,framework"/>
                                  <ref key="parent" refId="2247"/>
                                </be>
                                <be refId="2303" clsId="FilterNode">
                                  <l key="dimensionOids" refId="2304" ln="1" eid="DimensionOid">
                                    <cust clsId="DimensionOid">44455354325F3330-45-44485F424D533031---</cust>
                                  </l>
                                  <l key="AdHocParamDimensionOids" refId="2305" ln="0" eid="DimensionOid"/>
                                  <be key="data" refId="2306" clsId="FilterNodeData">
                                    <ref key="filterNode" refId="230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0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0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420</cust>
                                  <s key="cod"/>
                                  <s key="desc"/>
                                  <i key="index">7</i>
                                  <l key="children" refId="2309" ln="0" eid="Framework.com.tagetik.trees.INode,framework"/>
                                  <ref key="parent" refId="2247"/>
                                </be>
                              </l>
                              <ref key="parent" refId="1228"/>
                            </be>
                            <be refId="2310" clsId="FilterNode">
                              <l key="dimensionOids" refId="2311" ln="1" eid="DimensionOid">
                                <cust clsId="DimensionOid">415A495F3130-45-43435F3236363035---</cust>
                              </l>
                              <l key="AdHocParamDimensionOids" refId="2312" ln="0" eid="DimensionOid"/>
                              <be key="data" refId="2313" clsId="FilterNodeData">
                                <ref key="filterNode" refId="2310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314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3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262</cust>
                              <s key="cod"/>
                              <s key="desc"/>
                              <i key="index">19</i>
                              <l key="children" refId="2316" ln="2" eid="Framework.com.tagetik.trees.INode,framework">
                                <be refId="2317" clsId="FilterNode">
                                  <l key="dimensionOids" refId="2318" ln="1" eid="DimensionOid">
                                    <cust clsId="DimensionOid">44455354325F3330-45-44485F3130303033---</cust>
                                  </l>
                                  <l key="AdHocParamDimensionOids" refId="2319" ln="0" eid="DimensionOid"/>
                                  <be key="data" refId="2320" clsId="FilterNodeData">
                                    <ref key="filterNode" refId="231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2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2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422</cust>
                                  <s key="cod"/>
                                  <s key="desc"/>
                                  <i key="index">0</i>
                                  <l key="children" refId="2323" ln="0" eid="Framework.com.tagetik.trees.INode,framework"/>
                                  <ref key="parent" refId="2310"/>
                                </be>
                                <be refId="2324" clsId="FilterNode">
                                  <l key="dimensionOids" refId="2325" ln="1" eid="DimensionOid">
                                    <cust clsId="DimensionOid">44455354325F3330-45-44485F424D533031---</cust>
                                  </l>
                                  <l key="AdHocParamDimensionOids" refId="2326" ln="0" eid="DimensionOid"/>
                                  <be key="data" refId="2327" clsId="FilterNodeData">
                                    <ref key="filterNode" refId="232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2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423</cust>
                                  <s key="cod"/>
                                  <s key="desc"/>
                                  <i key="index">1</i>
                                  <l key="children" refId="2330" ln="0" eid="Framework.com.tagetik.trees.INode,framework"/>
                                  <ref key="parent" refId="2310"/>
                                </be>
                              </l>
                              <ref key="parent" refId="1228"/>
                            </be>
                            <be refId="2331" clsId="FilterNode">
                              <l key="dimensionOids" refId="2332" ln="1" eid="DimensionOid">
                                <cust clsId="DimensionOid">415A495F3130-45-43435F3236363036---</cust>
                              </l>
                              <l key="AdHocParamDimensionOids" refId="2333" ln="0" eid="DimensionOid"/>
                              <be key="data" refId="2334" clsId="FilterNodeData">
                                <ref key="filterNode" refId="2331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335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3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264</cust>
                              <s key="cod"/>
                              <s key="desc"/>
                              <i key="index">20</i>
                              <l key="children" refId="2337" ln="1" eid="Framework.com.tagetik.trees.INode,framework">
                                <be refId="2338" clsId="FilterNode">
                                  <l key="dimensionOids" refId="2339" ln="1" eid="DimensionOid">
                                    <cust clsId="DimensionOid">44455354325F3330-45-44485F3130303033---</cust>
                                  </l>
                                  <l key="AdHocParamDimensionOids" refId="2340" ln="0" eid="DimensionOid"/>
                                  <be key="data" refId="2341" clsId="FilterNodeData">
                                    <ref key="filterNode" refId="233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4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4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425</cust>
                                  <s key="cod"/>
                                  <s key="desc"/>
                                  <i key="index">0</i>
                                  <l key="children" refId="2344" ln="0" eid="Framework.com.tagetik.trees.INode,framework"/>
                                  <ref key="parent" refId="2331"/>
                                </be>
                              </l>
                              <ref key="parent" refId="1228"/>
                            </be>
                            <be refId="2345" clsId="FilterNode">
                              <l key="dimensionOids" refId="2346" ln="1" eid="DimensionOid">
                                <cust clsId="DimensionOid">415A495F3130-45-43435F3330393032---</cust>
                              </l>
                              <l key="AdHocParamDimensionOids" refId="2347" ln="0" eid="DimensionOid"/>
                              <be key="data" refId="2348" clsId="FilterNodeData">
                                <ref key="filterNode" refId="234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34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35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266</cust>
                              <s key="cod"/>
                              <s key="desc"/>
                              <i key="index">21</i>
                              <l key="children" refId="2351" ln="3" eid="Framework.com.tagetik.trees.INode,framework">
                                <be refId="2352" clsId="FilterNode">
                                  <l key="dimensionOids" refId="2353" ln="1" eid="DimensionOid">
                                    <cust clsId="DimensionOid">44455354325F3330-45-44485F3139313130---</cust>
                                  </l>
                                  <l key="AdHocParamDimensionOids" refId="2354" ln="0" eid="DimensionOid"/>
                                  <be key="data" refId="2355" clsId="FilterNodeData">
                                    <ref key="filterNode" refId="235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5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427</cust>
                                  <s key="cod"/>
                                  <s key="desc"/>
                                  <i key="index">0</i>
                                  <l key="children" refId="2358" ln="0" eid="Framework.com.tagetik.trees.INode,framework"/>
                                  <ref key="parent" refId="2345"/>
                                </be>
                                <be refId="2359" clsId="FilterNode">
                                  <l key="dimensionOids" refId="2360" ln="1" eid="DimensionOid">
                                    <cust clsId="DimensionOid">44455354325F3330-45-44485F3139313230---</cust>
                                  </l>
                                  <l key="AdHocParamDimensionOids" refId="2361" ln="0" eid="DimensionOid"/>
                                  <be key="data" refId="2362" clsId="FilterNodeData">
                                    <ref key="filterNode" refId="235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6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428</cust>
                                  <s key="cod"/>
                                  <s key="desc"/>
                                  <i key="index">1</i>
                                  <l key="children" refId="2365" ln="0" eid="Framework.com.tagetik.trees.INode,framework"/>
                                  <ref key="parent" refId="2345"/>
                                </be>
                                <be refId="2366" clsId="FilterNode">
                                  <l key="dimensionOids" refId="2367" ln="1" eid="DimensionOid">
                                    <cust clsId="DimensionOid">44455354325F3330-45-44485F424D533031---</cust>
                                  </l>
                                  <l key="AdHocParamDimensionOids" refId="2368" ln="0" eid="DimensionOid"/>
                                  <be key="data" refId="2369" clsId="FilterNodeData">
                                    <ref key="filterNode" refId="236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37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37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429</cust>
                                  <s key="cod"/>
                                  <s key="desc"/>
                                  <i key="index">2</i>
                                  <l key="children" refId="2372" ln="0" eid="Framework.com.tagetik.trees.INode,framework"/>
                                  <ref key="parent" refId="2345"/>
                                </be>
                              </l>
                              <ref key="parent" refId="1228"/>
                            </be>
                            <be refId="2373" clsId="FilterNode">
                              <l key="dimensionOids" refId="2374" ln="0" eid="DimensionOid"/>
                              <l key="AdHocParamDimensionOids" refId="2375" ln="0" eid="DimensionOid"/>
                              <be key="data" refId="2376" clsId="FilterNodeData">
                                <ref key="filterNode" refId="2373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198</s>
                                <b key="signChange">N</b>
                                <b key="nativeSignChange">N</b>
                                <l key="nav" refId="23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198</cust>
                              <s key="cod"/>
                              <s key="desc"/>
                              <i key="index">22</i>
                              <l key="children" refId="2378" ln="1" eid="Framework.com.tagetik.trees.INode,framework">
                                <be refId="2379" clsId="FilterNode">
                                  <l key="dimensionOids" refId="2380" ln="0" eid="DimensionOid"/>
                                  <l key="AdHocParamDimensionOids" refId="2381" ln="0" eid="DimensionOid"/>
                                  <be key="data" refId="2382" clsId="FilterNodeData">
                                    <ref key="filterNode" refId="2379"/>
                                    <s key="dim">DEST2_30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3</s>
                                    <s key="originalID">202</s>
                                    <b key="signChange">N</b>
                                    <b key="nativeSignChange">N</b>
                                    <l key="nav" refId="238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202</cust>
                                  <s key="cod"/>
                                  <s key="desc"/>
                                  <i key="index">0</i>
                                  <l key="children" refId="2384" ln="0" eid="Framework.com.tagetik.trees.INode,framework"/>
                                  <ref key="parent" refId="2373"/>
                                </be>
                              </l>
                              <ref key="parent" refId="1228"/>
                            </be>
                            <be refId="2385" clsId="FilterNode">
                              <l key="dimensionOids" refId="2386" ln="0" eid="DimensionOid"/>
                              <l key="AdHocParamDimensionOids" refId="2387" ln="0" eid="DimensionOid"/>
                              <be key="data" refId="2388" clsId="FilterNodeData">
                                <ref key="filterNode" refId="2385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199</s>
                                <b key="signChange">N</b>
                                <b key="nativeSignChange">N</b>
                                <l key="nav" refId="238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199</cust>
                              <s key="cod"/>
                              <s key="desc"/>
                              <i key="index">23</i>
                              <l key="children" refId="2390" ln="1" eid="Framework.com.tagetik.trees.INode,framework">
                                <be refId="2391" clsId="FilterNode">
                                  <l key="dimensionOids" refId="2392" ln="0" eid="DimensionOid"/>
                                  <l key="AdHocParamDimensionOids" refId="2393" ln="0" eid="DimensionOid"/>
                                  <be key="data" refId="2394" clsId="FilterNodeData">
                                    <ref key="filterNode" refId="2391"/>
                                    <s key="dim">DEST2_30</s>
                                    <i key="segmentLevel">0</i>
                                    <ref key="segment" refId="20"/>
                                    <be key="reportingFormula" refId="2395" clsId="ReportingFormula">
                                      <b key="serverFormula">N</b>
                                      <b key="formulaRule">N</b>
                                      <s key="formula">SUM({269}:{429})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4</s>
                                    <s key="originalID">203</s>
                                    <b key="signChange">N</b>
                                    <b key="nativeSignChange">N</b>
                                    <l key="nav" refId="23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2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203</cust>
                                  <s key="cod"/>
                                  <s key="desc"/>
                                  <i key="index">0</i>
                                  <l key="children" refId="2397" ln="0" eid="Framework.com.tagetik.trees.INode,framework"/>
                                  <ref key="parent" refId="2385"/>
                                </be>
                              </l>
                              <ref key="parent" refId="1228"/>
                            </be>
                          </l>
                        </be>
                        <be key="columns" refId="2398" clsId="FilterNode">
                          <l key="dimensionOids" refId="2399" ln="0" eid="DimensionOid"/>
                          <l key="AdHocParamDimensionOids" refId="2400" ln="0" eid="DimensionOid"/>
                          <be key="data" refId="2401" clsId="FilterNodeData">
                            <ref key="filterNode" refId="2398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Columns</s>
                          <i key="index">0</i>
                          <l key="children" refId="2402" ln="8" eid="Framework.com.tagetik.trees.INode,framework">
                            <be refId="2403" clsId="FilterNode">
                              <l key="dimensionOids" refId="2404" ln="1" eid="DimensionOid">
                                <cust clsId="DimensionOid">4C554E504552-45-4C554E5F30---</cust>
                              </l>
                              <l key="AdHocParamDimensionOids" refId="2405" ln="0" eid="DimensionOid"/>
                              <be key="data" refId="2406" clsId="FilterNodeData">
                                <ref key="filterNode" refId="2403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102</s>
                                <b key="signChange">N</b>
                                <b key="nativeSignChange">N</b>
                                <l key="nav" refId="240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102</cust>
                              <s key="cod"/>
                              <s key="desc"/>
                              <i key="index">0</i>
                              <l key="children" refId="2408" ln="2" eid="Framework.com.tagetik.trees.INode,framework">
                                <be refId="2409" clsId="FilterNode">
                                  <l key="dimensionOids" refId="2410" ln="1" eid="DimensionOid">
                                    <cust clsId="DimensionOid">534345-45-323031355F4255445F3135---</cust>
                                  </l>
                                  <l key="AdHocParamDimensionOids" refId="2411" ln="0" eid="DimensionOid"/>
                                  <be key="data" refId="2412" clsId="FilterNodeData">
                                    <ref key="filterNode" refId="2409"/>
                                    <s key="dim">SCE</s>
                                    <i key="segmentLevel">0</i>
                                    <e key="segment" refId="2413" id="SegmentEnum">N</e>
                                    <b key="placeHolder">N</b>
                                    <ref key="weight" refId="21"/>
                                    <e key="change" refId="2414" id="ChangeEnum">CHG_N</e>
                                    <ref key="dataType" refId="23"/>
                                    <b key="prevailingDataType">N</b>
                                    <ref key="editability" refId="24"/>
                                    <s key="originalID">103</s>
                                    <b key="signChange">N</b>
                                    <b key="nativeSignChange">N</b>
                                    <l key="nav" refId="241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103</cust>
                                  <s key="cod"/>
                                  <s key="desc"/>
                                  <i key="index">0</i>
                                  <l key="children" refId="2416" ln="1" eid="Framework.com.tagetik.trees.INode,framework">
                                    <be refId="2417" clsId="FilterNode">
                                      <l key="dimensionOids" refId="2418" ln="1" eid="DimensionOid">
                                        <cust clsId="DimensionOid">504552-45-3033---</cust>
                                      </l>
                                      <l key="AdHocParamDimensionOids" refId="2419" ln="0" eid="DimensionOid"/>
                                      <be key="data" refId="2420" clsId="FilterNodeData">
                                        <ref key="filterNode" refId="2417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</s>
                                        <s key="originalID">104</s>
                                        <b key="signChange">N</b>
                                        <b key="nativeSignChange">N</b>
                                        <l key="nav" refId="2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104</cust>
                                      <s key="cod"/>
                                      <s key="desc"/>
                                      <i key="index">0</i>
                                      <l key="children" refId="2422" ln="0" eid="Framework.com.tagetik.trees.INode,framework"/>
                                      <ref key="parent" refId="2409"/>
                                    </be>
                                  </l>
                                  <ref key="parent" refId="2403"/>
                                </be>
                                <be refId="2423" clsId="FilterNode">
                                  <l key="dimensionOids" refId="2424" ln="1" eid="DimensionOid">
                                    <cust clsId="DimensionOid">534345-45-323031355F414354---</cust>
                                  </l>
                                  <l key="AdHocParamDimensionOids" refId="2425" ln="0" eid="DimensionOid"/>
                                  <be key="data" refId="2426" clsId="FilterNodeData">
                                    <ref key="filterNode" refId="2423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105</s>
                                    <b key="signChange">N</b>
                                    <b key="nativeSignChange">N</b>
                                    <l key="nav" refId="24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105</cust>
                                  <s key="cod"/>
                                  <s key="desc"/>
                                  <i key="index">1</i>
                                  <l key="children" refId="2428" ln="3" eid="Framework.com.tagetik.trees.INode,framework">
                                    <be refId="2429" clsId="FilterNode">
                                      <l key="dimensionOids" refId="2430" ln="1" eid="DimensionOid">
                                        <cust clsId="DimensionOid">504552-45-3033---</cust>
                                      </l>
                                      <l key="AdHocParamDimensionOids" refId="2431" ln="0" eid="DimensionOid"/>
                                      <be key="data" refId="2432" clsId="FilterNodeData">
                                        <ref key="filterNode" refId="2429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</s>
                                        <s key="originalID">106</s>
                                        <b key="signChange">N</b>
                                        <b key="nativeSignChange">N</b>
                                        <l key="nav" refId="243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106</cust>
                                      <s key="cod"/>
                                      <s key="desc"/>
                                      <i key="index">0</i>
                                      <l key="children" refId="2434" ln="0" eid="Framework.com.tagetik.trees.INode,framework"/>
                                      <ref key="parent" refId="2423"/>
                                    </be>
                                    <be refId="2435" clsId="FilterNode">
                                      <l key="dimensionOids" refId="2436" ln="0" eid="DimensionOid"/>
                                      <l key="AdHocParamDimensionOids" refId="2437" ln="0" eid="DimensionOid"/>
                                      <be key="data" refId="2438" clsId="FilterNodeData">
                                        <ref key="filterNode" refId="2435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439" clsId="ReportingFormula">
                                          <b key="serverFormula">N</b>
                                          <b key="formulaRule">S</b>
                                          <s key="formula">{104}-{106}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</s>
                                        <s key="originalID">107</s>
                                        <b key="signChange">N</b>
                                        <b key="nativeSignChange">N</b>
                                        <l key="nav" refId="244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107</cust>
                                      <s key="cod"/>
                                      <s key="desc"/>
                                      <i key="index">1</i>
                                      <l key="children" refId="2441" ln="0" eid="Framework.com.tagetik.trees.INode,framework"/>
                                      <ref key="parent" refId="2423"/>
                                    </be>
                                    <be refId="2442" clsId="FilterNode">
                                      <l key="dimensionOids" refId="2443" ln="0" eid="DimensionOid"/>
                                      <l key="AdHocParamDimensionOids" refId="2444" ln="0" eid="DimensionOid"/>
                                      <be key="data" refId="2445" clsId="FilterNodeData">
                                        <ref key="filterNode" refId="2442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4</s>
                                        <s key="originalID">108</s>
                                        <b key="signChange">N</b>
                                        <b key="nativeSignChange">N</b>
                                        <l key="nav" refId="244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4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108</cust>
                                      <s key="cod"/>
                                      <s key="desc"/>
                                      <i key="index">2</i>
                                      <l key="children" refId="2447" ln="0" eid="Framework.com.tagetik.trees.INode,framework"/>
                                      <ref key="parent" refId="2423"/>
                                    </be>
                                  </l>
                                  <ref key="parent" refId="2403"/>
                                </be>
                              </l>
                              <ref key="parent" refId="2398"/>
                            </be>
                            <be refId="2448" clsId="FilterNode">
                              <l key="dimensionOids" refId="2449" ln="1" eid="DimensionOid">
                                <cust clsId="DimensionOid">4C554E504552-45-4C554E5F30---</cust>
                              </l>
                              <l key="AdHocParamDimensionOids" refId="2450" ln="0" eid="DimensionOid"/>
                              <be key="data" refId="2451" clsId="FilterNodeData">
                                <ref key="filterNode" refId="2448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41</s>
                                <b key="signChange">N</b>
                                <b key="nativeSignChange">N</b>
                                <l key="nav" refId="24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41</cust>
                              <s key="cod"/>
                              <s key="desc"/>
                              <i key="index">1</i>
                              <l key="children" refId="2453" ln="2" eid="Framework.com.tagetik.trees.INode,framework">
                                <be refId="2454" clsId="FilterNode">
                                  <l key="dimensionOids" refId="2455" ln="1" eid="DimensionOid">
                                    <cust clsId="DimensionOid">534345-45-323031355F4255445F3135---</cust>
                                  </l>
                                  <l key="AdHocParamDimensionOids" refId="2456" ln="0" eid="DimensionOid"/>
                                  <be key="data" refId="2457" clsId="FilterNodeData">
                                    <ref key="filterNode" refId="2454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42</s>
                                    <b key="signChange">N</b>
                                    <b key="nativeSignChange">N</b>
                                    <l key="nav" refId="24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</cust>
                                  <s key="cod"/>
                                  <s key="desc"/>
                                  <i key="index">0</i>
                                  <l key="children" refId="2459" ln="1" eid="Framework.com.tagetik.trees.INode,framework">
                                    <be refId="2460" clsId="FilterNode">
                                      <l key="dimensionOids" refId="2461" ln="1" eid="DimensionOid">
                                        <cust clsId="DimensionOid">504552-45-3132---</cust>
                                      </l>
                                      <l key="AdHocParamDimensionOids" refId="2462" ln="0" eid="DimensionOid"/>
                                      <be key="data" refId="2463" clsId="FilterNodeData">
                                        <ref key="filterNode" refId="2460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5</s>
                                        <s key="originalID">54</s>
                                        <b key="signChange">N</b>
                                        <b key="nativeSignChange">N</b>
                                        <l key="nav" refId="24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54</cust>
                                      <s key="cod"/>
                                      <s key="desc"/>
                                      <i key="index">0</i>
                                      <l key="children" refId="2465" ln="0" eid="Framework.com.tagetik.trees.INode,framework"/>
                                      <ref key="parent" refId="2454"/>
                                    </be>
                                  </l>
                                  <ref key="parent" refId="2448"/>
                                </be>
                                <be refId="2466" clsId="FilterNode">
                                  <l key="dimensionOids" refId="2467" ln="1" eid="DimensionOid">
                                    <cust clsId="DimensionOid">534345-45-4643545F5749505F4359---</cust>
                                  </l>
                                  <l key="AdHocParamDimensionOids" refId="2468" ln="0" eid="DimensionOid"/>
                                  <be key="data" refId="2469" clsId="FilterNodeData">
                                    <ref key="filterNode" refId="2466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55</s>
                                    <b key="signChange">N</b>
                                    <b key="nativeSignChange">N</b>
                                    <l key="nav" refId="247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55</cust>
                                  <s key="cod"/>
                                  <s key="desc"/>
                                  <i key="index">1</i>
                                  <l key="children" refId="2471" ln="3" eid="Framework.com.tagetik.trees.INode,framework">
                                    <be refId="2472" clsId="FilterNode">
                                      <l key="dimensionOids" refId="2473" ln="1" eid="DimensionOid">
                                        <cust clsId="DimensionOid">504552-45-3132---</cust>
                                      </l>
                                      <l key="AdHocParamDimensionOids" refId="2474" ln="0" eid="DimensionOid"/>
                                      <be key="data" refId="2475" clsId="FilterNodeData">
                                        <ref key="filterNode" refId="2472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6</s>
                                        <s key="originalID">56</s>
                                        <b key="signChange">N</b>
                                        <b key="nativeSignChange">N</b>
                                        <l key="nav" refId="24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56</cust>
                                      <s key="cod"/>
                                      <s key="desc"/>
                                      <i key="index">0</i>
                                      <l key="children" refId="2477" ln="0" eid="Framework.com.tagetik.trees.INode,framework"/>
                                      <ref key="parent" refId="2466"/>
                                    </be>
                                    <be refId="2478" clsId="FilterNode">
                                      <l key="dimensionOids" refId="2479" ln="0" eid="DimensionOid"/>
                                      <l key="AdHocParamDimensionOids" refId="2480" ln="0" eid="DimensionOid"/>
                                      <be key="data" refId="2481" clsId="FilterNodeData">
                                        <ref key="filterNode" refId="2478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482" clsId="ReportingFormula">
                                          <b key="serverFormula">N</b>
                                          <b key="formulaRule">S</b>
                                          <s key="formula">{54}-{56}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7</s>
                                        <s key="originalID">64</s>
                                        <b key="signChange">N</b>
                                        <b key="nativeSignChange">N</b>
                                        <l key="nav" refId="248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1</i>
                                      <l key="children" refId="2484" ln="0" eid="Framework.com.tagetik.trees.INode,framework"/>
                                      <ref key="parent" refId="2466"/>
                                    </be>
                                    <be refId="2485" clsId="FilterNode">
                                      <l key="dimensionOids" refId="2486" ln="0" eid="DimensionOid"/>
                                      <l key="AdHocParamDimensionOids" refId="2487" ln="0" eid="DimensionOid"/>
                                      <be key="data" refId="2488" clsId="FilterNodeData">
                                        <ref key="filterNode" refId="2485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8</s>
                                        <s key="originalID">71</s>
                                        <b key="signChange">N</b>
                                        <b key="nativeSignChange">N</b>
                                        <l key="nav" refId="248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71</cust>
                                      <s key="cod"/>
                                      <s key="desc"/>
                                      <i key="index">2</i>
                                      <l key="children" refId="2490" ln="0" eid="Framework.com.tagetik.trees.INode,framework"/>
                                      <ref key="parent" refId="2466"/>
                                    </be>
                                  </l>
                                  <ref key="parent" refId="2448"/>
                                </be>
                              </l>
                              <ref key="parent" refId="2398"/>
                            </be>
                            <be refId="2491" clsId="FilterNode">
                              <l key="dimensionOids" refId="2492" ln="1" eid="DimensionOid">
                                <cust clsId="DimensionOid">4C554E504552-45-4C554E5F31---</cust>
                              </l>
                              <l key="AdHocParamDimensionOids" refId="2493" ln="0" eid="DimensionOid"/>
                              <be key="data" refId="2494" clsId="FilterNodeData">
                                <ref key="filterNode" refId="2491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65</s>
                                <b key="signChange">N</b>
                                <b key="nativeSignChange">N</b>
                                <l key="nav" refId="249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65</cust>
                              <s key="cod"/>
                              <s key="desc"/>
                              <i key="index">2</i>
                              <l key="children" refId="2496" ln="2" eid="Framework.com.tagetik.trees.INode,framework">
                                <be refId="2497" clsId="FilterNode">
                                  <l key="dimensionOids" refId="2498" ln="1" eid="DimensionOid">
                                    <cust clsId="DimensionOid">534345-45-323031355F414354---</cust>
                                  </l>
                                  <l key="AdHocParamDimensionOids" refId="2499" ln="0" eid="DimensionOid"/>
                                  <be key="data" refId="2500" clsId="FilterNodeData">
                                    <ref key="filterNode" refId="2497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66</s>
                                    <b key="signChange">N</b>
                                    <b key="nativeSignChange">N</b>
                                    <l key="nav" refId="25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66</cust>
                                  <s key="cod"/>
                                  <s key="desc"/>
                                  <i key="index">0</i>
                                  <l key="children" refId="2502" ln="1" eid="Framework.com.tagetik.trees.INode,framework">
                                    <be refId="2503" clsId="FilterNode">
                                      <l key="dimensionOids" refId="2504" ln="1" eid="DimensionOid">
                                        <cust clsId="DimensionOid">504552-45-3033---</cust>
                                      </l>
                                      <l key="AdHocParamDimensionOids" refId="2505" ln="0" eid="DimensionOid"/>
                                      <be key="data" refId="2506" clsId="FilterNodeData">
                                        <ref key="filterNode" refId="2503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9</s>
                                        <s key="originalID">67</s>
                                        <b key="signChange">N</b>
                                        <b key="nativeSignChange">N</b>
                                        <l key="nav" refId="250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2508" ln="0" eid="Framework.com.tagetik.trees.INode,framework"/>
                                      <ref key="parent" refId="2497"/>
                                    </be>
                                  </l>
                                  <ref key="parent" refId="2491"/>
                                </be>
                                <be refId="2509" clsId="FilterNode">
                                  <l key="dimensionOids" refId="2510" ln="1" eid="DimensionOid">
                                    <cust clsId="DimensionOid">534345-45-4643545F5030335F4359---</cust>
                                  </l>
                                  <l key="AdHocParamDimensionOids" refId="2511" ln="0" eid="DimensionOid"/>
                                  <be key="data" refId="2512" clsId="FilterNodeData">
                                    <ref key="filterNode" refId="2509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68</s>
                                    <b key="signChange">N</b>
                                    <b key="nativeSignChange">N</b>
                                    <l key="nav" refId="251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68</cust>
                                  <s key="cod"/>
                                  <s key="desc"/>
                                  <i key="index">1</i>
                                  <l key="children" refId="2514" ln="3" eid="Framework.com.tagetik.trees.INode,framework">
                                    <be refId="2515" clsId="FilterNode">
                                      <l key="dimensionOids" refId="2516" ln="1" eid="DimensionOid">
                                        <cust clsId="DimensionOid">504552-45-3033---</cust>
                                      </l>
                                      <l key="AdHocParamDimensionOids" refId="2517" ln="0" eid="DimensionOid"/>
                                      <be key="data" refId="2518" clsId="FilterNodeData">
                                        <ref key="filterNode" refId="2515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10</s>
                                        <s key="originalID">69</s>
                                        <b key="signChange">N</b>
                                        <b key="nativeSignChange">N</b>
                                        <l key="nav" refId="251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0</i>
                                      <l key="children" refId="2520" ln="0" eid="Framework.com.tagetik.trees.INode,framework"/>
                                      <ref key="parent" refId="2509"/>
                                    </be>
                                    <be refId="2521" clsId="FilterNode">
                                      <l key="dimensionOids" refId="2522" ln="0" eid="DimensionOid"/>
                                      <l key="AdHocParamDimensionOids" refId="2523" ln="0" eid="DimensionOid"/>
                                      <be key="data" refId="2524" clsId="FilterNodeData">
                                        <ref key="filterNode" refId="2521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525" clsId="ReportingFormula">
                                          <b key="serverFormula">N</b>
                                          <b key="formulaRule">S</b>
                                          <s key="formula">{67}-{69}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11</s>
                                        <s key="originalID">70</s>
                                        <b key="signChange">N</b>
                                        <b key="nativeSignChange">N</b>
                                        <l key="nav" refId="25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1</i>
                                      <l key="children" refId="2527" ln="0" eid="Framework.com.tagetik.trees.INode,framework"/>
                                      <ref key="parent" refId="2509"/>
                                    </be>
                                    <be refId="2528" clsId="FilterNode">
                                      <l key="dimensionOids" refId="2529" ln="0" eid="DimensionOid"/>
                                      <l key="AdHocParamDimensionOids" refId="2530" ln="0" eid="DimensionOid"/>
                                      <be key="data" refId="2531" clsId="FilterNodeData">
                                        <ref key="filterNode" refId="2528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12</s>
                                        <s key="originalID">72</s>
                                        <b key="signChange">N</b>
                                        <b key="nativeSignChange">N</b>
                                        <l key="nav" refId="253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6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72</cust>
                                      <s key="cod"/>
                                      <s key="desc"/>
                                      <i key="index">2</i>
                                      <l key="children" refId="2533" ln="0" eid="Framework.com.tagetik.trees.INode,framework"/>
                                      <ref key="parent" refId="2509"/>
                                    </be>
                                  </l>
                                  <ref key="parent" refId="2491"/>
                                </be>
                              </l>
                              <ref key="parent" refId="2398"/>
                            </be>
                            <be refId="2534" clsId="FilterNode">
                              <l key="dimensionOids" refId="2535" ln="1" eid="DimensionOid">
                                <cust clsId="DimensionOid">4C554E504552-45-4C554E5F31---</cust>
                              </l>
                              <l key="AdHocParamDimensionOids" refId="2536" ln="0" eid="DimensionOid"/>
                              <be key="data" refId="2537" clsId="FilterNodeData">
                                <ref key="filterNode" refId="2534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40</s>
                                <b key="signChange">N</b>
                                <b key="nativeSignChange">N</b>
                                <l key="nav" refId="253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40</cust>
                              <s key="cod"/>
                              <s key="desc"/>
                              <i key="index">3</i>
                              <l key="children" refId="2539" ln="1" eid="Framework.com.tagetik.trees.INode,framework">
                                <be refId="2540" clsId="FilterNode">
                                  <l key="dimensionOids" refId="2541" ln="1" eid="DimensionOid">
                                    <cust clsId="DimensionOid">534345-45-4643545F5749505F4359---</cust>
                                  </l>
                                  <l key="AdHocParamDimensionOids" refId="2542" ln="0" eid="DimensionOid"/>
                                  <be key="data" refId="2543" clsId="FilterNodeData">
                                    <ref key="filterNode" refId="2540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27</s>
                                    <b key="signChange">N</b>
                                    <b key="nativeSignChange">N</b>
                                    <l key="nav" refId="25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2545" ln="13" eid="Framework.com.tagetik.trees.INode,framework">
                                    <be refId="2546" clsId="FilterNode">
                                      <l key="dimensionOids" refId="2547" ln="1" eid="DimensionOid">
                                        <cust clsId="DimensionOid">504552-45-3031---</cust>
                                      </l>
                                      <l key="AdHocParamDimensionOids" refId="2548" ln="0" eid="DimensionOid"/>
                                      <be key="data" refId="2549" clsId="FilterNodeData">
                                        <ref key="filterNode" refId="2546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255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0</i>
                                      <l key="children" refId="2551" ln="0" eid="Framework.com.tagetik.trees.INode,framework"/>
                                      <ref key="parent" refId="2540"/>
                                    </be>
                                    <be refId="2552" clsId="FilterNode">
                                      <l key="dimensionOids" refId="2553" ln="1" eid="DimensionOid">
                                        <cust clsId="DimensionOid">504552-45-3032---</cust>
                                      </l>
                                      <l key="AdHocParamDimensionOids" refId="2554" ln="0" eid="DimensionOid"/>
                                      <be key="data" refId="2555" clsId="FilterNodeData">
                                        <ref key="filterNode" refId="2552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255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</i>
                                      <l key="children" refId="2557" ln="0" eid="Framework.com.tagetik.trees.INode,framework"/>
                                      <ref key="parent" refId="2540"/>
                                    </be>
                                    <be refId="2558" clsId="FilterNode">
                                      <l key="dimensionOids" refId="2559" ln="1" eid="DimensionOid">
                                        <cust clsId="DimensionOid">504552-45-3033---</cust>
                                      </l>
                                      <l key="AdHocParamDimensionOids" refId="2560" ln="0" eid="DimensionOid"/>
                                      <be key="data" refId="2561" clsId="FilterNodeData">
                                        <ref key="filterNode" refId="2558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15</s>
                                        <s key="originalID">30</s>
                                        <b key="signChange">N</b>
                                        <b key="nativeSignChange">N</b>
                                        <l key="nav" refId="256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2</i>
                                      <l key="children" refId="2563" ln="0" eid="Framework.com.tagetik.trees.INode,framework"/>
                                      <ref key="parent" refId="2540"/>
                                    </be>
                                    <be refId="2564" clsId="FilterNode">
                                      <l key="dimensionOids" refId="2565" ln="1" eid="DimensionOid">
                                        <cust clsId="DimensionOid">504552-45-3034---</cust>
                                      </l>
                                      <l key="AdHocParamDimensionOids" refId="2566" ln="0" eid="DimensionOid"/>
                                      <be key="data" refId="2567" clsId="FilterNodeData">
                                        <ref key="filterNode" refId="2564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16</s>
                                        <s key="originalID">31</s>
                                        <b key="signChange">N</b>
                                        <b key="nativeSignChange">N</b>
                                        <l key="nav" refId="25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31</cust>
                                      <s key="cod"/>
                                      <s key="desc"/>
                                      <i key="index">3</i>
                                      <l key="children" refId="2569" ln="0" eid="Framework.com.tagetik.trees.INode,framework"/>
                                      <ref key="parent" refId="2540"/>
                                    </be>
                                    <be refId="2570" clsId="FilterNode">
                                      <l key="dimensionOids" refId="2571" ln="1" eid="DimensionOid">
                                        <cust clsId="DimensionOid">504552-45-3035---</cust>
                                      </l>
                                      <l key="AdHocParamDimensionOids" refId="2572" ln="0" eid="DimensionOid"/>
                                      <be key="data" refId="2573" clsId="FilterNodeData">
                                        <ref key="filterNode" refId="2570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17</s>
                                        <s key="originalID">32</s>
                                        <b key="signChange">N</b>
                                        <b key="nativeSignChange">N</b>
                                        <l key="nav" refId="257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32</cust>
                                      <s key="cod"/>
                                      <s key="desc"/>
                                      <i key="index">4</i>
                                      <l key="children" refId="2575" ln="0" eid="Framework.com.tagetik.trees.INode,framework"/>
                                      <ref key="parent" refId="2540"/>
                                    </be>
                                    <be refId="2576" clsId="FilterNode">
                                      <l key="dimensionOids" refId="2577" ln="1" eid="DimensionOid">
                                        <cust clsId="DimensionOid">504552-45-3036---</cust>
                                      </l>
                                      <l key="AdHocParamDimensionOids" refId="2578" ln="0" eid="DimensionOid"/>
                                      <be key="data" refId="2579" clsId="FilterNodeData">
                                        <ref key="filterNode" refId="2576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18</s>
                                        <s key="originalID">33</s>
                                        <b key="signChange">N</b>
                                        <b key="nativeSignChange">N</b>
                                        <l key="nav" refId="258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5</i>
                                      <l key="children" refId="2581" ln="0" eid="Framework.com.tagetik.trees.INode,framework"/>
                                      <ref key="parent" refId="2540"/>
                                    </be>
                                    <be refId="2582" clsId="FilterNode">
                                      <l key="dimensionOids" refId="2583" ln="1" eid="DimensionOid">
                                        <cust clsId="DimensionOid">504552-45-3037---</cust>
                                      </l>
                                      <l key="AdHocParamDimensionOids" refId="2584" ln="0" eid="DimensionOid"/>
                                      <be key="data" refId="2585" clsId="FilterNodeData">
                                        <ref key="filterNode" refId="2582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19</s>
                                        <s key="originalID">34</s>
                                        <b key="signChange">N</b>
                                        <b key="nativeSignChange">N</b>
                                        <l key="nav" refId="258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6</i>
                                      <l key="children" refId="2587" ln="0" eid="Framework.com.tagetik.trees.INode,framework"/>
                                      <ref key="parent" refId="2540"/>
                                    </be>
                                    <be refId="2588" clsId="FilterNode">
                                      <l key="dimensionOids" refId="2589" ln="1" eid="DimensionOid">
                                        <cust clsId="DimensionOid">504552-45-3038---</cust>
                                      </l>
                                      <l key="AdHocParamDimensionOids" refId="2590" ln="0" eid="DimensionOid"/>
                                      <be key="data" refId="2591" clsId="FilterNodeData">
                                        <ref key="filterNode" refId="2588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20</s>
                                        <s key="originalID">35</s>
                                        <b key="signChange">N</b>
                                        <b key="nativeSignChange">N</b>
                                        <l key="nav" refId="259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35</cust>
                                      <s key="cod"/>
                                      <s key="desc"/>
                                      <i key="index">7</i>
                                      <l key="children" refId="2593" ln="0" eid="Framework.com.tagetik.trees.INode,framework"/>
                                      <ref key="parent" refId="2540"/>
                                    </be>
                                    <be refId="2594" clsId="FilterNode">
                                      <l key="dimensionOids" refId="2595" ln="1" eid="DimensionOid">
                                        <cust clsId="DimensionOid">504552-45-3039---</cust>
                                      </l>
                                      <l key="AdHocParamDimensionOids" refId="2596" ln="0" eid="DimensionOid"/>
                                      <be key="data" refId="2597" clsId="FilterNodeData">
                                        <ref key="filterNode" refId="2594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21</s>
                                        <s key="originalID">36</s>
                                        <b key="signChange">N</b>
                                        <b key="nativeSignChange">N</b>
                                        <l key="nav" refId="259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8</i>
                                      <l key="children" refId="2599" ln="0" eid="Framework.com.tagetik.trees.INode,framework"/>
                                      <ref key="parent" refId="2540"/>
                                    </be>
                                    <be refId="2600" clsId="FilterNode">
                                      <l key="dimensionOids" refId="2601" ln="1" eid="DimensionOid">
                                        <cust clsId="DimensionOid">504552-45-3130---</cust>
                                      </l>
                                      <l key="AdHocParamDimensionOids" refId="2602" ln="0" eid="DimensionOid"/>
                                      <be key="data" refId="2603" clsId="FilterNodeData">
                                        <ref key="filterNode" refId="2600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22</s>
                                        <s key="originalID">37</s>
                                        <b key="signChange">N</b>
                                        <b key="nativeSignChange">N</b>
                                        <l key="nav" refId="260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37</cust>
                                      <s key="cod"/>
                                      <s key="desc"/>
                                      <i key="index">9</i>
                                      <l key="children" refId="2605" ln="0" eid="Framework.com.tagetik.trees.INode,framework"/>
                                      <ref key="parent" refId="2540"/>
                                    </be>
                                    <be refId="2606" clsId="FilterNode">
                                      <l key="dimensionOids" refId="2607" ln="1" eid="DimensionOid">
                                        <cust clsId="DimensionOid">504552-45-3131---</cust>
                                      </l>
                                      <l key="AdHocParamDimensionOids" refId="2608" ln="0" eid="DimensionOid"/>
                                      <be key="data" refId="2609" clsId="FilterNodeData">
                                        <ref key="filterNode" refId="2606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23</s>
                                        <s key="originalID">38</s>
                                        <b key="signChange">N</b>
                                        <b key="nativeSignChange">N</b>
                                        <l key="nav" refId="261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10</i>
                                      <l key="children" refId="2611" ln="0" eid="Framework.com.tagetik.trees.INode,framework"/>
                                      <ref key="parent" refId="2540"/>
                                    </be>
                                    <be refId="2612" clsId="FilterNode">
                                      <l key="dimensionOids" refId="2613" ln="1" eid="DimensionOid">
                                        <cust clsId="DimensionOid">504552-45-3132---</cust>
                                      </l>
                                      <l key="AdHocParamDimensionOids" refId="2614" ln="0" eid="DimensionOid"/>
                                      <be key="data" refId="2615" clsId="FilterNodeData">
                                        <ref key="filterNode" refId="2612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24</s>
                                        <s key="originalID">39</s>
                                        <b key="signChange">N</b>
                                        <b key="nativeSignChange">N</b>
                                        <l key="nav" refId="261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11</i>
                                      <l key="children" refId="2617" ln="0" eid="Framework.com.tagetik.trees.INode,framework"/>
                                      <ref key="parent" refId="2540"/>
                                    </be>
                                    <be refId="2618" clsId="FilterNode">
                                      <l key="dimensionOids" refId="2619" ln="0" eid="DimensionOid"/>
                                      <l key="AdHocParamDimensionOids" refId="2620" ln="0" eid="DimensionOid"/>
                                      <be key="data" refId="2621" clsId="FilterNodeData">
                                        <ref key="filterNode" refId="2618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25</s>
                                        <s key="originalID">73</s>
                                        <b key="signChange">N</b>
                                        <b key="nativeSignChange">N</b>
                                        <l key="nav" refId="262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3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73</cust>
                                      <s key="cod"/>
                                      <s key="desc"/>
                                      <i key="index">12</i>
                                      <l key="children" refId="2623" ln="0" eid="Framework.com.tagetik.trees.INode,framework"/>
                                      <ref key="parent" refId="2540"/>
                                    </be>
                                  </l>
                                  <ref key="parent" refId="2534"/>
                                </be>
                              </l>
                              <ref key="parent" refId="2398"/>
                            </be>
                            <be refId="2624" clsId="FilterNode">
                              <l key="dimensionOids" refId="2625" ln="1" eid="DimensionOid">
                                <cust clsId="DimensionOid">4C554E504552-45-4C554E5F30---</cust>
                              </l>
                              <l key="AdHocParamDimensionOids" refId="2626" ln="0" eid="DimensionOid"/>
                              <be key="data" refId="2627" clsId="FilterNodeData">
                                <ref key="filterNode" refId="2624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74</s>
                                <b key="signChange">N</b>
                                <b key="nativeSignChange">N</b>
                                <l key="nav" refId="26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74</cust>
                              <s key="cod"/>
                              <s key="desc"/>
                              <i key="index">4</i>
                              <l key="children" refId="2629" ln="2" eid="Framework.com.tagetik.trees.INode,framework">
                                <be refId="2630" clsId="FilterNode">
                                  <l key="dimensionOids" refId="2631" ln="1" eid="DimensionOid">
                                    <cust clsId="DimensionOid">534345-45-4643545F5749505F4E59---</cust>
                                  </l>
                                  <l key="AdHocParamDimensionOids" refId="2632" ln="0" eid="DimensionOid"/>
                                  <be key="data" refId="2633" clsId="FilterNodeData">
                                    <ref key="filterNode" refId="2630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75</s>
                                    <b key="signChange">N</b>
                                    <b key="nativeSignChange">N</b>
                                    <l key="nav" refId="263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75</cust>
                                  <s key="cod"/>
                                  <s key="desc"/>
                                  <i key="index">0</i>
                                  <l key="children" refId="2635" ln="1" eid="Framework.com.tagetik.trees.INode,framework">
                                    <be refId="2636" clsId="FilterNode">
                                      <l key="dimensionOids" refId="2637" ln="1" eid="DimensionOid">
                                        <cust clsId="DimensionOid">504552-45-3132---</cust>
                                      </l>
                                      <l key="AdHocParamDimensionOids" refId="2638" ln="0" eid="DimensionOid"/>
                                      <be key="data" refId="2639" clsId="FilterNodeData">
                                        <ref key="filterNode" refId="2636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26</s>
                                        <s key="originalID">76</s>
                                        <b key="signChange">N</b>
                                        <b key="nativeSignChange">N</b>
                                        <l key="nav" refId="264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0</i>
                                      <l key="children" refId="2641" ln="0" eid="Framework.com.tagetik.trees.INode,framework"/>
                                      <ref key="parent" refId="2630"/>
                                    </be>
                                  </l>
                                  <ref key="parent" refId="2624"/>
                                </be>
                                <be refId="2642" clsId="FilterNode">
                                  <l key="dimensionOids" refId="2643" ln="1" eid="DimensionOid">
                                    <cust clsId="DimensionOid">534345-45-323031355F4255445F3136---</cust>
                                  </l>
                                  <l key="AdHocParamDimensionOids" refId="2644" ln="0" eid="DimensionOid"/>
                                  <be key="data" refId="2645" clsId="FilterNodeData">
                                    <ref key="filterNode" refId="2642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77</s>
                                    <b key="signChange">N</b>
                                    <b key="nativeSignChange">N</b>
                                    <l key="nav" refId="26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77</cust>
                                  <s key="cod"/>
                                  <s key="desc"/>
                                  <i key="index">1</i>
                                  <l key="children" refId="2647" ln="3" eid="Framework.com.tagetik.trees.INode,framework">
                                    <be refId="2648" clsId="FilterNode">
                                      <l key="dimensionOids" refId="2649" ln="1" eid="DimensionOid">
                                        <cust clsId="DimensionOid">504552-45-3132---</cust>
                                      </l>
                                      <l key="AdHocParamDimensionOids" refId="2650" ln="0" eid="DimensionOid"/>
                                      <be key="data" refId="2651" clsId="FilterNodeData">
                                        <ref key="filterNode" refId="2648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27</s>
                                        <s key="originalID">78</s>
                                        <b key="signChange">N</b>
                                        <b key="nativeSignChange">N</b>
                                        <l key="nav" refId="26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78</cust>
                                      <s key="cod"/>
                                      <s key="desc"/>
                                      <i key="index">0</i>
                                      <l key="children" refId="2653" ln="0" eid="Framework.com.tagetik.trees.INode,framework"/>
                                      <ref key="parent" refId="2642"/>
                                    </be>
                                    <be refId="2654" clsId="FilterNode">
                                      <l key="dimensionOids" refId="2655" ln="0" eid="DimensionOid"/>
                                      <l key="AdHocParamDimensionOids" refId="2656" ln="0" eid="DimensionOid"/>
                                      <be key="data" refId="2657" clsId="FilterNodeData">
                                        <ref key="filterNode" refId="2654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658" clsId="ReportingFormula">
                                          <b key="serverFormula">N</b>
                                          <b key="formulaRule">S</b>
                                          <s key="formula">{76}-{78}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28</s>
                                        <s key="originalID">79</s>
                                        <b key="signChange">N</b>
                                        <b key="nativeSignChange">N</b>
                                        <l key="nav" refId="265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79</cust>
                                      <s key="cod"/>
                                      <s key="desc"/>
                                      <i key="index">1</i>
                                      <l key="children" refId="2660" ln="0" eid="Framework.com.tagetik.trees.INode,framework"/>
                                      <ref key="parent" refId="2642"/>
                                    </be>
                                    <be refId="2661" clsId="FilterNode">
                                      <l key="dimensionOids" refId="2662" ln="0" eid="DimensionOid"/>
                                      <l key="AdHocParamDimensionOids" refId="2663" ln="0" eid="DimensionOid"/>
                                      <be key="data" refId="2664" clsId="FilterNodeData">
                                        <ref key="filterNode" refId="2661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29</s>
                                        <s key="originalID">80</s>
                                        <b key="signChange">N</b>
                                        <b key="nativeSignChange">N</b>
                                        <l key="nav" refId="266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7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80</cust>
                                      <s key="cod"/>
                                      <s key="desc"/>
                                      <i key="index">2</i>
                                      <l key="children" refId="2666" ln="0" eid="Framework.com.tagetik.trees.INode,framework"/>
                                      <ref key="parent" refId="2642"/>
                                    </be>
                                  </l>
                                  <ref key="parent" refId="2624"/>
                                </be>
                              </l>
                              <ref key="parent" refId="2398"/>
                            </be>
                            <be refId="2667" clsId="FilterNode">
                              <l key="dimensionOids" refId="2668" ln="1" eid="DimensionOid">
                                <cust clsId="DimensionOid">4C554E504552-45-4C554E5F30---</cust>
                              </l>
                              <l key="AdHocParamDimensionOids" refId="2669" ln="0" eid="DimensionOid"/>
                              <be key="data" refId="2670" clsId="FilterNodeData">
                                <ref key="filterNode" refId="2667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81</s>
                                <b key="signChange">N</b>
                                <b key="nativeSignChange">N</b>
                                <l key="nav" refId="26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81</cust>
                              <s key="cod"/>
                              <s key="desc"/>
                              <i key="index">5</i>
                              <l key="children" refId="2672" ln="2" eid="Framework.com.tagetik.trees.INode,framework">
                                <be refId="2673" clsId="FilterNode">
                                  <l key="dimensionOids" refId="2674" ln="1" eid="DimensionOid">
                                    <cust clsId="DimensionOid">534345-45-4643545F5749505F4E5931---</cust>
                                  </l>
                                  <l key="AdHocParamDimensionOids" refId="2675" ln="0" eid="DimensionOid"/>
                                  <be key="data" refId="2676" clsId="FilterNodeData">
                                    <ref key="filterNode" refId="2673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82</s>
                                    <b key="signChange">N</b>
                                    <b key="nativeSignChange">N</b>
                                    <l key="nav" refId="26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82</cust>
                                  <s key="cod"/>
                                  <s key="desc"/>
                                  <i key="index">0</i>
                                  <l key="children" refId="2678" ln="1" eid="Framework.com.tagetik.trees.INode,framework">
                                    <be refId="2679" clsId="FilterNode">
                                      <l key="dimensionOids" refId="2680" ln="1" eid="DimensionOid">
                                        <cust clsId="DimensionOid">504552-45-3132---</cust>
                                      </l>
                                      <l key="AdHocParamDimensionOids" refId="2681" ln="0" eid="DimensionOid"/>
                                      <be key="data" refId="2682" clsId="FilterNodeData">
                                        <ref key="filterNode" refId="2679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30</s>
                                        <s key="originalID">83</s>
                                        <b key="signChange">N</b>
                                        <b key="nativeSignChange">N</b>
                                        <l key="nav" refId="268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83</cust>
                                      <s key="cod"/>
                                      <s key="desc"/>
                                      <i key="index">0</i>
                                      <l key="children" refId="2684" ln="0" eid="Framework.com.tagetik.trees.INode,framework"/>
                                      <ref key="parent" refId="2673"/>
                                    </be>
                                  </l>
                                  <ref key="parent" refId="2667"/>
                                </be>
                                <be refId="2685" clsId="FilterNode">
                                  <l key="dimensionOids" refId="2686" ln="1" eid="DimensionOid">
                                    <cust clsId="DimensionOid">534345-45-323031355F4255445F3137---</cust>
                                  </l>
                                  <l key="AdHocParamDimensionOids" refId="2687" ln="0" eid="DimensionOid"/>
                                  <be key="data" refId="2688" clsId="FilterNodeData">
                                    <ref key="filterNode" refId="2685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84</s>
                                    <b key="signChange">N</b>
                                    <b key="nativeSignChange">N</b>
                                    <l key="nav" refId="26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84</cust>
                                  <s key="cod"/>
                                  <s key="desc"/>
                                  <i key="index">1</i>
                                  <l key="children" refId="2690" ln="3" eid="Framework.com.tagetik.trees.INode,framework">
                                    <be refId="2691" clsId="FilterNode">
                                      <l key="dimensionOids" refId="2692" ln="1" eid="DimensionOid">
                                        <cust clsId="DimensionOid">504552-45-3132---</cust>
                                      </l>
                                      <l key="AdHocParamDimensionOids" refId="2693" ln="0" eid="DimensionOid"/>
                                      <be key="data" refId="2694" clsId="FilterNodeData">
                                        <ref key="filterNode" refId="269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31</s>
                                        <s key="originalID">85</s>
                                        <b key="signChange">N</b>
                                        <b key="nativeSignChange">N</b>
                                        <l key="nav" refId="269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85</cust>
                                      <s key="cod"/>
                                      <s key="desc"/>
                                      <i key="index">0</i>
                                      <l key="children" refId="2696" ln="0" eid="Framework.com.tagetik.trees.INode,framework"/>
                                      <ref key="parent" refId="2685"/>
                                    </be>
                                    <be refId="2697" clsId="FilterNode">
                                      <l key="dimensionOids" refId="2698" ln="0" eid="DimensionOid"/>
                                      <l key="AdHocParamDimensionOids" refId="2699" ln="0" eid="DimensionOid"/>
                                      <be key="data" refId="2700" clsId="FilterNodeData">
                                        <ref key="filterNode" refId="2697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701" clsId="ReportingFormula">
                                          <b key="serverFormula">N</b>
                                          <b key="formulaRule">S</b>
                                          <s key="formula">{83}-{85}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32</s>
                                        <s key="originalID">86</s>
                                        <b key="signChange">N</b>
                                        <b key="nativeSignChange">N</b>
                                        <l key="nav" refId="27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86</cust>
                                      <s key="cod"/>
                                      <s key="desc"/>
                                      <i key="index">1</i>
                                      <l key="children" refId="2703" ln="0" eid="Framework.com.tagetik.trees.INode,framework"/>
                                      <ref key="parent" refId="2685"/>
                                    </be>
                                    <be refId="2704" clsId="FilterNode">
                                      <l key="dimensionOids" refId="2705" ln="0" eid="DimensionOid"/>
                                      <l key="AdHocParamDimensionOids" refId="2706" ln="0" eid="DimensionOid"/>
                                      <be key="data" refId="2707" clsId="FilterNodeData">
                                        <ref key="filterNode" refId="2704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33</s>
                                        <s key="originalID">87</s>
                                        <b key="signChange">N</b>
                                        <b key="nativeSignChange">N</b>
                                        <l key="nav" refId="270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87</cust>
                                      <s key="cod"/>
                                      <s key="desc"/>
                                      <i key="index">2</i>
                                      <l key="children" refId="2709" ln="0" eid="Framework.com.tagetik.trees.INode,framework"/>
                                      <ref key="parent" refId="2685"/>
                                    </be>
                                  </l>
                                  <ref key="parent" refId="2667"/>
                                </be>
                              </l>
                              <ref key="parent" refId="2398"/>
                            </be>
                            <be refId="2710" clsId="FilterNode">
                              <l key="dimensionOids" refId="2711" ln="1" eid="DimensionOid">
                                <cust clsId="DimensionOid">4C554E504552-45-4C554E5F30---</cust>
                              </l>
                              <l key="AdHocParamDimensionOids" refId="2712" ln="0" eid="DimensionOid"/>
                              <be key="data" refId="2713" clsId="FilterNodeData">
                                <ref key="filterNode" refId="2710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88</s>
                                <b key="signChange">N</b>
                                <b key="nativeSignChange">N</b>
                                <l key="nav" refId="271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88</cust>
                              <s key="cod"/>
                              <s key="desc"/>
                              <i key="index">6</i>
                              <l key="children" refId="2715" ln="2" eid="Framework.com.tagetik.trees.INode,framework">
                                <be refId="2716" clsId="FilterNode">
                                  <l key="dimensionOids" refId="2717" ln="1" eid="DimensionOid">
                                    <cust clsId="DimensionOid">534345-45-4643545F5749505F4E5932---</cust>
                                  </l>
                                  <l key="AdHocParamDimensionOids" refId="2718" ln="0" eid="DimensionOid"/>
                                  <be key="data" refId="2719" clsId="FilterNodeData">
                                    <ref key="filterNode" refId="2716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89</s>
                                    <b key="signChange">N</b>
                                    <b key="nativeSignChange">N</b>
                                    <l key="nav" refId="27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2721" ln="1" eid="Framework.com.tagetik.trees.INode,framework">
                                    <be refId="2722" clsId="FilterNode">
                                      <l key="dimensionOids" refId="2723" ln="1" eid="DimensionOid">
                                        <cust clsId="DimensionOid">504552-45-3132---</cust>
                                      </l>
                                      <l key="AdHocParamDimensionOids" refId="2724" ln="0" eid="DimensionOid"/>
                                      <be key="data" refId="2725" clsId="FilterNodeData">
                                        <ref key="filterNode" refId="2722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34</s>
                                        <s key="originalID">90</s>
                                        <b key="signChange">N</b>
                                        <b key="nativeSignChange">N</b>
                                        <l key="nav" refId="27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90</cust>
                                      <s key="cod"/>
                                      <s key="desc"/>
                                      <i key="index">0</i>
                                      <l key="children" refId="2727" ln="0" eid="Framework.com.tagetik.trees.INode,framework"/>
                                      <ref key="parent" refId="2716"/>
                                    </be>
                                  </l>
                                  <ref key="parent" refId="2710"/>
                                </be>
                                <be refId="2728" clsId="FilterNode">
                                  <l key="dimensionOids" refId="2729" ln="1" eid="DimensionOid">
                                    <cust clsId="DimensionOid">534345-45-323031355F4255445F3138---</cust>
                                  </l>
                                  <l key="AdHocParamDimensionOids" refId="2730" ln="0" eid="DimensionOid"/>
                                  <be key="data" refId="2731" clsId="FilterNodeData">
                                    <ref key="filterNode" refId="2728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91</s>
                                    <b key="signChange">N</b>
                                    <b key="nativeSignChange">N</b>
                                    <l key="nav" refId="27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91</cust>
                                  <s key="cod"/>
                                  <s key="desc"/>
                                  <i key="index">1</i>
                                  <l key="children" refId="2733" ln="3" eid="Framework.com.tagetik.trees.INode,framework">
                                    <be refId="2734" clsId="FilterNode">
                                      <l key="dimensionOids" refId="2735" ln="1" eid="DimensionOid">
                                        <cust clsId="DimensionOid">504552-45-3132---</cust>
                                      </l>
                                      <l key="AdHocParamDimensionOids" refId="2736" ln="0" eid="DimensionOid"/>
                                      <be key="data" refId="2737" clsId="FilterNodeData">
                                        <ref key="filterNode" refId="2734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35</s>
                                        <s key="originalID">92</s>
                                        <b key="signChange">N</b>
                                        <b key="nativeSignChange">N</b>
                                        <l key="nav" refId="273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92</cust>
                                      <s key="cod"/>
                                      <s key="desc"/>
                                      <i key="index">0</i>
                                      <l key="children" refId="2739" ln="0" eid="Framework.com.tagetik.trees.INode,framework"/>
                                      <ref key="parent" refId="2728"/>
                                    </be>
                                    <be refId="2740" clsId="FilterNode">
                                      <l key="dimensionOids" refId="2741" ln="0" eid="DimensionOid"/>
                                      <l key="AdHocParamDimensionOids" refId="2742" ln="0" eid="DimensionOid"/>
                                      <be key="data" refId="2743" clsId="FilterNodeData">
                                        <ref key="filterNode" refId="2740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744" clsId="ReportingFormula">
                                          <b key="serverFormula">N</b>
                                          <b key="formulaRule">S</b>
                                          <s key="formula">{90}-{92}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36</s>
                                        <s key="originalID">93</s>
                                        <b key="signChange">N</b>
                                        <b key="nativeSignChange">N</b>
                                        <l key="nav" refId="27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93</cust>
                                      <s key="cod"/>
                                      <s key="desc"/>
                                      <i key="index">1</i>
                                      <l key="children" refId="2746" ln="0" eid="Framework.com.tagetik.trees.INode,framework"/>
                                      <ref key="parent" refId="2728"/>
                                    </be>
                                    <be refId="2747" clsId="FilterNode">
                                      <l key="dimensionOids" refId="2748" ln="0" eid="DimensionOid"/>
                                      <l key="AdHocParamDimensionOids" refId="2749" ln="0" eid="DimensionOid"/>
                                      <be key="data" refId="2750" clsId="FilterNodeData">
                                        <ref key="filterNode" refId="2747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37</s>
                                        <s key="originalID">94</s>
                                        <b key="signChange">N</b>
                                        <b key="nativeSignChange">N</b>
                                        <l key="nav" refId="275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94</cust>
                                      <s key="cod"/>
                                      <s key="desc"/>
                                      <i key="index">2</i>
                                      <l key="children" refId="2752" ln="0" eid="Framework.com.tagetik.trees.INode,framework"/>
                                      <ref key="parent" refId="2728"/>
                                    </be>
                                  </l>
                                  <ref key="parent" refId="2710"/>
                                </be>
                              </l>
                              <ref key="parent" refId="2398"/>
                            </be>
                            <be refId="2753" clsId="FilterNode">
                              <l key="dimensionOids" refId="2754" ln="1" eid="DimensionOid">
                                <cust clsId="DimensionOid">4C554E504552-45-4C554E5F30---</cust>
                              </l>
                              <l key="AdHocParamDimensionOids" refId="2755" ln="0" eid="DimensionOid"/>
                              <be key="data" refId="2756" clsId="FilterNodeData">
                                <ref key="filterNode" refId="2753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95</s>
                                <b key="signChange">N</b>
                                <b key="nativeSignChange">N</b>
                                <l key="nav" refId="27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95</cust>
                              <s key="cod"/>
                              <s key="desc"/>
                              <i key="index">7</i>
                              <l key="children" refId="2758" ln="2" eid="Framework.com.tagetik.trees.INode,framework">
                                <be refId="2759" clsId="FilterNode">
                                  <l key="dimensionOids" refId="2760" ln="1" eid="DimensionOid">
                                    <cust clsId="DimensionOid">534345-45-4643545F5749505F4E5933---</cust>
                                  </l>
                                  <l key="AdHocParamDimensionOids" refId="2761" ln="0" eid="DimensionOid"/>
                                  <be key="data" refId="2762" clsId="FilterNodeData">
                                    <ref key="filterNode" refId="2759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96</s>
                                    <b key="signChange">N</b>
                                    <b key="nativeSignChange">N</b>
                                    <l key="nav" refId="27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2764" ln="1" eid="Framework.com.tagetik.trees.INode,framework">
                                    <be refId="2765" clsId="FilterNode">
                                      <l key="dimensionOids" refId="2766" ln="1" eid="DimensionOid">
                                        <cust clsId="DimensionOid">504552-45-3132---</cust>
                                      </l>
                                      <l key="AdHocParamDimensionOids" refId="2767" ln="0" eid="DimensionOid"/>
                                      <be key="data" refId="2768" clsId="FilterNodeData">
                                        <ref key="filterNode" refId="2765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38</s>
                                        <s key="originalID">97</s>
                                        <b key="signChange">N</b>
                                        <b key="nativeSignChange">N</b>
                                        <l key="nav" refId="27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97</cust>
                                      <s key="cod"/>
                                      <s key="desc"/>
                                      <i key="index">0</i>
                                      <l key="children" refId="2770" ln="0" eid="Framework.com.tagetik.trees.INode,framework"/>
                                      <ref key="parent" refId="2759"/>
                                    </be>
                                  </l>
                                  <ref key="parent" refId="2753"/>
                                </be>
                                <be refId="2771" clsId="FilterNode">
                                  <l key="dimensionOids" refId="2772" ln="1" eid="DimensionOid">
                                    <cust clsId="DimensionOid">534345-45-323031355F4255445F3139---</cust>
                                  </l>
                                  <l key="AdHocParamDimensionOids" refId="2773" ln="0" eid="DimensionOid"/>
                                  <be key="data" refId="2774" clsId="FilterNodeData">
                                    <ref key="filterNode" refId="2771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98</s>
                                    <b key="signChange">N</b>
                                    <b key="nativeSignChange">N</b>
                                    <l key="nav" refId="27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98</cust>
                                  <s key="cod"/>
                                  <s key="desc"/>
                                  <i key="index">1</i>
                                  <l key="children" refId="2776" ln="2" eid="Framework.com.tagetik.trees.INode,framework">
                                    <be refId="2777" clsId="FilterNode">
                                      <l key="dimensionOids" refId="2778" ln="1" eid="DimensionOid">
                                        <cust clsId="DimensionOid">504552-45-3132---</cust>
                                      </l>
                                      <l key="AdHocParamDimensionOids" refId="2779" ln="0" eid="DimensionOid"/>
                                      <be key="data" refId="2780" clsId="FilterNodeData">
                                        <ref key="filterNode" refId="2777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39</s>
                                        <s key="originalID">99</s>
                                        <b key="signChange">N</b>
                                        <b key="nativeSignChange">N</b>
                                        <l key="nav" refId="278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99</cust>
                                      <s key="cod"/>
                                      <s key="desc"/>
                                      <i key="index">0</i>
                                      <l key="children" refId="2782" ln="0" eid="Framework.com.tagetik.trees.INode,framework"/>
                                      <ref key="parent" refId="2771"/>
                                    </be>
                                    <be refId="2783" clsId="FilterNode">
                                      <l key="dimensionOids" refId="2784" ln="0" eid="DimensionOid"/>
                                      <l key="AdHocParamDimensionOids" refId="2785" ln="0" eid="DimensionOid"/>
                                      <be key="data" refId="2786" clsId="FilterNodeData">
                                        <ref key="filterNode" refId="2783"/>
                                        <s key="dim">PER</s>
                                        <i key="segmentLevel">0</i>
                                        <ref key="segment" refId="20"/>
                                        <be key="reportingFormula" refId="2787" clsId="ReportingFormula">
                                          <b key="serverFormula">N</b>
                                          <b key="formulaRule">S</b>
                                          <s key="formula">{97}-{99}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40</s>
                                        <s key="originalID">100</s>
                                        <b key="signChange">N</b>
                                        <b key="nativeSignChange">N</b>
                                        <l key="nav" refId="278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100</cust>
                                      <s key="cod"/>
                                      <s key="desc"/>
                                      <i key="index">1</i>
                                      <l key="children" refId="2789" ln="0" eid="Framework.com.tagetik.trees.INode,framework"/>
                                      <ref key="parent" refId="2771"/>
                                    </be>
                                  </l>
                                  <ref key="parent" refId="2753"/>
                                </be>
                              </l>
                              <ref key="parent" refId="2398"/>
                            </be>
                          </l>
                        </be>
                        <be key="matrixFilters" refId="2790" clsId="FilterNode">
                          <l key="dimensionOids" refId="2791" ln="0" eid="DimensionOid"/>
                          <l key="AdHocParamDimensionOids" refId="2792" ln="0" eid="DimensionOid"/>
                          <be key="data" refId="2793" clsId="FilterNodeData">
                            <ref key="filterNode" refId="2790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Matrix</s>
                          <i key="index">0</i>
                          <l key="children" refId="2794" ln="1" eid="Framework.com.tagetik.trees.INode,framework">
                            <be refId="2795" clsId="FilterNode">
                              <l key="dimensionOids" refId="2796" ln="1" eid="DimensionOid">
                                <cust clsId="DimensionOid">544950-45-5449505F4F---</cust>
                              </l>
                              <l key="AdHocParamDimensionOids" refId="2797" ln="0" eid="DimensionOid"/>
                              <be key="data" refId="2798" clsId="FilterNodeData">
                                <ref key="filterNode" refId="2795"/>
                                <s key="dim">TIP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3</s>
                                <b key="signChange">N</b>
                                <b key="nativeSignChange">N</b>
                                <l key="nav" refId="279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3</cust>
                              <s key="cod"/>
                              <s key="desc"/>
                              <i key="index">0</i>
                              <l key="children" refId="2800" ln="1" eid="Framework.com.tagetik.trees.INode,framework">
                                <be refId="2801" clsId="FilterNode">
                                  <l key="dimensionOids" refId="2802" ln="2" eid="DimensionOid">
                                    <cust clsId="DimensionOid">564F435F3130-45-504C5F343132303030313030---</cust>
                                    <cust clsId="DimensionOid">564F435F3130-45-504C5F353135373030343531---</cust>
                                  </l>
                                  <l key="AdHocParamDimensionOids" refId="2803" ln="0" eid="DimensionOid"/>
                                  <be key="data" refId="2804" clsId="FilterNodeData">
                                    <ref key="filterNode" refId="2801"/>
                                    <s key="dim">VOC_10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8</s>
                                    <b key="signChange">N</b>
                                    <b key="nativeSignChange">N</b>
                                    <l key="nav" refId="28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</cust>
                                  <s key="cod"/>
                                  <s key="desc"/>
                                  <i key="index">0</i>
                                  <l key="children" refId="2806" ln="1" eid="Framework.com.tagetik.trees.INode,framework">
                                    <be refId="2807" clsId="FilterNode">
                                      <l key="dimensionOids" refId="2808" ln="1" eid="DimensionOid">
                                        <cust clsId="DimensionOid">4341545F24-4E-5250545F434154---</cust>
                                      </l>
                                      <l key="AdHocParamDimensionOids" refId="2809" ln="0" eid="DimensionOid"/>
                                      <be key="data" refId="2810" clsId="FilterNodeData">
                                        <ref key="filterNode" refId="2807"/>
                                        <s key="dim">CAT_$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originalID">9</s>
                                        <b key="signChange">N</b>
                                        <b key="nativeSignChange">N</b>
                                        <l key="nav" refId="281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</cust>
                                      <s key="cod"/>
                                      <s key="desc"/>
                                      <i key="index">0</i>
                                      <l key="children" refId="2812" ln="0" eid="Framework.com.tagetik.trees.INode,framework"/>
                                      <ref key="parent" refId="2801"/>
                                    </be>
                                  </l>
                                  <ref key="parent" refId="2795"/>
                                </be>
                              </l>
                              <ref key="parent" refId="2790"/>
                            </be>
                          </l>
                        </be>
                        <be key="rowHeaders" refId="2813" clsId="ReportingHeaders">
                          <m key="headers" refId="2814" keid="SYS_PR_I" veid="System.Collections.IList">
                            <key>
                              <i>-3</i>
                            </key>
                            <val>
                              <l refId="2815" ln="1">
                                <s>$Entity(HIERARCHY("10")).desc</s>
                              </l>
                            </val>
                            <key>
                              <i>-1</i>
                            </key>
                            <val>
                              <l refId="2816" ln="1">
                                <s>$Cust_Dim2(HIERARCHY("30")).desc</s>
                              </l>
                            </val>
                            <key>
                              <i>-2</i>
                            </key>
                            <val>
                              <l refId="2817" ln="1">
                                <s>$Entity(HIERARCHY("10")).code</s>
                              </l>
                            </val>
                          </m>
                          <m key="headersDims" refId="2818" keid="SYS_PR_I" veid="SYS_STR">
                            <key>
                              <i>-3</i>
                            </key>
                            <val>
                              <s>AZI_10</s>
                            </val>
                            <key>
                              <i>-1</i>
                            </key>
                            <val>
                              <s>DEST2_30</s>
                            </val>
                            <key>
                              <i>-2</i>
                            </key>
                            <val>
                              <s>AZI_10</s>
                            </val>
                          </m>
                        </be>
                        <be key="columnHeaders" refId="2819" clsId="ReportingHeaders">
                          <m key="headers" refId="2820" keid="SYS_PR_I" veid="System.Collections.IList">
                            <key>
                              <i>-1</i>
                            </key>
                            <val>
                              <l refId="2821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2822" ln="1">
                                <s>$Period.code</s>
                              </l>
                            </val>
                          </m>
                          <m key="headersDims" refId="2823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PER</s>
                            </val>
                          </m>
                        </be>
                        <ref key="styleType" refId="544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S</b>
                        <i key="maxRows">0</i>
                        <ref key="rowsExpansionMode" refId="545"/>
                        <i key="maxCols">0</i>
                        <ref key="colsExpansionMode" refId="545"/>
                        <ref key="columnsAutofitMode" refId="546"/>
                        <b key="useForcedBoundDims">N</b>
                        <ref key="disableHints" refId="547"/>
                        <ref key="tipoAllineamentoLordiIC" refId="548"/>
                        <set key="forcedDimensions" refId="2824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2825" keid="SYS_STR" veid="StyleSheet">
                          <key>
                            <s>1</s>
                          </key>
                          <val>
                            <be refId="2826" clsId="StyleSheet">
                              <s key="cod">004</s>
                              <ref key="applyFirst" refId="551"/>
                              <m key="rules" refId="2827" keid="SYS_STR" veid="System.Collections.IList">
                                <key>
                                  <s>46524D4F424A-45-535542----524F5753-535542-48454144455253-234E2F41</s>
                                </key>
                                <val>
                                  <l refId="2828" ln="1">
                                    <be refId="2829" clsId="StyleRule">
                                      <be key="ruleCondition" refId="2830" clsId="StyleRuleCondition">
                                        <b key="trailing">N</b>
                                        <b key="leading">N</b>
                                      </be>
                                      <s key="codStile">Output Value (000's_0DP_Non Bold)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2</s>
                          </key>
                          <val>
                            <be refId="2831" clsId="StyleSheet">
                              <s key="cod">004</s>
                              <ref key="applyFirst" refId="551"/>
                              <m key="rules" refId="2832" keid="SYS_STR" veid="System.Collections.IList">
                                <key>
                                  <s>46524D4F424A-45-464F52----524F5753-464F52-56414C554553-234E2F41</s>
                                </key>
                                <val>
                                  <l refId="2833" ln="1">
                                    <be refId="2834" clsId="StyleRule">
                                      <be key="ruleCondition" refId="2835" clsId="StyleRuleCondition">
                                        <b key="trailing">N</b>
                                        <b key="leading">N</b>
                                      </be>
                                      <s key="codStile">Output GT (000,s_0DP_Bottom Borders)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3</s>
                          </key>
                          <val>
                            <be refId="2836" clsId="StyleSheet">
                              <s key="cod">004</s>
                              <ref key="applyFirst" refId="551"/>
                              <m key="rules" refId="2837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38" ln="1">
                                    <be refId="2839" clsId="StyleRule">
                                      <be key="ruleCondition" refId="2840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4</s>
                          </key>
                          <val>
                            <be refId="2841" clsId="StyleSheet">
                              <s key="cod">004</s>
                              <ref key="applyFirst" refId="551"/>
                              <m key="rules" refId="2842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43" ln="1">
                                    <be refId="2844" clsId="StyleRule">
                                      <be key="ruleCondition" refId="2845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5</s>
                          </key>
                          <val>
                            <be refId="2846" clsId="StyleSheet">
                              <s key="cod">004</s>
                              <ref key="applyFirst" refId="551"/>
                              <m key="rules" refId="2847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48" ln="1">
                                    <be refId="2849" clsId="StyleRule">
                                      <be key="ruleCondition" refId="2850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6</s>
                          </key>
                          <val>
                            <be refId="2851" clsId="StyleSheet">
                              <s key="cod">004</s>
                              <ref key="applyFirst" refId="551"/>
                              <m key="rules" refId="2852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53" ln="1">
                                    <be refId="2854" clsId="StyleRule">
                                      <be key="ruleCondition" refId="2855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7</s>
                          </key>
                          <val>
                            <be refId="2856" clsId="StyleSheet">
                              <s key="cod">004</s>
                              <ref key="applyFirst" refId="551"/>
                              <m key="rules" refId="2857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58" ln="1">
                                    <be refId="2859" clsId="StyleRule">
                                      <be key="ruleCondition" refId="2860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8</s>
                          </key>
                          <val>
                            <be refId="2861" clsId="StyleSheet">
                              <s key="cod">004</s>
                              <ref key="applyFirst" refId="551"/>
                              <m key="rules" refId="2862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63" ln="1">
                                    <be refId="2864" clsId="StyleRule">
                                      <be key="ruleCondition" refId="2865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9</s>
                          </key>
                          <val>
                            <be refId="2866" clsId="StyleSheet">
                              <s key="cod">004</s>
                              <ref key="applyFirst" refId="551"/>
                              <m key="rules" refId="2867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2868" ln="1">
                                    <be refId="2869" clsId="StyleRule">
                                      <be key="ruleCondition" refId="2870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</m>
                        <b key="allowOpenNewElements">N</b>
                        <s key="forcedBreakBackType">N</s>
                        <s key="forcedBreakBackRefLeaf">X</s>
                        <b key="autoOpenNewElements">N</b>
                        <b key="askNumRows">N</b>
                        <set key="forcedContentCells" refId="2871" ln="0" eid="MatrixCellLeafOids"/>
                        <m key="forcedEditModes" refId="2872" keid="MatrixCellLeafOids" veid="SYS_STR"/>
                        <b key="UseTxlDeFormEditor">N</b>
                        <be key="TxDeFormsEditorDescriptor" refId="2873" clsId="TxDeFormsEditorDescriptor">
                          <l key="Tabs" refId="287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Capital</s>
                    </key>
                    <val>
                      <be refId="2875" clsId="MatrixPositionBlockVO">
                        <s key="positionID">Capital</s>
                        <be key="rows" refId="2876" clsId="FilterNode">
                          <l key="dimensionOids" refId="2877" ln="0" eid="DimensionOid"/>
                          <l key="AdHocParamDimensionOids" refId="2878" ln="0" eid="DimensionOid"/>
                          <be key="data" refId="2879" clsId="FilterNodeData">
                            <ref key="filterNode" refId="2876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Rows</s>
                          <i key="index">0</i>
                          <l key="children" refId="2880" ln="17" eid="Framework.com.tagetik.trees.INode,framework">
                            <be refId="2881" clsId="FilterNode">
                              <l key="dimensionOids" refId="2882" ln="0" eid="DimensionOid"/>
                              <l key="AdHocParamDimensionOids" refId="2883" ln="0" eid="DimensionOid"/>
                              <be key="data" refId="2884" clsId="FilterNodeData">
                                <ref key="filterNode" refId="2881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197</s>
                                <b key="signChange">N</b>
                                <b key="nativeSignChange">N</b>
                                <l key="nav" refId="28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197</cust>
                              <s key="cod"/>
                              <s key="desc"/>
                              <i key="index">0</i>
                              <l key="children" refId="2886" ln="1" eid="Framework.com.tagetik.trees.INode,framework">
                                <be refId="2887" clsId="FilterNode">
                                  <l key="dimensionOids" refId="2888" ln="0" eid="DimensionOid"/>
                                  <l key="AdHocParamDimensionOids" refId="2889" ln="0" eid="DimensionOid"/>
                                  <be key="data" refId="2890" clsId="FilterNodeData">
                                    <ref key="filterNode" refId="2887"/>
                                    <s key="dim">DEST2_30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1</s>
                                    <s key="originalID">200</s>
                                    <b key="signChange">N</b>
                                    <b key="nativeSignChange">N</b>
                                    <l key="nav" refId="28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200</cust>
                                  <s key="cod"/>
                                  <s key="desc"/>
                                  <i key="index">0</i>
                                  <l key="children" refId="2892" ln="0" eid="Framework.com.tagetik.trees.INode,framework"/>
                                  <ref key="parent" refId="2881"/>
                                </be>
                              </l>
                              <ref key="parent" refId="2876"/>
                            </be>
                            <be refId="2893" clsId="FilterNode">
                              <l key="dimensionOids" refId="2894" ln="1" eid="DimensionOid">
                                <cust clsId="DimensionOid">415A495F3130-45-43435F3433313639---</cust>
                              </l>
                              <l key="AdHocParamDimensionOids" refId="2895" ln="0" eid="DimensionOid"/>
                              <be key="data" refId="2896" clsId="FilterNodeData">
                                <ref key="filterNode" refId="2893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897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8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219</cust>
                              <s key="cod"/>
                              <s key="desc"/>
                              <i key="index">1</i>
                              <l key="children" refId="2899" ln="7" eid="Framework.com.tagetik.trees.INode,framework">
                                <be refId="2900" clsId="FilterNode">
                                  <l key="dimensionOids" refId="2901" ln="1" eid="DimensionOid">
                                    <cust clsId="DimensionOid">44455354325F3330-45-44485F3130303031---</cust>
                                  </l>
                                  <l key="AdHocParamDimensionOids" refId="2902" ln="0" eid="DimensionOid"/>
                                  <be key="data" refId="2903" clsId="FilterNodeData">
                                    <ref key="filterNode" refId="290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0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248</cust>
                                  <s key="cod"/>
                                  <s key="desc"/>
                                  <i key="index">0</i>
                                  <l key="children" refId="2906" ln="0" eid="Framework.com.tagetik.trees.INode,framework"/>
                                  <ref key="parent" refId="2893"/>
                                </be>
                                <be refId="2907" clsId="FilterNode">
                                  <l key="dimensionOids" refId="2908" ln="1" eid="DimensionOid">
                                    <cust clsId="DimensionOid">44455354325F3330-45-44485F3130303032---</cust>
                                  </l>
                                  <l key="AdHocParamDimensionOids" refId="2909" ln="0" eid="DimensionOid"/>
                                  <be key="data" refId="2910" clsId="FilterNodeData">
                                    <ref key="filterNode" refId="290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1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249</cust>
                                  <s key="cod"/>
                                  <s key="desc"/>
                                  <i key="index">1</i>
                                  <l key="children" refId="2913" ln="0" eid="Framework.com.tagetik.trees.INode,framework"/>
                                  <ref key="parent" refId="2893"/>
                                </be>
                                <be refId="2914" clsId="FilterNode">
                                  <l key="dimensionOids" refId="2915" ln="1" eid="DimensionOid">
                                    <cust clsId="DimensionOid">44455354325F3330-45-44485F3130303033---</cust>
                                  </l>
                                  <l key="AdHocParamDimensionOids" refId="2916" ln="0" eid="DimensionOid"/>
                                  <be key="data" refId="2917" clsId="FilterNodeData">
                                    <ref key="filterNode" refId="291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1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1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250</cust>
                                  <s key="cod"/>
                                  <s key="desc"/>
                                  <i key="index">2</i>
                                  <l key="children" refId="2920" ln="0" eid="Framework.com.tagetik.trees.INode,framework"/>
                                  <ref key="parent" refId="2893"/>
                                </be>
                                <be refId="2921" clsId="FilterNode">
                                  <l key="dimensionOids" refId="2922" ln="1" eid="DimensionOid">
                                    <cust clsId="DimensionOid">44455354325F3330-45-44485F3130313132---</cust>
                                  </l>
                                  <l key="AdHocParamDimensionOids" refId="2923" ln="0" eid="DimensionOid"/>
                                  <be key="data" refId="2924" clsId="FilterNodeData">
                                    <ref key="filterNode" refId="292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2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251</cust>
                                  <s key="cod"/>
                                  <s key="desc"/>
                                  <i key="index">3</i>
                                  <l key="children" refId="2927" ln="0" eid="Framework.com.tagetik.trees.INode,framework"/>
                                  <ref key="parent" refId="2893"/>
                                </be>
                                <be refId="2928" clsId="FilterNode">
                                  <l key="dimensionOids" refId="2929" ln="1" eid="DimensionOid">
                                    <cust clsId="DimensionOid">44455354325F3330-45-44485F3130313136---</cust>
                                  </l>
                                  <l key="AdHocParamDimensionOids" refId="2930" ln="0" eid="DimensionOid"/>
                                  <be key="data" refId="2931" clsId="FilterNodeData">
                                    <ref key="filterNode" refId="292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3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252</cust>
                                  <s key="cod"/>
                                  <s key="desc"/>
                                  <i key="index">4</i>
                                  <l key="children" refId="2934" ln="0" eid="Framework.com.tagetik.trees.INode,framework"/>
                                  <ref key="parent" refId="2893"/>
                                </be>
                                <be refId="2935" clsId="FilterNode">
                                  <l key="dimensionOids" refId="2936" ln="1" eid="DimensionOid">
                                    <cust clsId="DimensionOid">44455354325F3330-45-44485F3130323139---</cust>
                                  </l>
                                  <l key="AdHocParamDimensionOids" refId="2937" ln="0" eid="DimensionOid"/>
                                  <be key="data" refId="2938" clsId="FilterNodeData">
                                    <ref key="filterNode" refId="293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3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4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253</cust>
                                  <s key="cod"/>
                                  <s key="desc"/>
                                  <i key="index">5</i>
                                  <l key="children" refId="2941" ln="0" eid="Framework.com.tagetik.trees.INode,framework"/>
                                  <ref key="parent" refId="2893"/>
                                </be>
                                <be refId="2942" clsId="FilterNode">
                                  <l key="dimensionOids" refId="2943" ln="1" eid="DimensionOid">
                                    <cust clsId="DimensionOid">44455354325F3330-45-44485F424D533031---</cust>
                                  </l>
                                  <l key="AdHocParamDimensionOids" refId="2944" ln="0" eid="DimensionOid"/>
                                  <be key="data" refId="2945" clsId="FilterNodeData">
                                    <ref key="filterNode" refId="294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4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254</cust>
                                  <s key="cod"/>
                                  <s key="desc"/>
                                  <i key="index">6</i>
                                  <l key="children" refId="2948" ln="0" eid="Framework.com.tagetik.trees.INode,framework"/>
                                  <ref key="parent" refId="2893"/>
                                </be>
                              </l>
                              <ref key="parent" refId="2876"/>
                            </be>
                            <be refId="2949" clsId="FilterNode">
                              <l key="dimensionOids" refId="2950" ln="1" eid="DimensionOid">
                                <cust clsId="DimensionOid">415A495F3130-45-43435F3433313732---</cust>
                              </l>
                              <l key="AdHocParamDimensionOids" refId="2951" ln="0" eid="DimensionOid"/>
                              <be key="data" refId="2952" clsId="FilterNodeData">
                                <ref key="filterNode" refId="2949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2953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29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221</cust>
                              <s key="cod"/>
                              <s key="desc"/>
                              <i key="index">2</i>
                              <l key="children" refId="2955" ln="6" eid="Framework.com.tagetik.trees.INode,framework">
                                <be refId="2956" clsId="FilterNode">
                                  <l key="dimensionOids" refId="2957" ln="1" eid="DimensionOid">
                                    <cust clsId="DimensionOid">44455354325F3330-45-44485F3130323131---</cust>
                                  </l>
                                  <l key="AdHocParamDimensionOids" refId="2958" ln="0" eid="DimensionOid"/>
                                  <be key="data" refId="2959" clsId="FilterNodeData">
                                    <ref key="filterNode" refId="295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6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256</cust>
                                  <s key="cod"/>
                                  <s key="desc"/>
                                  <i key="index">0</i>
                                  <l key="children" refId="2962" ln="0" eid="Framework.com.tagetik.trees.INode,framework"/>
                                  <ref key="parent" refId="2949"/>
                                </be>
                                <be refId="2963" clsId="FilterNode">
                                  <l key="dimensionOids" refId="2964" ln="1" eid="DimensionOid">
                                    <cust clsId="DimensionOid">44455354325F3330-45-44485F3130323132---</cust>
                                  </l>
                                  <l key="AdHocParamDimensionOids" refId="2965" ln="0" eid="DimensionOid"/>
                                  <be key="data" refId="2966" clsId="FilterNodeData">
                                    <ref key="filterNode" refId="296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6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257</cust>
                                  <s key="cod"/>
                                  <s key="desc"/>
                                  <i key="index">1</i>
                                  <l key="children" refId="2969" ln="0" eid="Framework.com.tagetik.trees.INode,framework"/>
                                  <ref key="parent" refId="2949"/>
                                </be>
                                <be refId="2970" clsId="FilterNode">
                                  <l key="dimensionOids" refId="2971" ln="1" eid="DimensionOid">
                                    <cust clsId="DimensionOid">44455354325F3330-45-44485F3130323134---</cust>
                                  </l>
                                  <l key="AdHocParamDimensionOids" refId="2972" ln="0" eid="DimensionOid"/>
                                  <be key="data" refId="2973" clsId="FilterNodeData">
                                    <ref key="filterNode" refId="297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7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258</cust>
                                  <s key="cod"/>
                                  <s key="desc"/>
                                  <i key="index">2</i>
                                  <l key="children" refId="2976" ln="0" eid="Framework.com.tagetik.trees.INode,framework"/>
                                  <ref key="parent" refId="2949"/>
                                </be>
                                <be refId="2977" clsId="FilterNode">
                                  <l key="dimensionOids" refId="2978" ln="1" eid="DimensionOid">
                                    <cust clsId="DimensionOid">44455354325F3330-45-44485F3130323137---</cust>
                                  </l>
                                  <l key="AdHocParamDimensionOids" refId="2979" ln="0" eid="DimensionOid"/>
                                  <be key="data" refId="2980" clsId="FilterNodeData">
                                    <ref key="filterNode" refId="297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8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259</cust>
                                  <s key="cod"/>
                                  <s key="desc"/>
                                  <i key="index">3</i>
                                  <l key="children" refId="2983" ln="0" eid="Framework.com.tagetik.trees.INode,framework"/>
                                  <ref key="parent" refId="2949"/>
                                </be>
                                <be refId="2984" clsId="FilterNode">
                                  <l key="dimensionOids" refId="2985" ln="1" eid="DimensionOid">
                                    <cust clsId="DimensionOid">44455354325F3330-45-44485F3130323231---</cust>
                                  </l>
                                  <l key="AdHocParamDimensionOids" refId="2986" ln="0" eid="DimensionOid"/>
                                  <be key="data" refId="2987" clsId="FilterNodeData">
                                    <ref key="filterNode" refId="298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8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260</cust>
                                  <s key="cod"/>
                                  <s key="desc"/>
                                  <i key="index">4</i>
                                  <l key="children" refId="2990" ln="0" eid="Framework.com.tagetik.trees.INode,framework"/>
                                  <ref key="parent" refId="2949"/>
                                </be>
                                <be refId="2991" clsId="FilterNode">
                                  <l key="dimensionOids" refId="2992" ln="1" eid="DimensionOid">
                                    <cust clsId="DimensionOid">44455354325F3330-45-44485F424D533031---</cust>
                                  </l>
                                  <l key="AdHocParamDimensionOids" refId="2993" ln="0" eid="DimensionOid"/>
                                  <be key="data" refId="2994" clsId="FilterNodeData">
                                    <ref key="filterNode" refId="299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299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29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261</cust>
                                  <s key="cod"/>
                                  <s key="desc"/>
                                  <i key="index">5</i>
                                  <l key="children" refId="2997" ln="0" eid="Framework.com.tagetik.trees.INode,framework"/>
                                  <ref key="parent" refId="2949"/>
                                </be>
                              </l>
                              <ref key="parent" refId="2876"/>
                            </be>
                            <be refId="2998" clsId="FilterNode">
                              <l key="dimensionOids" refId="2999" ln="1" eid="DimensionOid">
                                <cust clsId="DimensionOid">415A495F3130-45-43435F3433313637---</cust>
                              </l>
                              <l key="AdHocParamDimensionOids" refId="3000" ln="0" eid="DimensionOid"/>
                              <be key="data" refId="3001" clsId="FilterNodeData">
                                <ref key="filterNode" refId="2998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002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0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223</cust>
                              <s key="cod"/>
                              <s key="desc"/>
                              <i key="index">3</i>
                              <l key="children" refId="3004" ln="15" eid="Framework.com.tagetik.trees.INode,framework">
                                <be refId="3005" clsId="FilterNode">
                                  <l key="dimensionOids" refId="3006" ln="1" eid="DimensionOid">
                                    <cust clsId="DimensionOid">44455354325F3330-45-44485F3130303031---</cust>
                                  </l>
                                  <l key="AdHocParamDimensionOids" refId="3007" ln="0" eid="DimensionOid"/>
                                  <be key="data" refId="3008" clsId="FilterNodeData">
                                    <ref key="filterNode" refId="300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0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1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263</cust>
                                  <s key="cod"/>
                                  <s key="desc"/>
                                  <i key="index">0</i>
                                  <l key="children" refId="3011" ln="0" eid="Framework.com.tagetik.trees.INode,framework"/>
                                  <ref key="parent" refId="2998"/>
                                </be>
                                <be refId="3012" clsId="FilterNode">
                                  <l key="dimensionOids" refId="3013" ln="1" eid="DimensionOid">
                                    <cust clsId="DimensionOid">44455354325F3330-45-44485F3130303032---</cust>
                                  </l>
                                  <l key="AdHocParamDimensionOids" refId="3014" ln="0" eid="DimensionOid"/>
                                  <be key="data" refId="3015" clsId="FilterNodeData">
                                    <ref key="filterNode" refId="301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1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264</cust>
                                  <s key="cod"/>
                                  <s key="desc"/>
                                  <i key="index">1</i>
                                  <l key="children" refId="3018" ln="0" eid="Framework.com.tagetik.trees.INode,framework"/>
                                  <ref key="parent" refId="2998"/>
                                </be>
                                <be refId="3019" clsId="FilterNode">
                                  <l key="dimensionOids" refId="3020" ln="1" eid="DimensionOid">
                                    <cust clsId="DimensionOid">44455354325F3330-45-44485F3130303039---</cust>
                                  </l>
                                  <l key="AdHocParamDimensionOids" refId="3021" ln="0" eid="DimensionOid"/>
                                  <be key="data" refId="3022" clsId="FilterNodeData">
                                    <ref key="filterNode" refId="301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2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265</cust>
                                  <s key="cod"/>
                                  <s key="desc"/>
                                  <i key="index">2</i>
                                  <l key="children" refId="3025" ln="0" eid="Framework.com.tagetik.trees.INode,framework"/>
                                  <ref key="parent" refId="2998"/>
                                </be>
                                <be refId="3026" clsId="FilterNode">
                                  <l key="dimensionOids" refId="3027" ln="1" eid="DimensionOid">
                                    <cust clsId="DimensionOid">44455354325F3330-45-44485F3130333130---</cust>
                                  </l>
                                  <l key="AdHocParamDimensionOids" refId="3028" ln="0" eid="DimensionOid"/>
                                  <be key="data" refId="3029" clsId="FilterNodeData">
                                    <ref key="filterNode" refId="302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3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3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266</cust>
                                  <s key="cod"/>
                                  <s key="desc"/>
                                  <i key="index">3</i>
                                  <l key="children" refId="3032" ln="0" eid="Framework.com.tagetik.trees.INode,framework"/>
                                  <ref key="parent" refId="2998"/>
                                </be>
                                <be refId="3033" clsId="FilterNode">
                                  <l key="dimensionOids" refId="3034" ln="1" eid="DimensionOid">
                                    <cust clsId="DimensionOid">44455354325F3330-45-44485F3130333131---</cust>
                                  </l>
                                  <l key="AdHocParamDimensionOids" refId="3035" ln="0" eid="DimensionOid"/>
                                  <be key="data" refId="3036" clsId="FilterNodeData">
                                    <ref key="filterNode" refId="303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3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267</cust>
                                  <s key="cod"/>
                                  <s key="desc"/>
                                  <i key="index">4</i>
                                  <l key="children" refId="3039" ln="0" eid="Framework.com.tagetik.trees.INode,framework"/>
                                  <ref key="parent" refId="2998"/>
                                </be>
                                <be refId="3040" clsId="FilterNode">
                                  <l key="dimensionOids" refId="3041" ln="1" eid="DimensionOid">
                                    <cust clsId="DimensionOid">44455354325F3330-45-44485F3130333133---</cust>
                                  </l>
                                  <l key="AdHocParamDimensionOids" refId="3042" ln="0" eid="DimensionOid"/>
                                  <be key="data" refId="3043" clsId="FilterNodeData">
                                    <ref key="filterNode" refId="304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4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268</cust>
                                  <s key="cod"/>
                                  <s key="desc"/>
                                  <i key="index">5</i>
                                  <l key="children" refId="3046" ln="0" eid="Framework.com.tagetik.trees.INode,framework"/>
                                  <ref key="parent" refId="2998"/>
                                </be>
                                <be refId="3047" clsId="FilterNode">
                                  <l key="dimensionOids" refId="3048" ln="1" eid="DimensionOid">
                                    <cust clsId="DimensionOid">44455354325F3330-45-44485F3130333134---</cust>
                                  </l>
                                  <l key="AdHocParamDimensionOids" refId="3049" ln="0" eid="DimensionOid"/>
                                  <be key="data" refId="3050" clsId="FilterNodeData">
                                    <ref key="filterNode" refId="304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5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269</cust>
                                  <s key="cod"/>
                                  <s key="desc"/>
                                  <i key="index">6</i>
                                  <l key="children" refId="3053" ln="0" eid="Framework.com.tagetik.trees.INode,framework"/>
                                  <ref key="parent" refId="2998"/>
                                </be>
                                <be refId="3054" clsId="FilterNode">
                                  <l key="dimensionOids" refId="3055" ln="1" eid="DimensionOid">
                                    <cust clsId="DimensionOid">44455354325F3330-45-44485F3130333136---</cust>
                                  </l>
                                  <l key="AdHocParamDimensionOids" refId="3056" ln="0" eid="DimensionOid"/>
                                  <be key="data" refId="3057" clsId="FilterNodeData">
                                    <ref key="filterNode" refId="305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5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270</cust>
                                  <s key="cod"/>
                                  <s key="desc"/>
                                  <i key="index">7</i>
                                  <l key="children" refId="3060" ln="0" eid="Framework.com.tagetik.trees.INode,framework"/>
                                  <ref key="parent" refId="2998"/>
                                </be>
                                <be refId="3061" clsId="FilterNode">
                                  <l key="dimensionOids" refId="3062" ln="1" eid="DimensionOid">
                                    <cust clsId="DimensionOid">44455354325F3330-45-44485F3130333137---</cust>
                                  </l>
                                  <l key="AdHocParamDimensionOids" refId="3063" ln="0" eid="DimensionOid"/>
                                  <be key="data" refId="3064" clsId="FilterNodeData">
                                    <ref key="filterNode" refId="306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6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271</cust>
                                  <s key="cod"/>
                                  <s key="desc"/>
                                  <i key="index">8</i>
                                  <l key="children" refId="3067" ln="0" eid="Framework.com.tagetik.trees.INode,framework"/>
                                  <ref key="parent" refId="2998"/>
                                </be>
                                <be refId="3068" clsId="FilterNode">
                                  <l key="dimensionOids" refId="3069" ln="1" eid="DimensionOid">
                                    <cust clsId="DimensionOid">44455354325F3330-45-44485F3130333138---</cust>
                                  </l>
                                  <l key="AdHocParamDimensionOids" refId="3070" ln="0" eid="DimensionOid"/>
                                  <be key="data" refId="3071" clsId="FilterNodeData">
                                    <ref key="filterNode" refId="306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7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272</cust>
                                  <s key="cod"/>
                                  <s key="desc"/>
                                  <i key="index">9</i>
                                  <l key="children" refId="3074" ln="0" eid="Framework.com.tagetik.trees.INode,framework"/>
                                  <ref key="parent" refId="2998"/>
                                </be>
                                <be refId="3075" clsId="FilterNode">
                                  <l key="dimensionOids" refId="3076" ln="1" eid="DimensionOid">
                                    <cust clsId="DimensionOid">44455354325F3330-45-44485F3130333139---</cust>
                                  </l>
                                  <l key="AdHocParamDimensionOids" refId="3077" ln="0" eid="DimensionOid"/>
                                  <be key="data" refId="3078" clsId="FilterNodeData">
                                    <ref key="filterNode" refId="307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7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8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273</cust>
                                  <s key="cod"/>
                                  <s key="desc"/>
                                  <i key="index">10</i>
                                  <l key="children" refId="3081" ln="0" eid="Framework.com.tagetik.trees.INode,framework"/>
                                  <ref key="parent" refId="2998"/>
                                </be>
                                <be refId="3082" clsId="FilterNode">
                                  <l key="dimensionOids" refId="3083" ln="1" eid="DimensionOid">
                                    <cust clsId="DimensionOid">44455354325F3330-45-44485F3130333230---</cust>
                                  </l>
                                  <l key="AdHocParamDimensionOids" refId="3084" ln="0" eid="DimensionOid"/>
                                  <be key="data" refId="3085" clsId="FilterNodeData">
                                    <ref key="filterNode" refId="308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8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274</cust>
                                  <s key="cod"/>
                                  <s key="desc"/>
                                  <i key="index">11</i>
                                  <l key="children" refId="3088" ln="0" eid="Framework.com.tagetik.trees.INode,framework"/>
                                  <ref key="parent" refId="2998"/>
                                </be>
                                <be refId="3089" clsId="FilterNode">
                                  <l key="dimensionOids" refId="3090" ln="1" eid="DimensionOid">
                                    <cust clsId="DimensionOid">44455354325F3330-45-44485F3130333231---</cust>
                                  </l>
                                  <l key="AdHocParamDimensionOids" refId="3091" ln="0" eid="DimensionOid"/>
                                  <be key="data" refId="3092" clsId="FilterNodeData">
                                    <ref key="filterNode" refId="308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09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09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275</cust>
                                  <s key="cod"/>
                                  <s key="desc"/>
                                  <i key="index">12</i>
                                  <l key="children" refId="3095" ln="0" eid="Framework.com.tagetik.trees.INode,framework"/>
                                  <ref key="parent" refId="2998"/>
                                </be>
                                <be refId="3096" clsId="FilterNode">
                                  <l key="dimensionOids" refId="3097" ln="1" eid="DimensionOid">
                                    <cust clsId="DimensionOid">44455354325F3330-45-44485F3130333232---</cust>
                                  </l>
                                  <l key="AdHocParamDimensionOids" refId="3098" ln="0" eid="DimensionOid"/>
                                  <be key="data" refId="3099" clsId="FilterNodeData">
                                    <ref key="filterNode" refId="309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0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276</cust>
                                  <s key="cod"/>
                                  <s key="desc"/>
                                  <i key="index">13</i>
                                  <l key="children" refId="3102" ln="0" eid="Framework.com.tagetik.trees.INode,framework"/>
                                  <ref key="parent" refId="2998"/>
                                </be>
                                <be refId="3103" clsId="FilterNode">
                                  <l key="dimensionOids" refId="3104" ln="1" eid="DimensionOid">
                                    <cust clsId="DimensionOid">44455354325F3330-45-44485F424D533031---</cust>
                                  </l>
                                  <l key="AdHocParamDimensionOids" refId="3105" ln="0" eid="DimensionOid"/>
                                  <be key="data" refId="3106" clsId="FilterNodeData">
                                    <ref key="filterNode" refId="310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0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0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277</cust>
                                  <s key="cod"/>
                                  <s key="desc"/>
                                  <i key="index">14</i>
                                  <l key="children" refId="3109" ln="0" eid="Framework.com.tagetik.trees.INode,framework"/>
                                  <ref key="parent" refId="2998"/>
                                </be>
                              </l>
                              <ref key="parent" refId="2876"/>
                            </be>
                            <be refId="3110" clsId="FilterNode">
                              <l key="dimensionOids" refId="3111" ln="1" eid="DimensionOid">
                                <cust clsId="DimensionOid">415A495F3130-45-43435F3433313638---</cust>
                              </l>
                              <l key="AdHocParamDimensionOids" refId="3112" ln="0" eid="DimensionOid"/>
                              <be key="data" refId="3113" clsId="FilterNodeData">
                                <ref key="filterNode" refId="3110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114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1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225</cust>
                              <s key="cod"/>
                              <s key="desc"/>
                              <i key="index">4</i>
                              <l key="children" refId="3116" ln="10" eid="Framework.com.tagetik.trees.INode,framework">
                                <be refId="3117" clsId="FilterNode">
                                  <l key="dimensionOids" refId="3118" ln="1" eid="DimensionOid">
                                    <cust clsId="DimensionOid">44455354325F3330-45-44485F3130303031---</cust>
                                  </l>
                                  <l key="AdHocParamDimensionOids" refId="3119" ln="0" eid="DimensionOid"/>
                                  <be key="data" refId="3120" clsId="FilterNodeData">
                                    <ref key="filterNode" refId="311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2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2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279</cust>
                                  <s key="cod"/>
                                  <s key="desc"/>
                                  <i key="index">0</i>
                                  <l key="children" refId="3123" ln="0" eid="Framework.com.tagetik.trees.INode,framework"/>
                                  <ref key="parent" refId="3110"/>
                                </be>
                                <be refId="3124" clsId="FilterNode">
                                  <l key="dimensionOids" refId="3125" ln="1" eid="DimensionOid">
                                    <cust clsId="DimensionOid">44455354325F3330-45-44485F3130303032---</cust>
                                  </l>
                                  <l key="AdHocParamDimensionOids" refId="3126" ln="0" eid="DimensionOid"/>
                                  <be key="data" refId="3127" clsId="FilterNodeData">
                                    <ref key="filterNode" refId="312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2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280</cust>
                                  <s key="cod"/>
                                  <s key="desc"/>
                                  <i key="index">1</i>
                                  <l key="children" refId="3130" ln="0" eid="Framework.com.tagetik.trees.INode,framework"/>
                                  <ref key="parent" refId="3110"/>
                                </be>
                                <be refId="3131" clsId="FilterNode">
                                  <l key="dimensionOids" refId="3132" ln="1" eid="DimensionOid">
                                    <cust clsId="DimensionOid">44455354325F3330-45-44485F3130343132---</cust>
                                  </l>
                                  <l key="AdHocParamDimensionOids" refId="3133" ln="0" eid="DimensionOid"/>
                                  <be key="data" refId="3134" clsId="FilterNodeData">
                                    <ref key="filterNode" refId="313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3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281</cust>
                                  <s key="cod"/>
                                  <s key="desc"/>
                                  <i key="index">2</i>
                                  <l key="children" refId="3137" ln="0" eid="Framework.com.tagetik.trees.INode,framework"/>
                                  <ref key="parent" refId="3110"/>
                                </be>
                                <be refId="3138" clsId="FilterNode">
                                  <l key="dimensionOids" refId="3139" ln="1" eid="DimensionOid">
                                    <cust clsId="DimensionOid">44455354325F3330-45-44485F3130343133---</cust>
                                  </l>
                                  <l key="AdHocParamDimensionOids" refId="3140" ln="0" eid="DimensionOid"/>
                                  <be key="data" refId="3141" clsId="FilterNodeData">
                                    <ref key="filterNode" refId="313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4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4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282</cust>
                                  <s key="cod"/>
                                  <s key="desc"/>
                                  <i key="index">3</i>
                                  <l key="children" refId="3144" ln="0" eid="Framework.com.tagetik.trees.INode,framework"/>
                                  <ref key="parent" refId="3110"/>
                                </be>
                                <be refId="3145" clsId="FilterNode">
                                  <l key="dimensionOids" refId="3146" ln="1" eid="DimensionOid">
                                    <cust clsId="DimensionOid">44455354325F3330-45-44485F3130343135---</cust>
                                  </l>
                                  <l key="AdHocParamDimensionOids" refId="3147" ln="0" eid="DimensionOid"/>
                                  <be key="data" refId="3148" clsId="FilterNodeData">
                                    <ref key="filterNode" refId="314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4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5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283</cust>
                                  <s key="cod"/>
                                  <s key="desc"/>
                                  <i key="index">4</i>
                                  <l key="children" refId="3151" ln="0" eid="Framework.com.tagetik.trees.INode,framework"/>
                                  <ref key="parent" refId="3110"/>
                                </be>
                                <be refId="3152" clsId="FilterNode">
                                  <l key="dimensionOids" refId="3153" ln="1" eid="DimensionOid">
                                    <cust clsId="DimensionOid">44455354325F3330-45-44485F3130343137---</cust>
                                  </l>
                                  <l key="AdHocParamDimensionOids" refId="3154" ln="0" eid="DimensionOid"/>
                                  <be key="data" refId="3155" clsId="FilterNodeData">
                                    <ref key="filterNode" refId="315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5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284</cust>
                                  <s key="cod"/>
                                  <s key="desc"/>
                                  <i key="index">5</i>
                                  <l key="children" refId="3158" ln="0" eid="Framework.com.tagetik.trees.INode,framework"/>
                                  <ref key="parent" refId="3110"/>
                                </be>
                                <be refId="3159" clsId="FilterNode">
                                  <l key="dimensionOids" refId="3160" ln="1" eid="DimensionOid">
                                    <cust clsId="DimensionOid">44455354325F3330-45-44485F3130343138---</cust>
                                  </l>
                                  <l key="AdHocParamDimensionOids" refId="3161" ln="0" eid="DimensionOid"/>
                                  <be key="data" refId="3162" clsId="FilterNodeData">
                                    <ref key="filterNode" refId="315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6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285</cust>
                                  <s key="cod"/>
                                  <s key="desc"/>
                                  <i key="index">6</i>
                                  <l key="children" refId="3165" ln="0" eid="Framework.com.tagetik.trees.INode,framework"/>
                                  <ref key="parent" refId="3110"/>
                                </be>
                                <be refId="3166" clsId="FilterNode">
                                  <l key="dimensionOids" refId="3167" ln="1" eid="DimensionOid">
                                    <cust clsId="DimensionOid">44455354325F3330-45-44485F3130343139---</cust>
                                  </l>
                                  <l key="AdHocParamDimensionOids" refId="3168" ln="0" eid="DimensionOid"/>
                                  <be key="data" refId="3169" clsId="FilterNodeData">
                                    <ref key="filterNode" refId="316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7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7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286</cust>
                                  <s key="cod"/>
                                  <s key="desc"/>
                                  <i key="index">7</i>
                                  <l key="children" refId="3172" ln="0" eid="Framework.com.tagetik.trees.INode,framework"/>
                                  <ref key="parent" refId="3110"/>
                                </be>
                                <be refId="3173" clsId="FilterNode">
                                  <l key="dimensionOids" refId="3174" ln="1" eid="DimensionOid">
                                    <cust clsId="DimensionOid">44455354325F3330-45-44485F3130343230---</cust>
                                  </l>
                                  <l key="AdHocParamDimensionOids" refId="3175" ln="0" eid="DimensionOid"/>
                                  <be key="data" refId="3176" clsId="FilterNodeData">
                                    <ref key="filterNode" refId="317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7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7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287</cust>
                                  <s key="cod"/>
                                  <s key="desc"/>
                                  <i key="index">8</i>
                                  <l key="children" refId="3179" ln="0" eid="Framework.com.tagetik.trees.INode,framework"/>
                                  <ref key="parent" refId="3110"/>
                                </be>
                                <be refId="3180" clsId="FilterNode">
                                  <l key="dimensionOids" refId="3181" ln="1" eid="DimensionOid">
                                    <cust clsId="DimensionOid">44455354325F3330-45-44485F424D533031---</cust>
                                  </l>
                                  <l key="AdHocParamDimensionOids" refId="3182" ln="0" eid="DimensionOid"/>
                                  <be key="data" refId="3183" clsId="FilterNodeData">
                                    <ref key="filterNode" refId="318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8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8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288</cust>
                                  <s key="cod"/>
                                  <s key="desc"/>
                                  <i key="index">9</i>
                                  <l key="children" refId="3186" ln="0" eid="Framework.com.tagetik.trees.INode,framework"/>
                                  <ref key="parent" refId="3110"/>
                                </be>
                              </l>
                              <ref key="parent" refId="2876"/>
                            </be>
                            <be refId="3187" clsId="FilterNode">
                              <l key="dimensionOids" refId="3188" ln="1" eid="DimensionOid">
                                <cust clsId="DimensionOid">415A495F3130-45-43435F3433313832---</cust>
                              </l>
                              <l key="AdHocParamDimensionOids" refId="3189" ln="0" eid="DimensionOid"/>
                              <be key="data" refId="3190" clsId="FilterNodeData">
                                <ref key="filterNode" refId="318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19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19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227</cust>
                              <s key="cod"/>
                              <s key="desc"/>
                              <i key="index">5</i>
                              <l key="children" refId="3193" ln="4" eid="Framework.com.tagetik.trees.INode,framework">
                                <be refId="3194" clsId="FilterNode">
                                  <l key="dimensionOids" refId="3195" ln="1" eid="DimensionOid">
                                    <cust clsId="DimensionOid">44455354325F3330-45-44485F3130303039---</cust>
                                  </l>
                                  <l key="AdHocParamDimensionOids" refId="3196" ln="0" eid="DimensionOid"/>
                                  <be key="data" refId="3197" clsId="FilterNodeData">
                                    <ref key="filterNode" refId="319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19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19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290</cust>
                                  <s key="cod"/>
                                  <s key="desc"/>
                                  <i key="index">0</i>
                                  <l key="children" refId="3200" ln="0" eid="Framework.com.tagetik.trees.INode,framework"/>
                                  <ref key="parent" refId="3187"/>
                                </be>
                                <be refId="3201" clsId="FilterNode">
                                  <l key="dimensionOids" refId="3202" ln="1" eid="DimensionOid">
                                    <cust clsId="DimensionOid">44455354325F3330-45-44485F3131313033---</cust>
                                  </l>
                                  <l key="AdHocParamDimensionOids" refId="3203" ln="0" eid="DimensionOid"/>
                                  <be key="data" refId="3204" clsId="FilterNodeData">
                                    <ref key="filterNode" refId="320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0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0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291</cust>
                                  <s key="cod"/>
                                  <s key="desc"/>
                                  <i key="index">1</i>
                                  <l key="children" refId="3207" ln="0" eid="Framework.com.tagetik.trees.INode,framework"/>
                                  <ref key="parent" refId="3187"/>
                                </be>
                                <be refId="3208" clsId="FilterNode">
                                  <l key="dimensionOids" refId="3209" ln="1" eid="DimensionOid">
                                    <cust clsId="DimensionOid">44455354325F3330-45-44485F3131313037---</cust>
                                  </l>
                                  <l key="AdHocParamDimensionOids" refId="3210" ln="0" eid="DimensionOid"/>
                                  <be key="data" refId="3211" clsId="FilterNodeData">
                                    <ref key="filterNode" refId="320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1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1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292</cust>
                                  <s key="cod"/>
                                  <s key="desc"/>
                                  <i key="index">2</i>
                                  <l key="children" refId="3214" ln="0" eid="Framework.com.tagetik.trees.INode,framework"/>
                                  <ref key="parent" refId="3187"/>
                                </be>
                                <be refId="3215" clsId="FilterNode">
                                  <l key="dimensionOids" refId="3216" ln="1" eid="DimensionOid">
                                    <cust clsId="DimensionOid">44455354325F3330-45-44485F424D533031---</cust>
                                  </l>
                                  <l key="AdHocParamDimensionOids" refId="3217" ln="0" eid="DimensionOid"/>
                                  <be key="data" refId="3218" clsId="FilterNodeData">
                                    <ref key="filterNode" refId="321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1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293</cust>
                                  <s key="cod"/>
                                  <s key="desc"/>
                                  <i key="index">3</i>
                                  <l key="children" refId="3221" ln="0" eid="Framework.com.tagetik.trees.INode,framework"/>
                                  <ref key="parent" refId="3187"/>
                                </be>
                              </l>
                              <ref key="parent" refId="2876"/>
                            </be>
                            <be refId="3222" clsId="FilterNode">
                              <l key="dimensionOids" refId="3223" ln="1" eid="DimensionOid">
                                <cust clsId="DimensionOid">415A495F3130-45-43435F3433303832---</cust>
                              </l>
                              <l key="AdHocParamDimensionOids" refId="3224" ln="0" eid="DimensionOid"/>
                              <be key="data" refId="3225" clsId="FilterNodeData">
                                <ref key="filterNode" refId="3222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226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22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229</cust>
                              <s key="cod"/>
                              <s key="desc"/>
                              <i key="index">6</i>
                              <l key="children" refId="3228" ln="4" eid="Framework.com.tagetik.trees.INode,framework">
                                <be refId="3229" clsId="FilterNode">
                                  <l key="dimensionOids" refId="3230" ln="1" eid="DimensionOid">
                                    <cust clsId="DimensionOid">44455354325F3330-45-44485F3130303032---</cust>
                                  </l>
                                  <l key="AdHocParamDimensionOids" refId="3231" ln="0" eid="DimensionOid"/>
                                  <be key="data" refId="3232" clsId="FilterNodeData">
                                    <ref key="filterNode" refId="322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3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3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295</cust>
                                  <s key="cod"/>
                                  <s key="desc"/>
                                  <i key="index">0</i>
                                  <l key="children" refId="3235" ln="0" eid="Framework.com.tagetik.trees.INode,framework"/>
                                  <ref key="parent" refId="3222"/>
                                </be>
                                <be refId="3236" clsId="FilterNode">
                                  <l key="dimensionOids" refId="3237" ln="1" eid="DimensionOid">
                                    <cust clsId="DimensionOid">44455354325F3330-45-44485F3130303034---</cust>
                                  </l>
                                  <l key="AdHocParamDimensionOids" refId="3238" ln="0" eid="DimensionOid"/>
                                  <be key="data" refId="3239" clsId="FilterNodeData">
                                    <ref key="filterNode" refId="323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4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4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296</cust>
                                  <s key="cod"/>
                                  <s key="desc"/>
                                  <i key="index">1</i>
                                  <l key="children" refId="3242" ln="0" eid="Framework.com.tagetik.trees.INode,framework"/>
                                  <ref key="parent" refId="3222"/>
                                </be>
                                <be refId="3243" clsId="FilterNode">
                                  <l key="dimensionOids" refId="3244" ln="1" eid="DimensionOid">
                                    <cust clsId="DimensionOid">44455354325F3330-45-44485F3132323730---</cust>
                                  </l>
                                  <l key="AdHocParamDimensionOids" refId="3245" ln="0" eid="DimensionOid"/>
                                  <be key="data" refId="3246" clsId="FilterNodeData">
                                    <ref key="filterNode" refId="324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4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4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297</cust>
                                  <s key="cod"/>
                                  <s key="desc"/>
                                  <i key="index">2</i>
                                  <l key="children" refId="3249" ln="0" eid="Framework.com.tagetik.trees.INode,framework"/>
                                  <ref key="parent" refId="3222"/>
                                </be>
                                <be refId="3250" clsId="FilterNode">
                                  <l key="dimensionOids" refId="3251" ln="1" eid="DimensionOid">
                                    <cust clsId="DimensionOid">44455354325F3330-45-44485F424D533031---</cust>
                                  </l>
                                  <l key="AdHocParamDimensionOids" refId="3252" ln="0" eid="DimensionOid"/>
                                  <be key="data" refId="3253" clsId="FilterNodeData">
                                    <ref key="filterNode" refId="325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5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5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298</cust>
                                  <s key="cod"/>
                                  <s key="desc"/>
                                  <i key="index">3</i>
                                  <l key="children" refId="3256" ln="0" eid="Framework.com.tagetik.trees.INode,framework"/>
                                  <ref key="parent" refId="3222"/>
                                </be>
                              </l>
                              <ref key="parent" refId="2876"/>
                            </be>
                            <be refId="3257" clsId="FilterNode">
                              <l key="dimensionOids" refId="3258" ln="1" eid="DimensionOid">
                                <cust clsId="DimensionOid">415A495F3130-45-43435F3433313631---</cust>
                              </l>
                              <l key="AdHocParamDimensionOids" refId="3259" ln="0" eid="DimensionOid"/>
                              <be key="data" refId="3260" clsId="FilterNodeData">
                                <ref key="filterNode" refId="325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26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26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231</cust>
                              <s key="cod"/>
                              <s key="desc"/>
                              <i key="index">7</i>
                              <l key="children" refId="3263" ln="3" eid="Framework.com.tagetik.trees.INode,framework">
                                <be refId="3264" clsId="FilterNode">
                                  <l key="dimensionOids" refId="3265" ln="1" eid="DimensionOid">
                                    <cust clsId="DimensionOid">44455354325F3330-45-44485F3130303032---</cust>
                                  </l>
                                  <l key="AdHocParamDimensionOids" refId="3266" ln="0" eid="DimensionOid"/>
                                  <be key="data" refId="3267" clsId="FilterNodeData">
                                    <ref key="filterNode" refId="326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6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6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300</cust>
                                  <s key="cod"/>
                                  <s key="desc"/>
                                  <i key="index">0</i>
                                  <l key="children" refId="3270" ln="0" eid="Framework.com.tagetik.trees.INode,framework"/>
                                  <ref key="parent" refId="3257"/>
                                </be>
                                <be refId="3271" clsId="FilterNode">
                                  <l key="dimensionOids" refId="3272" ln="1" eid="DimensionOid">
                                    <cust clsId="DimensionOid">44455354325F3330-45-44485F3133313133---</cust>
                                  </l>
                                  <l key="AdHocParamDimensionOids" refId="3273" ln="0" eid="DimensionOid"/>
                                  <be key="data" refId="3274" clsId="FilterNodeData">
                                    <ref key="filterNode" refId="327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7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7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301</cust>
                                  <s key="cod"/>
                                  <s key="desc"/>
                                  <i key="index">1</i>
                                  <l key="children" refId="3277" ln="0" eid="Framework.com.tagetik.trees.INode,framework"/>
                                  <ref key="parent" refId="3257"/>
                                </be>
                                <be refId="3278" clsId="FilterNode">
                                  <l key="dimensionOids" refId="3279" ln="1" eid="DimensionOid">
                                    <cust clsId="DimensionOid">44455354325F3330-45-44485F424D533031---</cust>
                                  </l>
                                  <l key="AdHocParamDimensionOids" refId="3280" ln="0" eid="DimensionOid"/>
                                  <be key="data" refId="3281" clsId="FilterNodeData">
                                    <ref key="filterNode" refId="327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8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8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302</cust>
                                  <s key="cod"/>
                                  <s key="desc"/>
                                  <i key="index">2</i>
                                  <l key="children" refId="3284" ln="0" eid="Framework.com.tagetik.trees.INode,framework"/>
                                  <ref key="parent" refId="3257"/>
                                </be>
                              </l>
                              <ref key="parent" refId="2876"/>
                            </be>
                            <be refId="3285" clsId="FilterNode">
                              <l key="dimensionOids" refId="3286" ln="1" eid="DimensionOid">
                                <cust clsId="DimensionOid">415A495F3130-45-43435F3433303430---</cust>
                              </l>
                              <l key="AdHocParamDimensionOids" refId="3287" ln="0" eid="DimensionOid"/>
                              <be key="data" refId="3288" clsId="FilterNodeData">
                                <ref key="filterNode" refId="3285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289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29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233</cust>
                              <s key="cod"/>
                              <s key="desc"/>
                              <i key="index">8</i>
                              <l key="children" refId="3291" ln="5" eid="Framework.com.tagetik.trees.INode,framework">
                                <be refId="3292" clsId="FilterNode">
                                  <l key="dimensionOids" refId="3293" ln="1" eid="DimensionOid">
                                    <cust clsId="DimensionOid">44455354325F3330-45-44485F3134313030---</cust>
                                  </l>
                                  <l key="AdHocParamDimensionOids" refId="3294" ln="0" eid="DimensionOid"/>
                                  <be key="data" refId="3295" clsId="FilterNodeData">
                                    <ref key="filterNode" refId="329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29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29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304</cust>
                                  <s key="cod"/>
                                  <s key="desc"/>
                                  <i key="index">0</i>
                                  <l key="children" refId="3298" ln="0" eid="Framework.com.tagetik.trees.INode,framework"/>
                                  <ref key="parent" refId="3285"/>
                                </be>
                                <be refId="3299" clsId="FilterNode">
                                  <l key="dimensionOids" refId="3300" ln="1" eid="DimensionOid">
                                    <cust clsId="DimensionOid">44455354325F3330-45-44485F3134313130---</cust>
                                  </l>
                                  <l key="AdHocParamDimensionOids" refId="3301" ln="0" eid="DimensionOid"/>
                                  <be key="data" refId="3302" clsId="FilterNodeData">
                                    <ref key="filterNode" refId="329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0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305</cust>
                                  <s key="cod"/>
                                  <s key="desc"/>
                                  <i key="index">1</i>
                                  <l key="children" refId="3305" ln="0" eid="Framework.com.tagetik.trees.INode,framework"/>
                                  <ref key="parent" refId="3285"/>
                                </be>
                                <be refId="3306" clsId="FilterNode">
                                  <l key="dimensionOids" refId="3307" ln="1" eid="DimensionOid">
                                    <cust clsId="DimensionOid">44455354325F3330-45-44485F3134313330---</cust>
                                  </l>
                                  <l key="AdHocParamDimensionOids" refId="3308" ln="0" eid="DimensionOid"/>
                                  <be key="data" refId="3309" clsId="FilterNodeData">
                                    <ref key="filterNode" refId="330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1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1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306</cust>
                                  <s key="cod"/>
                                  <s key="desc"/>
                                  <i key="index">2</i>
                                  <l key="children" refId="3312" ln="0" eid="Framework.com.tagetik.trees.INode,framework"/>
                                  <ref key="parent" refId="3285"/>
                                </be>
                                <be refId="3313" clsId="FilterNode">
                                  <l key="dimensionOids" refId="3314" ln="1" eid="DimensionOid">
                                    <cust clsId="DimensionOid">44455354325F3330-45-44485F3134313830---</cust>
                                  </l>
                                  <l key="AdHocParamDimensionOids" refId="3315" ln="0" eid="DimensionOid"/>
                                  <be key="data" refId="3316" clsId="FilterNodeData">
                                    <ref key="filterNode" refId="331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1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307</cust>
                                  <s key="cod"/>
                                  <s key="desc"/>
                                  <i key="index">3</i>
                                  <l key="children" refId="3319" ln="0" eid="Framework.com.tagetik.trees.INode,framework"/>
                                  <ref key="parent" refId="3285"/>
                                </be>
                                <be refId="3320" clsId="FilterNode">
                                  <l key="dimensionOids" refId="3321" ln="1" eid="DimensionOid">
                                    <cust clsId="DimensionOid">44455354325F3330-45-44485F424D533031---</cust>
                                  </l>
                                  <l key="AdHocParamDimensionOids" refId="3322" ln="0" eid="DimensionOid"/>
                                  <be key="data" refId="3323" clsId="FilterNodeData">
                                    <ref key="filterNode" refId="332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2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2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308</cust>
                                  <s key="cod"/>
                                  <s key="desc"/>
                                  <i key="index">4</i>
                                  <l key="children" refId="3326" ln="0" eid="Framework.com.tagetik.trees.INode,framework"/>
                                  <ref key="parent" refId="3285"/>
                                </be>
                              </l>
                              <ref key="parent" refId="2876"/>
                            </be>
                            <be refId="3327" clsId="FilterNode">
                              <l key="dimensionOids" refId="3328" ln="1" eid="DimensionOid">
                                <cust clsId="DimensionOid">415A495F3130-45-43435F3433303431---</cust>
                              </l>
                              <l key="AdHocParamDimensionOids" refId="3329" ln="0" eid="DimensionOid"/>
                              <be key="data" refId="3330" clsId="FilterNodeData">
                                <ref key="filterNode" refId="332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33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33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235</cust>
                              <s key="cod"/>
                              <s key="desc"/>
                              <i key="index">9</i>
                              <l key="children" refId="3333" ln="9" eid="Framework.com.tagetik.trees.INode,framework">
                                <be refId="3334" clsId="FilterNode">
                                  <l key="dimensionOids" refId="3335" ln="1" eid="DimensionOid">
                                    <cust clsId="DimensionOid">44455354325F3330-45-44485F3134323131---</cust>
                                  </l>
                                  <l key="AdHocParamDimensionOids" refId="3336" ln="0" eid="DimensionOid"/>
                                  <be key="data" refId="3337" clsId="FilterNodeData">
                                    <ref key="filterNode" refId="333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3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310</cust>
                                  <s key="cod"/>
                                  <s key="desc"/>
                                  <i key="index">0</i>
                                  <l key="children" refId="3340" ln="0" eid="Framework.com.tagetik.trees.INode,framework"/>
                                  <ref key="parent" refId="3327"/>
                                </be>
                                <be refId="3341" clsId="FilterNode">
                                  <l key="dimensionOids" refId="3342" ln="1" eid="DimensionOid">
                                    <cust clsId="DimensionOid">44455354325F3330-45-44485F3134323132---</cust>
                                  </l>
                                  <l key="AdHocParamDimensionOids" refId="3343" ln="0" eid="DimensionOid"/>
                                  <be key="data" refId="3344" clsId="FilterNodeData">
                                    <ref key="filterNode" refId="334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4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311</cust>
                                  <s key="cod"/>
                                  <s key="desc"/>
                                  <i key="index">1</i>
                                  <l key="children" refId="3347" ln="0" eid="Framework.com.tagetik.trees.INode,framework"/>
                                  <ref key="parent" refId="3327"/>
                                </be>
                                <be refId="3348" clsId="FilterNode">
                                  <l key="dimensionOids" refId="3349" ln="1" eid="DimensionOid">
                                    <cust clsId="DimensionOid">44455354325F3330-45-44485F3134323134---</cust>
                                  </l>
                                  <l key="AdHocParamDimensionOids" refId="3350" ln="0" eid="DimensionOid"/>
                                  <be key="data" refId="3351" clsId="FilterNodeData">
                                    <ref key="filterNode" refId="334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5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5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312</cust>
                                  <s key="cod"/>
                                  <s key="desc"/>
                                  <i key="index">2</i>
                                  <l key="children" refId="3354" ln="0" eid="Framework.com.tagetik.trees.INode,framework"/>
                                  <ref key="parent" refId="3327"/>
                                </be>
                                <be refId="3355" clsId="FilterNode">
                                  <l key="dimensionOids" refId="3356" ln="1" eid="DimensionOid">
                                    <cust clsId="DimensionOid">44455354325F3330-45-44485F3134323138---</cust>
                                  </l>
                                  <l key="AdHocParamDimensionOids" refId="3357" ln="0" eid="DimensionOid"/>
                                  <be key="data" refId="3358" clsId="FilterNodeData">
                                    <ref key="filterNode" refId="335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5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313</cust>
                                  <s key="cod"/>
                                  <s key="desc"/>
                                  <i key="index">3</i>
                                  <l key="children" refId="3361" ln="0" eid="Framework.com.tagetik.trees.INode,framework"/>
                                  <ref key="parent" refId="3327"/>
                                </be>
                                <be refId="3362" clsId="FilterNode">
                                  <l key="dimensionOids" refId="3363" ln="1" eid="DimensionOid">
                                    <cust clsId="DimensionOid">44455354325F3330-45-44485F3134323231---</cust>
                                  </l>
                                  <l key="AdHocParamDimensionOids" refId="3364" ln="0" eid="DimensionOid"/>
                                  <be key="data" refId="3365" clsId="FilterNodeData">
                                    <ref key="filterNode" refId="336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6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6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314</cust>
                                  <s key="cod"/>
                                  <s key="desc"/>
                                  <i key="index">4</i>
                                  <l key="children" refId="3368" ln="0" eid="Framework.com.tagetik.trees.INode,framework"/>
                                  <ref key="parent" refId="3327"/>
                                </be>
                                <be refId="3369" clsId="FilterNode">
                                  <l key="dimensionOids" refId="3370" ln="1" eid="DimensionOid">
                                    <cust clsId="DimensionOid">44455354325F3330-45-44485F3134323232---</cust>
                                  </l>
                                  <l key="AdHocParamDimensionOids" refId="3371" ln="0" eid="DimensionOid"/>
                                  <be key="data" refId="3372" clsId="FilterNodeData">
                                    <ref key="filterNode" refId="336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7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7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315</cust>
                                  <s key="cod"/>
                                  <s key="desc"/>
                                  <i key="index">5</i>
                                  <l key="children" refId="3375" ln="0" eid="Framework.com.tagetik.trees.INode,framework"/>
                                  <ref key="parent" refId="3327"/>
                                </be>
                                <be refId="3376" clsId="FilterNode">
                                  <l key="dimensionOids" refId="3377" ln="1" eid="DimensionOid">
                                    <cust clsId="DimensionOid">44455354325F3330-45-44485F3134323234---</cust>
                                  </l>
                                  <l key="AdHocParamDimensionOids" refId="3378" ln="0" eid="DimensionOid"/>
                                  <be key="data" refId="3379" clsId="FilterNodeData">
                                    <ref key="filterNode" refId="337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8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316</cust>
                                  <s key="cod"/>
                                  <s key="desc"/>
                                  <i key="index">6</i>
                                  <l key="children" refId="3382" ln="0" eid="Framework.com.tagetik.trees.INode,framework"/>
                                  <ref key="parent" refId="3327"/>
                                </be>
                                <be refId="3383" clsId="FilterNode">
                                  <l key="dimensionOids" refId="3384" ln="1" eid="DimensionOid">
                                    <cust clsId="DimensionOid">44455354325F3330-45-44485F3134323235---</cust>
                                  </l>
                                  <l key="AdHocParamDimensionOids" refId="3385" ln="0" eid="DimensionOid"/>
                                  <be key="data" refId="3386" clsId="FilterNodeData">
                                    <ref key="filterNode" refId="338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8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8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317</cust>
                                  <s key="cod"/>
                                  <s key="desc"/>
                                  <i key="index">7</i>
                                  <l key="children" refId="3389" ln="0" eid="Framework.com.tagetik.trees.INode,framework"/>
                                  <ref key="parent" refId="3327"/>
                                </be>
                                <be refId="3390" clsId="FilterNode">
                                  <l key="dimensionOids" refId="3391" ln="1" eid="DimensionOid">
                                    <cust clsId="DimensionOid">44455354325F3330-45-44485F424D533031---</cust>
                                  </l>
                                  <l key="AdHocParamDimensionOids" refId="3392" ln="0" eid="DimensionOid"/>
                                  <be key="data" refId="3393" clsId="FilterNodeData">
                                    <ref key="filterNode" refId="339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39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39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318</cust>
                                  <s key="cod"/>
                                  <s key="desc"/>
                                  <i key="index">8</i>
                                  <l key="children" refId="3396" ln="0" eid="Framework.com.tagetik.trees.INode,framework"/>
                                  <ref key="parent" refId="3327"/>
                                </be>
                              </l>
                              <ref key="parent" refId="2876"/>
                            </be>
                            <be refId="3397" clsId="FilterNode">
                              <l key="dimensionOids" refId="3398" ln="1" eid="DimensionOid">
                                <cust clsId="DimensionOid">415A495F3130-45-43435F3433303930---</cust>
                              </l>
                              <l key="AdHocParamDimensionOids" refId="3399" ln="0" eid="DimensionOid"/>
                              <be key="data" refId="3400" clsId="FilterNodeData">
                                <ref key="filterNode" refId="3397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401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40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237</cust>
                              <s key="cod"/>
                              <s key="desc"/>
                              <i key="index">10</i>
                              <l key="children" refId="3403" ln="2" eid="Framework.com.tagetik.trees.INode,framework">
                                <be refId="3404" clsId="FilterNode">
                                  <l key="dimensionOids" refId="3405" ln="1" eid="DimensionOid">
                                    <cust clsId="DimensionOid">44455354325F3330-45-44485F3130303032---</cust>
                                  </l>
                                  <l key="AdHocParamDimensionOids" refId="3406" ln="0" eid="DimensionOid"/>
                                  <be key="data" refId="3407" clsId="FilterNodeData">
                                    <ref key="filterNode" refId="3404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08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0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320</cust>
                                  <s key="cod"/>
                                  <s key="desc"/>
                                  <i key="index">0</i>
                                  <l key="children" refId="3410" ln="0" eid="Framework.com.tagetik.trees.INode,framework"/>
                                  <ref key="parent" refId="3397"/>
                                </be>
                                <be refId="3411" clsId="FilterNode">
                                  <l key="dimensionOids" refId="3412" ln="1" eid="DimensionOid">
                                    <cust clsId="DimensionOid">44455354325F3330-45-44485F424D533031---</cust>
                                  </l>
                                  <l key="AdHocParamDimensionOids" refId="3413" ln="0" eid="DimensionOid"/>
                                  <be key="data" refId="3414" clsId="FilterNodeData">
                                    <ref key="filterNode" refId="341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1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1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321</cust>
                                  <s key="cod"/>
                                  <s key="desc"/>
                                  <i key="index">1</i>
                                  <l key="children" refId="3417" ln="0" eid="Framework.com.tagetik.trees.INode,framework"/>
                                  <ref key="parent" refId="3397"/>
                                </be>
                              </l>
                              <ref key="parent" refId="2876"/>
                            </be>
                            <be refId="3418" clsId="FilterNode">
                              <l key="dimensionOids" refId="3419" ln="1" eid="DimensionOid">
                                <cust clsId="DimensionOid">415A495F3130-45-43435F3433303931---</cust>
                              </l>
                              <l key="AdHocParamDimensionOids" refId="3420" ln="0" eid="DimensionOid"/>
                              <be key="data" refId="3421" clsId="FilterNodeData">
                                <ref key="filterNode" refId="3418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422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42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239</cust>
                              <s key="cod"/>
                              <s key="desc"/>
                              <i key="index">11</i>
                              <l key="children" refId="3424" ln="7" eid="Framework.com.tagetik.trees.INode,framework">
                                <be refId="3425" clsId="FilterNode">
                                  <l key="dimensionOids" refId="3426" ln="1" eid="DimensionOid">
                                    <cust clsId="DimensionOid">44455354325F3330-45-44485F3130303032---</cust>
                                  </l>
                                  <l key="AdHocParamDimensionOids" refId="3427" ln="0" eid="DimensionOid"/>
                                  <be key="data" refId="3428" clsId="FilterNodeData">
                                    <ref key="filterNode" refId="342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2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3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323</cust>
                                  <s key="cod"/>
                                  <s key="desc"/>
                                  <i key="index">0</i>
                                  <l key="children" refId="3431" ln="0" eid="Framework.com.tagetik.trees.INode,framework"/>
                                  <ref key="parent" refId="3418"/>
                                </be>
                                <be refId="3432" clsId="FilterNode">
                                  <l key="dimensionOids" refId="3433" ln="1" eid="DimensionOid">
                                    <cust clsId="DimensionOid">44455354325F3330-45-44485F3130303034---</cust>
                                  </l>
                                  <l key="AdHocParamDimensionOids" refId="3434" ln="0" eid="DimensionOid"/>
                                  <be key="data" refId="3435" clsId="FilterNodeData">
                                    <ref key="filterNode" refId="343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3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3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324</cust>
                                  <s key="cod"/>
                                  <s key="desc"/>
                                  <i key="index">1</i>
                                  <l key="children" refId="3438" ln="0" eid="Framework.com.tagetik.trees.INode,framework"/>
                                  <ref key="parent" refId="3418"/>
                                </be>
                                <be refId="3439" clsId="FilterNode">
                                  <l key="dimensionOids" refId="3440" ln="1" eid="DimensionOid">
                                    <cust clsId="DimensionOid">44455354325F3330-45-44485F3136323130---</cust>
                                  </l>
                                  <l key="AdHocParamDimensionOids" refId="3441" ln="0" eid="DimensionOid"/>
                                  <be key="data" refId="3442" clsId="FilterNodeData">
                                    <ref key="filterNode" refId="3439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43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325</cust>
                                  <s key="cod"/>
                                  <s key="desc"/>
                                  <i key="index">2</i>
                                  <l key="children" refId="3445" ln="0" eid="Framework.com.tagetik.trees.INode,framework"/>
                                  <ref key="parent" refId="3418"/>
                                </be>
                                <be refId="3446" clsId="FilterNode">
                                  <l key="dimensionOids" refId="3447" ln="1" eid="DimensionOid">
                                    <cust clsId="DimensionOid">44455354325F3330-45-44485F3136323131---</cust>
                                  </l>
                                  <l key="AdHocParamDimensionOids" refId="3448" ln="0" eid="DimensionOid"/>
                                  <be key="data" refId="3449" clsId="FilterNodeData">
                                    <ref key="filterNode" refId="344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5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5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326</cust>
                                  <s key="cod"/>
                                  <s key="desc"/>
                                  <i key="index">3</i>
                                  <l key="children" refId="3452" ln="0" eid="Framework.com.tagetik.trees.INode,framework"/>
                                  <ref key="parent" refId="3418"/>
                                </be>
                                <be refId="3453" clsId="FilterNode">
                                  <l key="dimensionOids" refId="3454" ln="1" eid="DimensionOid">
                                    <cust clsId="DimensionOid">44455354325F3330-45-44485F3136323132---</cust>
                                  </l>
                                  <l key="AdHocParamDimensionOids" refId="3455" ln="0" eid="DimensionOid"/>
                                  <be key="data" refId="3456" clsId="FilterNodeData">
                                    <ref key="filterNode" refId="345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5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327</cust>
                                  <s key="cod"/>
                                  <s key="desc"/>
                                  <i key="index">4</i>
                                  <l key="children" refId="3459" ln="0" eid="Framework.com.tagetik.trees.INode,framework"/>
                                  <ref key="parent" refId="3418"/>
                                </be>
                                <be refId="3460" clsId="FilterNode">
                                  <l key="dimensionOids" refId="3461" ln="1" eid="DimensionOid">
                                    <cust clsId="DimensionOid">44455354325F3330-45-44485F3136323135---</cust>
                                  </l>
                                  <l key="AdHocParamDimensionOids" refId="3462" ln="0" eid="DimensionOid"/>
                                  <be key="data" refId="3463" clsId="FilterNodeData">
                                    <ref key="filterNode" refId="3460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64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328</cust>
                                  <s key="cod"/>
                                  <s key="desc"/>
                                  <i key="index">5</i>
                                  <l key="children" refId="3466" ln="0" eid="Framework.com.tagetik.trees.INode,framework"/>
                                  <ref key="parent" refId="3418"/>
                                </be>
                                <be refId="3467" clsId="FilterNode">
                                  <l key="dimensionOids" refId="3468" ln="1" eid="DimensionOid">
                                    <cust clsId="DimensionOid">44455354325F3330-45-44485F424D533031---</cust>
                                  </l>
                                  <l key="AdHocParamDimensionOids" refId="3469" ln="0" eid="DimensionOid"/>
                                  <be key="data" refId="3470" clsId="FilterNodeData">
                                    <ref key="filterNode" refId="346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7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329</cust>
                                  <s key="cod"/>
                                  <s key="desc"/>
                                  <i key="index">6</i>
                                  <l key="children" refId="3473" ln="0" eid="Framework.com.tagetik.trees.INode,framework"/>
                                  <ref key="parent" refId="3418"/>
                                </be>
                              </l>
                              <ref key="parent" refId="2876"/>
                            </be>
                            <be refId="3474" clsId="FilterNode">
                              <l key="dimensionOids" refId="3475" ln="1" eid="DimensionOid">
                                <cust clsId="DimensionOid">415A495F3130-45-43435F3433313632---</cust>
                              </l>
                              <l key="AdHocParamDimensionOids" refId="3476" ln="0" eid="DimensionOid"/>
                              <be key="data" refId="3477" clsId="FilterNodeData">
                                <ref key="filterNode" refId="3474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478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47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241</cust>
                              <s key="cod"/>
                              <s key="desc"/>
                              <i key="index">12</i>
                              <l key="children" refId="3480" ln="4" eid="Framework.com.tagetik.trees.INode,framework">
                                <be refId="3481" clsId="FilterNode">
                                  <l key="dimensionOids" refId="3482" ln="1" eid="DimensionOid">
                                    <cust clsId="DimensionOid">44455354325F3330-45-44485F3130303032---</cust>
                                  </l>
                                  <l key="AdHocParamDimensionOids" refId="3483" ln="0" eid="DimensionOid"/>
                                  <be key="data" refId="3484" clsId="FilterNodeData">
                                    <ref key="filterNode" refId="3481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85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8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331</cust>
                                  <s key="cod"/>
                                  <s key="desc"/>
                                  <i key="index">0</i>
                                  <l key="children" refId="3487" ln="0" eid="Framework.com.tagetik.trees.INode,framework"/>
                                  <ref key="parent" refId="3474"/>
                                </be>
                                <be refId="3488" clsId="FilterNode">
                                  <l key="dimensionOids" refId="3489" ln="1" eid="DimensionOid">
                                    <cust clsId="DimensionOid">44455354325F3330-45-44485F3137313230---</cust>
                                  </l>
                                  <l key="AdHocParamDimensionOids" refId="3490" ln="0" eid="DimensionOid"/>
                                  <be key="data" refId="3491" clsId="FilterNodeData">
                                    <ref key="filterNode" refId="3488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92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4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332</cust>
                                  <s key="cod"/>
                                  <s key="desc"/>
                                  <i key="index">1</i>
                                  <l key="children" refId="3494" ln="0" eid="Framework.com.tagetik.trees.INode,framework"/>
                                  <ref key="parent" refId="3474"/>
                                </be>
                                <be refId="3495" clsId="FilterNode">
                                  <l key="dimensionOids" refId="3496" ln="1" eid="DimensionOid">
                                    <cust clsId="DimensionOid">44455354325F3330-45-44485F3137313430---</cust>
                                  </l>
                                  <l key="AdHocParamDimensionOids" refId="3497" ln="0" eid="DimensionOid"/>
                                  <be key="data" refId="3498" clsId="FilterNodeData">
                                    <ref key="filterNode" refId="3495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499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5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333</cust>
                                  <s key="cod"/>
                                  <s key="desc"/>
                                  <i key="index">2</i>
                                  <l key="children" refId="3501" ln="0" eid="Framework.com.tagetik.trees.INode,framework"/>
                                  <ref key="parent" refId="3474"/>
                                </be>
                                <be refId="3502" clsId="FilterNode">
                                  <l key="dimensionOids" refId="3503" ln="1" eid="DimensionOid">
                                    <cust clsId="DimensionOid">44455354325F3330-45-44485F424D533031---</cust>
                                  </l>
                                  <l key="AdHocParamDimensionOids" refId="3504" ln="0" eid="DimensionOid"/>
                                  <be key="data" refId="3505" clsId="FilterNodeData">
                                    <ref key="filterNode" refId="3502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506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5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334</cust>
                                  <s key="cod"/>
                                  <s key="desc"/>
                                  <i key="index">3</i>
                                  <l key="children" refId="3508" ln="0" eid="Framework.com.tagetik.trees.INode,framework"/>
                                  <ref key="parent" refId="3474"/>
                                </be>
                              </l>
                              <ref key="parent" refId="2876"/>
                            </be>
                            <be refId="3509" clsId="FilterNode">
                              <l key="dimensionOids" refId="3510" ln="1" eid="DimensionOid">
                                <cust clsId="DimensionOid">415A495F3130-45-43435F3433313634---</cust>
                              </l>
                              <l key="AdHocParamDimensionOids" refId="3511" ln="0" eid="DimensionOid"/>
                              <be key="data" refId="3512" clsId="FilterNodeData">
                                <ref key="filterNode" refId="3509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513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51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243</cust>
                              <s key="cod"/>
                              <s key="desc"/>
                              <i key="index">13</i>
                              <l key="children" refId="3515" ln="2" eid="Framework.com.tagetik.trees.INode,framework">
                                <be refId="3516" clsId="FilterNode">
                                  <l key="dimensionOids" refId="3517" ln="1" eid="DimensionOid">
                                    <cust clsId="DimensionOid">44455354325F3330-45-44485F3130303033---</cust>
                                  </l>
                                  <l key="AdHocParamDimensionOids" refId="3518" ln="0" eid="DimensionOid"/>
                                  <be key="data" refId="3519" clsId="FilterNodeData">
                                    <ref key="filterNode" refId="3516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520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5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336</cust>
                                  <s key="cod"/>
                                  <s key="desc"/>
                                  <i key="index">0</i>
                                  <l key="children" refId="3522" ln="0" eid="Framework.com.tagetik.trees.INode,framework"/>
                                  <ref key="parent" refId="3509"/>
                                </be>
                                <be refId="3523" clsId="FilterNode">
                                  <l key="dimensionOids" refId="3524" ln="1" eid="DimensionOid">
                                    <cust clsId="DimensionOid">44455354325F3330-45-44485F424D533031---</cust>
                                  </l>
                                  <l key="AdHocParamDimensionOids" refId="3525" ln="0" eid="DimensionOid"/>
                                  <be key="data" refId="3526" clsId="FilterNodeData">
                                    <ref key="filterNode" refId="3523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527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5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337</cust>
                                  <s key="cod"/>
                                  <s key="desc"/>
                                  <i key="index">1</i>
                                  <l key="children" refId="3529" ln="0" eid="Framework.com.tagetik.trees.INode,framework"/>
                                  <ref key="parent" refId="3509"/>
                                </be>
                              </l>
                              <ref key="parent" refId="2876"/>
                            </be>
                            <be refId="3530" clsId="FilterNode">
                              <l key="dimensionOids" refId="3531" ln="1" eid="DimensionOid">
                                <cust clsId="DimensionOid">415A495F3130-45-43435F3433313635---</cust>
                              </l>
                              <l key="AdHocParamDimensionOids" refId="3532" ln="0" eid="DimensionOid"/>
                              <be key="data" refId="3533" clsId="FilterNodeData">
                                <ref key="filterNode" refId="3530"/>
                                <s key="dim">AZI_10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be key="dinamico" refId="3534" clsId="ReportingDinamicita">
                                  <ref key="dynamicType" refId="1250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41"/>
                                  <i key="addictionalRowsToOpen">100</i>
                                  <b key="allowOpenNewElements">N</b>
                                </be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196</s>
                                <b key="signChange">N</b>
                                <b key="nativeSignChange">N</b>
                                <l key="nav" refId="353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245</cust>
                              <s key="cod"/>
                              <s key="desc"/>
                              <i key="index">14</i>
                              <l key="children" refId="3536" ln="1" eid="Framework.com.tagetik.trees.INode,framework">
                                <be refId="3537" clsId="FilterNode">
                                  <l key="dimensionOids" refId="3538" ln="1" eid="DimensionOid">
                                    <cust clsId="DimensionOid">44455354325F3330-45-44485F3130303033---</cust>
                                  </l>
                                  <l key="AdHocParamDimensionOids" refId="3539" ln="0" eid="DimensionOid"/>
                                  <be key="data" refId="3540" clsId="FilterNodeData">
                                    <ref key="filterNode" refId="3537"/>
                                    <s key="dim">DEST2_30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be key="dinamico" refId="3541" clsId="ReportingDinamicita">
                                      <ref key="dynamicType" refId="1250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41"/>
                                      <i key="addictionalRowsToOpen">100</i>
                                      <b key="allowOpenNewElements">N</b>
                                    </be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2</s>
                                    <s key="originalID">201</s>
                                    <b key="signChange">N</b>
                                    <b key="nativeSignChange">N</b>
                                    <l key="nav" refId="35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1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339</cust>
                                  <s key="cod"/>
                                  <s key="desc"/>
                                  <i key="index">0</i>
                                  <l key="children" refId="3543" ln="0" eid="Framework.com.tagetik.trees.INode,framework"/>
                                  <ref key="parent" refId="3530"/>
                                </be>
                              </l>
                              <ref key="parent" refId="2876"/>
                            </be>
                            <be refId="3544" clsId="FilterNode">
                              <l key="dimensionOids" refId="3545" ln="0" eid="DimensionOid"/>
                              <l key="AdHocParamDimensionOids" refId="3546" ln="0" eid="DimensionOid"/>
                              <be key="data" refId="3547" clsId="FilterNodeData">
                                <ref key="filterNode" refId="3544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198</s>
                                <b key="signChange">N</b>
                                <b key="nativeSignChange">N</b>
                                <l key="nav" refId="354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198</cust>
                              <s key="cod"/>
                              <s key="desc"/>
                              <i key="index">15</i>
                              <l key="children" refId="3549" ln="1" eid="Framework.com.tagetik.trees.INode,framework">
                                <be refId="3550" clsId="FilterNode">
                                  <l key="dimensionOids" refId="3551" ln="0" eid="DimensionOid"/>
                                  <l key="AdHocParamDimensionOids" refId="3552" ln="0" eid="DimensionOid"/>
                                  <be key="data" refId="3553" clsId="FilterNodeData">
                                    <ref key="filterNode" refId="3550"/>
                                    <s key="dim">DEST2_30</s>
                                    <i key="segmentLevel">0</i>
                                    <ref key="segment" refId="20"/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3</s>
                                    <s key="originalID">202</s>
                                    <b key="signChange">N</b>
                                    <b key="nativeSignChange">N</b>
                                    <l key="nav" refId="35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202</cust>
                                  <s key="cod"/>
                                  <s key="desc"/>
                                  <i key="index">0</i>
                                  <l key="children" refId="3555" ln="0" eid="Framework.com.tagetik.trees.INode,framework"/>
                                  <ref key="parent" refId="3544"/>
                                </be>
                              </l>
                              <ref key="parent" refId="2876"/>
                            </be>
                            <be refId="3556" clsId="FilterNode">
                              <l key="dimensionOids" refId="3557" ln="0" eid="DimensionOid"/>
                              <l key="AdHocParamDimensionOids" refId="3558" ln="0" eid="DimensionOid"/>
                              <be key="data" refId="3559" clsId="FilterNodeData">
                                <ref key="filterNode" refId="3556"/>
                                <s key="dim">AZI_10</s>
                                <i key="segmentLevel">0</i>
                                <ref key="segment" refId="20"/>
                                <b key="placeHolder">S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199</s>
                                <b key="signChange">N</b>
                                <b key="nativeSignChange">N</b>
                                <l key="nav" refId="356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199</cust>
                              <s key="cod"/>
                              <s key="desc"/>
                              <i key="index">16</i>
                              <l key="children" refId="3561" ln="1" eid="Framework.com.tagetik.trees.INode,framework">
                                <be refId="3562" clsId="FilterNode">
                                  <l key="dimensionOids" refId="3563" ln="0" eid="DimensionOid"/>
                                  <l key="AdHocParamDimensionOids" refId="3564" ln="0" eid="DimensionOid"/>
                                  <be key="data" refId="3565" clsId="FilterNodeData">
                                    <ref key="filterNode" refId="3562"/>
                                    <s key="dim">DEST2_30</s>
                                    <i key="segmentLevel">0</i>
                                    <ref key="segment" refId="20"/>
                                    <be key="reportingFormula" refId="3566" clsId="ReportingFormula">
                                      <b key="serverFormula">N</b>
                                      <b key="formulaRule">N</b>
                                      <s key="formula">SUM({248}:{339})</s>
                                    </be>
                                    <b key="placeHolder">S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initialPositionID">4</s>
                                    <s key="originalID">203</s>
                                    <b key="signChange">N</b>
                                    <b key="nativeSignChange">N</b>
                                    <l key="nav" refId="356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s key="adHocStyleSheetId">2</s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203</cust>
                                  <s key="cod"/>
                                  <s key="desc"/>
                                  <i key="index">0</i>
                                  <l key="children" refId="3568" ln="0" eid="Framework.com.tagetik.trees.INode,framework"/>
                                  <ref key="parent" refId="3556"/>
                                </be>
                              </l>
                              <ref key="parent" refId="2876"/>
                            </be>
                          </l>
                        </be>
                        <be key="columns" refId="3569" clsId="FilterNode">
                          <l key="dimensionOids" refId="3570" ln="0" eid="DimensionOid"/>
                          <l key="AdHocParamDimensionOids" refId="3571" ln="0" eid="DimensionOid"/>
                          <be key="data" refId="3572" clsId="FilterNodeData">
                            <ref key="filterNode" refId="3569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Columns</s>
                          <i key="index">0</i>
                          <l key="children" refId="3573" ln="8" eid="Framework.com.tagetik.trees.INode,framework">
                            <be refId="3574" clsId="FilterNode">
                              <l key="dimensionOids" refId="3575" ln="1" eid="DimensionOid">
                                <cust clsId="DimensionOid">4C554E504552-45-4C554E5F30---</cust>
                              </l>
                              <l key="AdHocParamDimensionOids" refId="3576" ln="0" eid="DimensionOid"/>
                              <be key="data" refId="3577" clsId="FilterNodeData">
                                <ref key="filterNode" refId="3574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102</s>
                                <b key="signChange">N</b>
                                <b key="nativeSignChange">N</b>
                                <l key="nav" refId="357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102</cust>
                              <s key="cod"/>
                              <s key="desc"/>
                              <i key="index">0</i>
                              <l key="children" refId="3579" ln="2" eid="Framework.com.tagetik.trees.INode,framework">
                                <be refId="3580" clsId="FilterNode">
                                  <l key="dimensionOids" refId="3581" ln="1" eid="DimensionOid">
                                    <cust clsId="DimensionOid">534345-45-323031355F4255445F3135---</cust>
                                  </l>
                                  <l key="AdHocParamDimensionOids" refId="3582" ln="0" eid="DimensionOid"/>
                                  <be key="data" refId="3583" clsId="FilterNodeData">
                                    <ref key="filterNode" refId="3580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103</s>
                                    <b key="signChange">N</b>
                                    <b key="nativeSignChange">N</b>
                                    <l key="nav" refId="35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103</cust>
                                  <s key="cod"/>
                                  <s key="desc"/>
                                  <i key="index">0</i>
                                  <l key="children" refId="3585" ln="1" eid="Framework.com.tagetik.trees.INode,framework">
                                    <be refId="3586" clsId="FilterNode">
                                      <l key="dimensionOids" refId="3587" ln="1" eid="DimensionOid">
                                        <cust clsId="DimensionOid">504552-45-3033---</cust>
                                      </l>
                                      <l key="AdHocParamDimensionOids" refId="3588" ln="0" eid="DimensionOid"/>
                                      <be key="data" refId="3589" clsId="FilterNodeData">
                                        <ref key="filterNode" refId="3586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</s>
                                        <s key="originalID">104</s>
                                        <b key="signChange">N</b>
                                        <b key="nativeSignChange">N</b>
                                        <l key="nav" refId="359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104</cust>
                                      <s key="cod"/>
                                      <s key="desc"/>
                                      <i key="index">0</i>
                                      <l key="children" refId="3591" ln="0" eid="Framework.com.tagetik.trees.INode,framework"/>
                                      <ref key="parent" refId="3580"/>
                                    </be>
                                  </l>
                                  <ref key="parent" refId="3574"/>
                                </be>
                                <be refId="3592" clsId="FilterNode">
                                  <l key="dimensionOids" refId="3593" ln="1" eid="DimensionOid">
                                    <cust clsId="DimensionOid">534345-45-323031355F414354---</cust>
                                  </l>
                                  <l key="AdHocParamDimensionOids" refId="3594" ln="0" eid="DimensionOid"/>
                                  <be key="data" refId="3595" clsId="FilterNodeData">
                                    <ref key="filterNode" refId="3592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105</s>
                                    <b key="signChange">N</b>
                                    <b key="nativeSignChange">N</b>
                                    <l key="nav" refId="35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105</cust>
                                  <s key="cod"/>
                                  <s key="desc"/>
                                  <i key="index">1</i>
                                  <l key="children" refId="3597" ln="3" eid="Framework.com.tagetik.trees.INode,framework">
                                    <be refId="3598" clsId="FilterNode">
                                      <l key="dimensionOids" refId="3599" ln="1" eid="DimensionOid">
                                        <cust clsId="DimensionOid">504552-45-3033---</cust>
                                      </l>
                                      <l key="AdHocParamDimensionOids" refId="3600" ln="0" eid="DimensionOid"/>
                                      <be key="data" refId="3601" clsId="FilterNodeData">
                                        <ref key="filterNode" refId="3598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</s>
                                        <s key="originalID">106</s>
                                        <b key="signChange">N</b>
                                        <b key="nativeSignChange">N</b>
                                        <l key="nav" refId="36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106</cust>
                                      <s key="cod"/>
                                      <s key="desc"/>
                                      <i key="index">0</i>
                                      <l key="children" refId="3603" ln="0" eid="Framework.com.tagetik.trees.INode,framework"/>
                                      <ref key="parent" refId="3592"/>
                                    </be>
                                    <be refId="3604" clsId="FilterNode">
                                      <l key="dimensionOids" refId="3605" ln="0" eid="DimensionOid"/>
                                      <l key="AdHocParamDimensionOids" refId="3606" ln="0" eid="DimensionOid"/>
                                      <be key="data" refId="3607" clsId="FilterNodeData">
                                        <ref key="filterNode" refId="3604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608" clsId="ReportingFormula">
                                          <b key="serverFormula">N</b>
                                          <b key="formulaRule">S</b>
                                          <s key="formula">{104}-{106}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</s>
                                        <s key="originalID">107</s>
                                        <b key="signChange">N</b>
                                        <b key="nativeSignChange">N</b>
                                        <l key="nav" refId="36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107</cust>
                                      <s key="cod"/>
                                      <s key="desc"/>
                                      <i key="index">1</i>
                                      <l key="children" refId="3610" ln="0" eid="Framework.com.tagetik.trees.INode,framework"/>
                                      <ref key="parent" refId="3592"/>
                                    </be>
                                    <be refId="3611" clsId="FilterNode">
                                      <l key="dimensionOids" refId="3612" ln="0" eid="DimensionOid"/>
                                      <l key="AdHocParamDimensionOids" refId="3613" ln="0" eid="DimensionOid"/>
                                      <be key="data" refId="3614" clsId="FilterNodeData">
                                        <ref key="filterNode" refId="3611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4</s>
                                        <s key="originalID">108</s>
                                        <b key="signChange">N</b>
                                        <b key="nativeSignChange">N</b>
                                        <l key="nav" refId="361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4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108</cust>
                                      <s key="cod"/>
                                      <s key="desc"/>
                                      <i key="index">2</i>
                                      <l key="children" refId="3616" ln="0" eid="Framework.com.tagetik.trees.INode,framework"/>
                                      <ref key="parent" refId="3592"/>
                                    </be>
                                  </l>
                                  <ref key="parent" refId="3574"/>
                                </be>
                              </l>
                              <ref key="parent" refId="3569"/>
                            </be>
                            <be refId="3617" clsId="FilterNode">
                              <l key="dimensionOids" refId="3618" ln="1" eid="DimensionOid">
                                <cust clsId="DimensionOid">4C554E504552-45-4C554E5F30---</cust>
                              </l>
                              <l key="AdHocParamDimensionOids" refId="3619" ln="0" eid="DimensionOid"/>
                              <be key="data" refId="3620" clsId="FilterNodeData">
                                <ref key="filterNode" refId="3617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41</s>
                                <b key="signChange">N</b>
                                <b key="nativeSignChange">N</b>
                                <l key="nav" refId="36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41</cust>
                              <s key="cod"/>
                              <s key="desc"/>
                              <i key="index">1</i>
                              <l key="children" refId="3622" ln="2" eid="Framework.com.tagetik.trees.INode,framework">
                                <be refId="3623" clsId="FilterNode">
                                  <l key="dimensionOids" refId="3624" ln="1" eid="DimensionOid">
                                    <cust clsId="DimensionOid">534345-45-323031355F4255445F3135---</cust>
                                  </l>
                                  <l key="AdHocParamDimensionOids" refId="3625" ln="0" eid="DimensionOid"/>
                                  <be key="data" refId="3626" clsId="FilterNodeData">
                                    <ref key="filterNode" refId="3623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42</s>
                                    <b key="signChange">N</b>
                                    <b key="nativeSignChange">N</b>
                                    <l key="nav" refId="36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42</cust>
                                  <s key="cod"/>
                                  <s key="desc"/>
                                  <i key="index">0</i>
                                  <l key="children" refId="3628" ln="1" eid="Framework.com.tagetik.trees.INode,framework">
                                    <be refId="3629" clsId="FilterNode">
                                      <l key="dimensionOids" refId="3630" ln="1" eid="DimensionOid">
                                        <cust clsId="DimensionOid">504552-45-3132---</cust>
                                      </l>
                                      <l key="AdHocParamDimensionOids" refId="3631" ln="0" eid="DimensionOid"/>
                                      <be key="data" refId="3632" clsId="FilterNodeData">
                                        <ref key="filterNode" refId="3629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5</s>
                                        <s key="originalID">54</s>
                                        <b key="signChange">N</b>
                                        <b key="nativeSignChange">N</b>
                                        <l key="nav" refId="363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54</cust>
                                      <s key="cod"/>
                                      <s key="desc"/>
                                      <i key="index">0</i>
                                      <l key="children" refId="3634" ln="0" eid="Framework.com.tagetik.trees.INode,framework"/>
                                      <ref key="parent" refId="3623"/>
                                    </be>
                                  </l>
                                  <ref key="parent" refId="3617"/>
                                </be>
                                <be refId="3635" clsId="FilterNode">
                                  <l key="dimensionOids" refId="3636" ln="1" eid="DimensionOid">
                                    <cust clsId="DimensionOid">534345-45-4643545F5749505F4359---</cust>
                                  </l>
                                  <l key="AdHocParamDimensionOids" refId="3637" ln="0" eid="DimensionOid"/>
                                  <be key="data" refId="3638" clsId="FilterNodeData">
                                    <ref key="filterNode" refId="3635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55</s>
                                    <b key="signChange">N</b>
                                    <b key="nativeSignChange">N</b>
                                    <l key="nav" refId="36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55</cust>
                                  <s key="cod"/>
                                  <s key="desc"/>
                                  <i key="index">1</i>
                                  <l key="children" refId="3640" ln="3" eid="Framework.com.tagetik.trees.INode,framework">
                                    <be refId="3641" clsId="FilterNode">
                                      <l key="dimensionOids" refId="3642" ln="1" eid="DimensionOid">
                                        <cust clsId="DimensionOid">504552-45-3132---</cust>
                                      </l>
                                      <l key="AdHocParamDimensionOids" refId="3643" ln="0" eid="DimensionOid"/>
                                      <be key="data" refId="3644" clsId="FilterNodeData">
                                        <ref key="filterNode" refId="364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6</s>
                                        <s key="originalID">56</s>
                                        <b key="signChange">N</b>
                                        <b key="nativeSignChange">N</b>
                                        <l key="nav" refId="36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56</cust>
                                      <s key="cod"/>
                                      <s key="desc"/>
                                      <i key="index">0</i>
                                      <l key="children" refId="3646" ln="0" eid="Framework.com.tagetik.trees.INode,framework"/>
                                      <ref key="parent" refId="3635"/>
                                    </be>
                                    <be refId="3647" clsId="FilterNode">
                                      <l key="dimensionOids" refId="3648" ln="0" eid="DimensionOid"/>
                                      <l key="AdHocParamDimensionOids" refId="3649" ln="0" eid="DimensionOid"/>
                                      <be key="data" refId="3650" clsId="FilterNodeData">
                                        <ref key="filterNode" refId="3647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651" clsId="ReportingFormula">
                                          <b key="serverFormula">N</b>
                                          <b key="formulaRule">S</b>
                                          <s key="formula">{54}-{56}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7</s>
                                        <s key="originalID">64</s>
                                        <b key="signChange">N</b>
                                        <b key="nativeSignChange">N</b>
                                        <l key="nav" refId="36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1</i>
                                      <l key="children" refId="3653" ln="0" eid="Framework.com.tagetik.trees.INode,framework"/>
                                      <ref key="parent" refId="3635"/>
                                    </be>
                                    <be refId="3654" clsId="FilterNode">
                                      <l key="dimensionOids" refId="3655" ln="0" eid="DimensionOid"/>
                                      <l key="AdHocParamDimensionOids" refId="3656" ln="0" eid="DimensionOid"/>
                                      <be key="data" refId="3657" clsId="FilterNodeData">
                                        <ref key="filterNode" refId="3654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8</s>
                                        <s key="originalID">71</s>
                                        <b key="signChange">N</b>
                                        <b key="nativeSignChange">N</b>
                                        <l key="nav" refId="365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71</cust>
                                      <s key="cod"/>
                                      <s key="desc"/>
                                      <i key="index">2</i>
                                      <l key="children" refId="3659" ln="0" eid="Framework.com.tagetik.trees.INode,framework"/>
                                      <ref key="parent" refId="3635"/>
                                    </be>
                                  </l>
                                  <ref key="parent" refId="3617"/>
                                </be>
                              </l>
                              <ref key="parent" refId="3569"/>
                            </be>
                            <be refId="3660" clsId="FilterNode">
                              <l key="dimensionOids" refId="3661" ln="1" eid="DimensionOid">
                                <cust clsId="DimensionOid">4C554E504552-45-4C554E5F31---</cust>
                              </l>
                              <l key="AdHocParamDimensionOids" refId="3662" ln="0" eid="DimensionOid"/>
                              <be key="data" refId="3663" clsId="FilterNodeData">
                                <ref key="filterNode" refId="3660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65</s>
                                <b key="signChange">N</b>
                                <b key="nativeSignChange">N</b>
                                <l key="nav" refId="366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65</cust>
                              <s key="cod"/>
                              <s key="desc"/>
                              <i key="index">2</i>
                              <l key="children" refId="3665" ln="2" eid="Framework.com.tagetik.trees.INode,framework">
                                <be refId="3666" clsId="FilterNode">
                                  <l key="dimensionOids" refId="3667" ln="1" eid="DimensionOid">
                                    <cust clsId="DimensionOid">534345-45-323031355F414354---</cust>
                                  </l>
                                  <l key="AdHocParamDimensionOids" refId="3668" ln="0" eid="DimensionOid"/>
                                  <be key="data" refId="3669" clsId="FilterNodeData">
                                    <ref key="filterNode" refId="3666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66</s>
                                    <b key="signChange">N</b>
                                    <b key="nativeSignChange">N</b>
                                    <l key="nav" refId="367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66</cust>
                                  <s key="cod"/>
                                  <s key="desc"/>
                                  <i key="index">0</i>
                                  <l key="children" refId="3671" ln="1" eid="Framework.com.tagetik.trees.INode,framework">
                                    <be refId="3672" clsId="FilterNode">
                                      <l key="dimensionOids" refId="3673" ln="1" eid="DimensionOid">
                                        <cust clsId="DimensionOid">504552-45-3033---</cust>
                                      </l>
                                      <l key="AdHocParamDimensionOids" refId="3674" ln="0" eid="DimensionOid"/>
                                      <be key="data" refId="3675" clsId="FilterNodeData">
                                        <ref key="filterNode" refId="3672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9</s>
                                        <s key="originalID">67</s>
                                        <b key="signChange">N</b>
                                        <b key="nativeSignChange">N</b>
                                        <l key="nav" refId="36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3677" ln="0" eid="Framework.com.tagetik.trees.INode,framework"/>
                                      <ref key="parent" refId="3666"/>
                                    </be>
                                  </l>
                                  <ref key="parent" refId="3660"/>
                                </be>
                                <be refId="3678" clsId="FilterNode">
                                  <l key="dimensionOids" refId="3679" ln="1" eid="DimensionOid">
                                    <cust clsId="DimensionOid">534345-45-4643545F5030335F4359---</cust>
                                  </l>
                                  <l key="AdHocParamDimensionOids" refId="3680" ln="0" eid="DimensionOid"/>
                                  <be key="data" refId="3681" clsId="FilterNodeData">
                                    <ref key="filterNode" refId="3678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68</s>
                                    <b key="signChange">N</b>
                                    <b key="nativeSignChange">N</b>
                                    <l key="nav" refId="36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68</cust>
                                  <s key="cod"/>
                                  <s key="desc"/>
                                  <i key="index">1</i>
                                  <l key="children" refId="3683" ln="3" eid="Framework.com.tagetik.trees.INode,framework">
                                    <be refId="3684" clsId="FilterNode">
                                      <l key="dimensionOids" refId="3685" ln="1" eid="DimensionOid">
                                        <cust clsId="DimensionOid">504552-45-3033---</cust>
                                      </l>
                                      <l key="AdHocParamDimensionOids" refId="3686" ln="0" eid="DimensionOid"/>
                                      <be key="data" refId="3687" clsId="FilterNodeData">
                                        <ref key="filterNode" refId="3684"/>
                                        <s key="dim">PER</s>
                                        <i key="segmentLevel">0</i>
                                        <ref key="segment" refId="2413"/>
                                        <b key="placeHolder">N</b>
                                        <ref key="weight" refId="21"/>
                                        <ref key="change" refId="2414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10</s>
                                        <s key="originalID">69</s>
                                        <b key="signChange">N</b>
                                        <b key="nativeSignChange">N</b>
                                        <l key="nav" refId="368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0</i>
                                      <l key="children" refId="3689" ln="0" eid="Framework.com.tagetik.trees.INode,framework"/>
                                      <ref key="parent" refId="3678"/>
                                    </be>
                                    <be refId="3690" clsId="FilterNode">
                                      <l key="dimensionOids" refId="3691" ln="0" eid="DimensionOid"/>
                                      <l key="AdHocParamDimensionOids" refId="3692" ln="0" eid="DimensionOid"/>
                                      <be key="data" refId="3693" clsId="FilterNodeData">
                                        <ref key="filterNode" refId="3690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694" clsId="ReportingFormula">
                                          <b key="serverFormula">N</b>
                                          <b key="formulaRule">S</b>
                                          <s key="formula">{67}-{69}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11</s>
                                        <s key="originalID">70</s>
                                        <b key="signChange">N</b>
                                        <b key="nativeSignChange">N</b>
                                        <l key="nav" refId="369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1</i>
                                      <l key="children" refId="3696" ln="0" eid="Framework.com.tagetik.trees.INode,framework"/>
                                      <ref key="parent" refId="3678"/>
                                    </be>
                                    <be refId="3697" clsId="FilterNode">
                                      <l key="dimensionOids" refId="3698" ln="0" eid="DimensionOid"/>
                                      <l key="AdHocParamDimensionOids" refId="3699" ln="0" eid="DimensionOid"/>
                                      <be key="data" refId="3700" clsId="FilterNodeData">
                                        <ref key="filterNode" refId="3697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12</s>
                                        <s key="originalID">72</s>
                                        <b key="signChange">N</b>
                                        <b key="nativeSignChange">N</b>
                                        <l key="nav" refId="37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6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72</cust>
                                      <s key="cod"/>
                                      <s key="desc"/>
                                      <i key="index">2</i>
                                      <l key="children" refId="3702" ln="0" eid="Framework.com.tagetik.trees.INode,framework"/>
                                      <ref key="parent" refId="3678"/>
                                    </be>
                                  </l>
                                  <ref key="parent" refId="3660"/>
                                </be>
                              </l>
                              <ref key="parent" refId="3569"/>
                            </be>
                            <be refId="3703" clsId="FilterNode">
                              <l key="dimensionOids" refId="3704" ln="1" eid="DimensionOid">
                                <cust clsId="DimensionOid">4C554E504552-45-4C554E5F31---</cust>
                              </l>
                              <l key="AdHocParamDimensionOids" refId="3705" ln="0" eid="DimensionOid"/>
                              <be key="data" refId="3706" clsId="FilterNodeData">
                                <ref key="filterNode" refId="3703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40</s>
                                <b key="signChange">N</b>
                                <b key="nativeSignChange">N</b>
                                <l key="nav" refId="370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40</cust>
                              <s key="cod"/>
                              <s key="desc"/>
                              <i key="index">3</i>
                              <l key="children" refId="3708" ln="1" eid="Framework.com.tagetik.trees.INode,framework">
                                <be refId="3709" clsId="FilterNode">
                                  <l key="dimensionOids" refId="3710" ln="1" eid="DimensionOid">
                                    <cust clsId="DimensionOid">534345-45-4643545F5749505F4359---</cust>
                                  </l>
                                  <l key="AdHocParamDimensionOids" refId="3711" ln="0" eid="DimensionOid"/>
                                  <be key="data" refId="3712" clsId="FilterNodeData">
                                    <ref key="filterNode" refId="3709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27</s>
                                    <b key="signChange">N</b>
                                    <b key="nativeSignChange">N</b>
                                    <l key="nav" refId="371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3714" ln="13" eid="Framework.com.tagetik.trees.INode,framework">
                                    <be refId="3715" clsId="FilterNode">
                                      <l key="dimensionOids" refId="3716" ln="1" eid="DimensionOid">
                                        <cust clsId="DimensionOid">504552-45-3031---</cust>
                                      </l>
                                      <l key="AdHocParamDimensionOids" refId="3717" ln="0" eid="DimensionOid"/>
                                      <be key="data" refId="3718" clsId="FilterNodeData">
                                        <ref key="filterNode" refId="3715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371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0</i>
                                      <l key="children" refId="3720" ln="0" eid="Framework.com.tagetik.trees.INode,framework"/>
                                      <ref key="parent" refId="3709"/>
                                    </be>
                                    <be refId="3721" clsId="FilterNode">
                                      <l key="dimensionOids" refId="3722" ln="1" eid="DimensionOid">
                                        <cust clsId="DimensionOid">504552-45-3032---</cust>
                                      </l>
                                      <l key="AdHocParamDimensionOids" refId="3723" ln="0" eid="DimensionOid"/>
                                      <be key="data" refId="3724" clsId="FilterNodeData">
                                        <ref key="filterNode" refId="372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372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</i>
                                      <l key="children" refId="3726" ln="0" eid="Framework.com.tagetik.trees.INode,framework"/>
                                      <ref key="parent" refId="3709"/>
                                    </be>
                                    <be refId="3727" clsId="FilterNode">
                                      <l key="dimensionOids" refId="3728" ln="1" eid="DimensionOid">
                                        <cust clsId="DimensionOid">504552-45-3033---</cust>
                                      </l>
                                      <l key="AdHocParamDimensionOids" refId="3729" ln="0" eid="DimensionOid"/>
                                      <be key="data" refId="3730" clsId="FilterNodeData">
                                        <ref key="filterNode" refId="3727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15</s>
                                        <s key="originalID">30</s>
                                        <b key="signChange">N</b>
                                        <b key="nativeSignChange">N</b>
                                        <l key="nav" refId="373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2</i>
                                      <l key="children" refId="3732" ln="0" eid="Framework.com.tagetik.trees.INode,framework"/>
                                      <ref key="parent" refId="3709"/>
                                    </be>
                                    <be refId="3733" clsId="FilterNode">
                                      <l key="dimensionOids" refId="3734" ln="1" eid="DimensionOid">
                                        <cust clsId="DimensionOid">504552-45-3034---</cust>
                                      </l>
                                      <l key="AdHocParamDimensionOids" refId="3735" ln="0" eid="DimensionOid"/>
                                      <be key="data" refId="3736" clsId="FilterNodeData">
                                        <ref key="filterNode" refId="3733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16</s>
                                        <s key="originalID">31</s>
                                        <b key="signChange">N</b>
                                        <b key="nativeSignChange">N</b>
                                        <l key="nav" refId="37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31</cust>
                                      <s key="cod"/>
                                      <s key="desc"/>
                                      <i key="index">3</i>
                                      <l key="children" refId="3738" ln="0" eid="Framework.com.tagetik.trees.INode,framework"/>
                                      <ref key="parent" refId="3709"/>
                                    </be>
                                    <be refId="3739" clsId="FilterNode">
                                      <l key="dimensionOids" refId="3740" ln="1" eid="DimensionOid">
                                        <cust clsId="DimensionOid">504552-45-3035---</cust>
                                      </l>
                                      <l key="AdHocParamDimensionOids" refId="3741" ln="0" eid="DimensionOid"/>
                                      <be key="data" refId="3742" clsId="FilterNodeData">
                                        <ref key="filterNode" refId="3739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17</s>
                                        <s key="originalID">32</s>
                                        <b key="signChange">N</b>
                                        <b key="nativeSignChange">N</b>
                                        <l key="nav" refId="374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32</cust>
                                      <s key="cod"/>
                                      <s key="desc"/>
                                      <i key="index">4</i>
                                      <l key="children" refId="3744" ln="0" eid="Framework.com.tagetik.trees.INode,framework"/>
                                      <ref key="parent" refId="3709"/>
                                    </be>
                                    <be refId="3745" clsId="FilterNode">
                                      <l key="dimensionOids" refId="3746" ln="1" eid="DimensionOid">
                                        <cust clsId="DimensionOid">504552-45-3036---</cust>
                                      </l>
                                      <l key="AdHocParamDimensionOids" refId="3747" ln="0" eid="DimensionOid"/>
                                      <be key="data" refId="3748" clsId="FilterNodeData">
                                        <ref key="filterNode" refId="3745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18</s>
                                        <s key="originalID">33</s>
                                        <b key="signChange">N</b>
                                        <b key="nativeSignChange">N</b>
                                        <l key="nav" refId="374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5</i>
                                      <l key="children" refId="3750" ln="0" eid="Framework.com.tagetik.trees.INode,framework"/>
                                      <ref key="parent" refId="3709"/>
                                    </be>
                                    <be refId="3751" clsId="FilterNode">
                                      <l key="dimensionOids" refId="3752" ln="1" eid="DimensionOid">
                                        <cust clsId="DimensionOid">504552-45-3037---</cust>
                                      </l>
                                      <l key="AdHocParamDimensionOids" refId="3753" ln="0" eid="DimensionOid"/>
                                      <be key="data" refId="3754" clsId="FilterNodeData">
                                        <ref key="filterNode" refId="375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19</s>
                                        <s key="originalID">34</s>
                                        <b key="signChange">N</b>
                                        <b key="nativeSignChange">N</b>
                                        <l key="nav" refId="37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6</i>
                                      <l key="children" refId="3756" ln="0" eid="Framework.com.tagetik.trees.INode,framework"/>
                                      <ref key="parent" refId="3709"/>
                                    </be>
                                    <be refId="3757" clsId="FilterNode">
                                      <l key="dimensionOids" refId="3758" ln="1" eid="DimensionOid">
                                        <cust clsId="DimensionOid">504552-45-3038---</cust>
                                      </l>
                                      <l key="AdHocParamDimensionOids" refId="3759" ln="0" eid="DimensionOid"/>
                                      <be key="data" refId="3760" clsId="FilterNodeData">
                                        <ref key="filterNode" refId="3757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20</s>
                                        <s key="originalID">35</s>
                                        <b key="signChange">N</b>
                                        <b key="nativeSignChange">N</b>
                                        <l key="nav" refId="37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35</cust>
                                      <s key="cod"/>
                                      <s key="desc"/>
                                      <i key="index">7</i>
                                      <l key="children" refId="3762" ln="0" eid="Framework.com.tagetik.trees.INode,framework"/>
                                      <ref key="parent" refId="3709"/>
                                    </be>
                                    <be refId="3763" clsId="FilterNode">
                                      <l key="dimensionOids" refId="3764" ln="1" eid="DimensionOid">
                                        <cust clsId="DimensionOid">504552-45-3039---</cust>
                                      </l>
                                      <l key="AdHocParamDimensionOids" refId="3765" ln="0" eid="DimensionOid"/>
                                      <be key="data" refId="3766" clsId="FilterNodeData">
                                        <ref key="filterNode" refId="3763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21</s>
                                        <s key="originalID">36</s>
                                        <b key="signChange">N</b>
                                        <b key="nativeSignChange">N</b>
                                        <l key="nav" refId="376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8</i>
                                      <l key="children" refId="3768" ln="0" eid="Framework.com.tagetik.trees.INode,framework"/>
                                      <ref key="parent" refId="3709"/>
                                    </be>
                                    <be refId="3769" clsId="FilterNode">
                                      <l key="dimensionOids" refId="3770" ln="1" eid="DimensionOid">
                                        <cust clsId="DimensionOid">504552-45-3130---</cust>
                                      </l>
                                      <l key="AdHocParamDimensionOids" refId="3771" ln="0" eid="DimensionOid"/>
                                      <be key="data" refId="3772" clsId="FilterNodeData">
                                        <ref key="filterNode" refId="3769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22</s>
                                        <s key="originalID">37</s>
                                        <b key="signChange">N</b>
                                        <b key="nativeSignChange">N</b>
                                        <l key="nav" refId="377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37</cust>
                                      <s key="cod"/>
                                      <s key="desc"/>
                                      <i key="index">9</i>
                                      <l key="children" refId="3774" ln="0" eid="Framework.com.tagetik.trees.INode,framework"/>
                                      <ref key="parent" refId="3709"/>
                                    </be>
                                    <be refId="3775" clsId="FilterNode">
                                      <l key="dimensionOids" refId="3776" ln="1" eid="DimensionOid">
                                        <cust clsId="DimensionOid">504552-45-3131---</cust>
                                      </l>
                                      <l key="AdHocParamDimensionOids" refId="3777" ln="0" eid="DimensionOid"/>
                                      <be key="data" refId="3778" clsId="FilterNodeData">
                                        <ref key="filterNode" refId="3775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23</s>
                                        <s key="originalID">38</s>
                                        <b key="signChange">N</b>
                                        <b key="nativeSignChange">N</b>
                                        <l key="nav" refId="377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10</i>
                                      <l key="children" refId="3780" ln="0" eid="Framework.com.tagetik.trees.INode,framework"/>
                                      <ref key="parent" refId="3709"/>
                                    </be>
                                    <be refId="3781" clsId="FilterNode">
                                      <l key="dimensionOids" refId="3782" ln="1" eid="DimensionOid">
                                        <cust clsId="DimensionOid">504552-45-3132---</cust>
                                      </l>
                                      <l key="AdHocParamDimensionOids" refId="3783" ln="0" eid="DimensionOid"/>
                                      <be key="data" refId="3784" clsId="FilterNodeData">
                                        <ref key="filterNode" refId="378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24</s>
                                        <s key="originalID">39</s>
                                        <b key="signChange">N</b>
                                        <b key="nativeSignChange">N</b>
                                        <l key="nav" refId="37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11</i>
                                      <l key="children" refId="3786" ln="0" eid="Framework.com.tagetik.trees.INode,framework"/>
                                      <ref key="parent" refId="3709"/>
                                    </be>
                                    <be refId="3787" clsId="FilterNode">
                                      <l key="dimensionOids" refId="3788" ln="0" eid="DimensionOid"/>
                                      <l key="AdHocParamDimensionOids" refId="3789" ln="0" eid="DimensionOid"/>
                                      <be key="data" refId="3790" clsId="FilterNodeData">
                                        <ref key="filterNode" refId="3787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25</s>
                                        <s key="originalID">73</s>
                                        <b key="signChange">N</b>
                                        <b key="nativeSignChange">N</b>
                                        <l key="nav" refId="37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3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73</cust>
                                      <s key="cod"/>
                                      <s key="desc"/>
                                      <i key="index">12</i>
                                      <l key="children" refId="3792" ln="0" eid="Framework.com.tagetik.trees.INode,framework"/>
                                      <ref key="parent" refId="3709"/>
                                    </be>
                                  </l>
                                  <ref key="parent" refId="3703"/>
                                </be>
                              </l>
                              <ref key="parent" refId="3569"/>
                            </be>
                            <be refId="3793" clsId="FilterNode">
                              <l key="dimensionOids" refId="3794" ln="1" eid="DimensionOid">
                                <cust clsId="DimensionOid">4C554E504552-45-4C554E5F30---</cust>
                              </l>
                              <l key="AdHocParamDimensionOids" refId="3795" ln="0" eid="DimensionOid"/>
                              <be key="data" refId="3796" clsId="FilterNodeData">
                                <ref key="filterNode" refId="3793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74</s>
                                <b key="signChange">N</b>
                                <b key="nativeSignChange">N</b>
                                <l key="nav" refId="37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74</cust>
                              <s key="cod"/>
                              <s key="desc"/>
                              <i key="index">4</i>
                              <l key="children" refId="3798" ln="2" eid="Framework.com.tagetik.trees.INode,framework">
                                <be refId="3799" clsId="FilterNode">
                                  <l key="dimensionOids" refId="3800" ln="1" eid="DimensionOid">
                                    <cust clsId="DimensionOid">534345-45-4643545F5749505F4E59---</cust>
                                  </l>
                                  <l key="AdHocParamDimensionOids" refId="3801" ln="0" eid="DimensionOid"/>
                                  <be key="data" refId="3802" clsId="FilterNodeData">
                                    <ref key="filterNode" refId="3799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75</s>
                                    <b key="signChange">N</b>
                                    <b key="nativeSignChange">N</b>
                                    <l key="nav" refId="38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75</cust>
                                  <s key="cod"/>
                                  <s key="desc"/>
                                  <i key="index">0</i>
                                  <l key="children" refId="3804" ln="1" eid="Framework.com.tagetik.trees.INode,framework">
                                    <be refId="3805" clsId="FilterNode">
                                      <l key="dimensionOids" refId="3806" ln="1" eid="DimensionOid">
                                        <cust clsId="DimensionOid">504552-45-3132---</cust>
                                      </l>
                                      <l key="AdHocParamDimensionOids" refId="3807" ln="0" eid="DimensionOid"/>
                                      <be key="data" refId="3808" clsId="FilterNodeData">
                                        <ref key="filterNode" refId="3805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26</s>
                                        <s key="originalID">76</s>
                                        <b key="signChange">N</b>
                                        <b key="nativeSignChange">N</b>
                                        <l key="nav" refId="38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0</i>
                                      <l key="children" refId="3810" ln="0" eid="Framework.com.tagetik.trees.INode,framework"/>
                                      <ref key="parent" refId="3799"/>
                                    </be>
                                  </l>
                                  <ref key="parent" refId="3793"/>
                                </be>
                                <be refId="3811" clsId="FilterNode">
                                  <l key="dimensionOids" refId="3812" ln="1" eid="DimensionOid">
                                    <cust clsId="DimensionOid">534345-45-323031355F4255445F3136---</cust>
                                  </l>
                                  <l key="AdHocParamDimensionOids" refId="3813" ln="0" eid="DimensionOid"/>
                                  <be key="data" refId="3814" clsId="FilterNodeData">
                                    <ref key="filterNode" refId="3811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77</s>
                                    <b key="signChange">N</b>
                                    <b key="nativeSignChange">N</b>
                                    <l key="nav" refId="381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77</cust>
                                  <s key="cod"/>
                                  <s key="desc"/>
                                  <i key="index">1</i>
                                  <l key="children" refId="3816" ln="3" eid="Framework.com.tagetik.trees.INode,framework">
                                    <be refId="3817" clsId="FilterNode">
                                      <l key="dimensionOids" refId="3818" ln="1" eid="DimensionOid">
                                        <cust clsId="DimensionOid">504552-45-3132---</cust>
                                      </l>
                                      <l key="AdHocParamDimensionOids" refId="3819" ln="0" eid="DimensionOid"/>
                                      <be key="data" refId="3820" clsId="FilterNodeData">
                                        <ref key="filterNode" refId="3817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27</s>
                                        <s key="originalID">78</s>
                                        <b key="signChange">N</b>
                                        <b key="nativeSignChange">N</b>
                                        <l key="nav" refId="38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78</cust>
                                      <s key="cod"/>
                                      <s key="desc"/>
                                      <i key="index">0</i>
                                      <l key="children" refId="3822" ln="0" eid="Framework.com.tagetik.trees.INode,framework"/>
                                      <ref key="parent" refId="3811"/>
                                    </be>
                                    <be refId="3823" clsId="FilterNode">
                                      <l key="dimensionOids" refId="3824" ln="0" eid="DimensionOid"/>
                                      <l key="AdHocParamDimensionOids" refId="3825" ln="0" eid="DimensionOid"/>
                                      <be key="data" refId="3826" clsId="FilterNodeData">
                                        <ref key="filterNode" refId="3823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827" clsId="ReportingFormula">
                                          <b key="serverFormula">N</b>
                                          <b key="formulaRule">S</b>
                                          <s key="formula">{76}-{78}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28</s>
                                        <s key="originalID">79</s>
                                        <b key="signChange">N</b>
                                        <b key="nativeSignChange">N</b>
                                        <l key="nav" refId="382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79</cust>
                                      <s key="cod"/>
                                      <s key="desc"/>
                                      <i key="index">1</i>
                                      <l key="children" refId="3829" ln="0" eid="Framework.com.tagetik.trees.INode,framework"/>
                                      <ref key="parent" refId="3811"/>
                                    </be>
                                    <be refId="3830" clsId="FilterNode">
                                      <l key="dimensionOids" refId="3831" ln="0" eid="DimensionOid"/>
                                      <l key="AdHocParamDimensionOids" refId="3832" ln="0" eid="DimensionOid"/>
                                      <be key="data" refId="3833" clsId="FilterNodeData">
                                        <ref key="filterNode" refId="3830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29</s>
                                        <s key="originalID">80</s>
                                        <b key="signChange">N</b>
                                        <b key="nativeSignChange">N</b>
                                        <l key="nav" refId="38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7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80</cust>
                                      <s key="cod"/>
                                      <s key="desc"/>
                                      <i key="index">2</i>
                                      <l key="children" refId="3835" ln="0" eid="Framework.com.tagetik.trees.INode,framework"/>
                                      <ref key="parent" refId="3811"/>
                                    </be>
                                  </l>
                                  <ref key="parent" refId="3793"/>
                                </be>
                              </l>
                              <ref key="parent" refId="3569"/>
                            </be>
                            <be refId="3836" clsId="FilterNode">
                              <l key="dimensionOids" refId="3837" ln="1" eid="DimensionOid">
                                <cust clsId="DimensionOid">4C554E504552-45-4C554E5F30---</cust>
                              </l>
                              <l key="AdHocParamDimensionOids" refId="3838" ln="0" eid="DimensionOid"/>
                              <be key="data" refId="3839" clsId="FilterNodeData">
                                <ref key="filterNode" refId="3836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81</s>
                                <b key="signChange">N</b>
                                <b key="nativeSignChange">N</b>
                                <l key="nav" refId="38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81</cust>
                              <s key="cod"/>
                              <s key="desc"/>
                              <i key="index">5</i>
                              <l key="children" refId="3841" ln="2" eid="Framework.com.tagetik.trees.INode,framework">
                                <be refId="3842" clsId="FilterNode">
                                  <l key="dimensionOids" refId="3843" ln="1" eid="DimensionOid">
                                    <cust clsId="DimensionOid">534345-45-4643545F5749505F4E5931---</cust>
                                  </l>
                                  <l key="AdHocParamDimensionOids" refId="3844" ln="0" eid="DimensionOid"/>
                                  <be key="data" refId="3845" clsId="FilterNodeData">
                                    <ref key="filterNode" refId="3842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82</s>
                                    <b key="signChange">N</b>
                                    <b key="nativeSignChange">N</b>
                                    <l key="nav" refId="38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82</cust>
                                  <s key="cod"/>
                                  <s key="desc"/>
                                  <i key="index">0</i>
                                  <l key="children" refId="3847" ln="1" eid="Framework.com.tagetik.trees.INode,framework">
                                    <be refId="3848" clsId="FilterNode">
                                      <l key="dimensionOids" refId="3849" ln="1" eid="DimensionOid">
                                        <cust clsId="DimensionOid">504552-45-3132---</cust>
                                      </l>
                                      <l key="AdHocParamDimensionOids" refId="3850" ln="0" eid="DimensionOid"/>
                                      <be key="data" refId="3851" clsId="FilterNodeData">
                                        <ref key="filterNode" refId="3848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30</s>
                                        <s key="originalID">83</s>
                                        <b key="signChange">N</b>
                                        <b key="nativeSignChange">N</b>
                                        <l key="nav" refId="38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83</cust>
                                      <s key="cod"/>
                                      <s key="desc"/>
                                      <i key="index">0</i>
                                      <l key="children" refId="3853" ln="0" eid="Framework.com.tagetik.trees.INode,framework"/>
                                      <ref key="parent" refId="3842"/>
                                    </be>
                                  </l>
                                  <ref key="parent" refId="3836"/>
                                </be>
                                <be refId="3854" clsId="FilterNode">
                                  <l key="dimensionOids" refId="3855" ln="1" eid="DimensionOid">
                                    <cust clsId="DimensionOid">534345-45-323031355F4255445F3137---</cust>
                                  </l>
                                  <l key="AdHocParamDimensionOids" refId="3856" ln="0" eid="DimensionOid"/>
                                  <be key="data" refId="3857" clsId="FilterNodeData">
                                    <ref key="filterNode" refId="3854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84</s>
                                    <b key="signChange">N</b>
                                    <b key="nativeSignChange">N</b>
                                    <l key="nav" refId="38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84</cust>
                                  <s key="cod"/>
                                  <s key="desc"/>
                                  <i key="index">1</i>
                                  <l key="children" refId="3859" ln="3" eid="Framework.com.tagetik.trees.INode,framework">
                                    <be refId="3860" clsId="FilterNode">
                                      <l key="dimensionOids" refId="3861" ln="1" eid="DimensionOid">
                                        <cust clsId="DimensionOid">504552-45-3132---</cust>
                                      </l>
                                      <l key="AdHocParamDimensionOids" refId="3862" ln="0" eid="DimensionOid"/>
                                      <be key="data" refId="3863" clsId="FilterNodeData">
                                        <ref key="filterNode" refId="3860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31</s>
                                        <s key="originalID">85</s>
                                        <b key="signChange">N</b>
                                        <b key="nativeSignChange">N</b>
                                        <l key="nav" refId="38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85</cust>
                                      <s key="cod"/>
                                      <s key="desc"/>
                                      <i key="index">0</i>
                                      <l key="children" refId="3865" ln="0" eid="Framework.com.tagetik.trees.INode,framework"/>
                                      <ref key="parent" refId="3854"/>
                                    </be>
                                    <be refId="3866" clsId="FilterNode">
                                      <l key="dimensionOids" refId="3867" ln="0" eid="DimensionOid"/>
                                      <l key="AdHocParamDimensionOids" refId="3868" ln="0" eid="DimensionOid"/>
                                      <be key="data" refId="3869" clsId="FilterNodeData">
                                        <ref key="filterNode" refId="3866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870" clsId="ReportingFormula">
                                          <b key="serverFormula">N</b>
                                          <b key="formulaRule">S</b>
                                          <s key="formula">{83}-{85}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32</s>
                                        <s key="originalID">86</s>
                                        <b key="signChange">N</b>
                                        <b key="nativeSignChange">N</b>
                                        <l key="nav" refId="387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86</cust>
                                      <s key="cod"/>
                                      <s key="desc"/>
                                      <i key="index">1</i>
                                      <l key="children" refId="3872" ln="0" eid="Framework.com.tagetik.trees.INode,framework"/>
                                      <ref key="parent" refId="3854"/>
                                    </be>
                                    <be refId="3873" clsId="FilterNode">
                                      <l key="dimensionOids" refId="3874" ln="0" eid="DimensionOid"/>
                                      <l key="AdHocParamDimensionOids" refId="3875" ln="0" eid="DimensionOid"/>
                                      <be key="data" refId="3876" clsId="FilterNodeData">
                                        <ref key="filterNode" refId="3873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33</s>
                                        <s key="originalID">87</s>
                                        <b key="signChange">N</b>
                                        <b key="nativeSignChange">N</b>
                                        <l key="nav" refId="38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87</cust>
                                      <s key="cod"/>
                                      <s key="desc"/>
                                      <i key="index">2</i>
                                      <l key="children" refId="3878" ln="0" eid="Framework.com.tagetik.trees.INode,framework"/>
                                      <ref key="parent" refId="3854"/>
                                    </be>
                                  </l>
                                  <ref key="parent" refId="3836"/>
                                </be>
                              </l>
                              <ref key="parent" refId="3569"/>
                            </be>
                            <be refId="3879" clsId="FilterNode">
                              <l key="dimensionOids" refId="3880" ln="1" eid="DimensionOid">
                                <cust clsId="DimensionOid">4C554E504552-45-4C554E5F30---</cust>
                              </l>
                              <l key="AdHocParamDimensionOids" refId="3881" ln="0" eid="DimensionOid"/>
                              <be key="data" refId="3882" clsId="FilterNodeData">
                                <ref key="filterNode" refId="3879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88</s>
                                <b key="signChange">N</b>
                                <b key="nativeSignChange">N</b>
                                <l key="nav" refId="388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88</cust>
                              <s key="cod"/>
                              <s key="desc"/>
                              <i key="index">6</i>
                              <l key="children" refId="3884" ln="2" eid="Framework.com.tagetik.trees.INode,framework">
                                <be refId="3885" clsId="FilterNode">
                                  <l key="dimensionOids" refId="3886" ln="1" eid="DimensionOid">
                                    <cust clsId="DimensionOid">534345-45-4643545F5749505F4E5932---</cust>
                                  </l>
                                  <l key="AdHocParamDimensionOids" refId="3887" ln="0" eid="DimensionOid"/>
                                  <be key="data" refId="3888" clsId="FilterNodeData">
                                    <ref key="filterNode" refId="3885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89</s>
                                    <b key="signChange">N</b>
                                    <b key="nativeSignChange">N</b>
                                    <l key="nav" refId="38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3890" ln="1" eid="Framework.com.tagetik.trees.INode,framework">
                                    <be refId="3891" clsId="FilterNode">
                                      <l key="dimensionOids" refId="3892" ln="1" eid="DimensionOid">
                                        <cust clsId="DimensionOid">504552-45-3132---</cust>
                                      </l>
                                      <l key="AdHocParamDimensionOids" refId="3893" ln="0" eid="DimensionOid"/>
                                      <be key="data" refId="3894" clsId="FilterNodeData">
                                        <ref key="filterNode" refId="3891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34</s>
                                        <s key="originalID">90</s>
                                        <b key="signChange">N</b>
                                        <b key="nativeSignChange">N</b>
                                        <l key="nav" refId="389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90</cust>
                                      <s key="cod"/>
                                      <s key="desc"/>
                                      <i key="index">0</i>
                                      <l key="children" refId="3896" ln="0" eid="Framework.com.tagetik.trees.INode,framework"/>
                                      <ref key="parent" refId="3885"/>
                                    </be>
                                  </l>
                                  <ref key="parent" refId="3879"/>
                                </be>
                                <be refId="3897" clsId="FilterNode">
                                  <l key="dimensionOids" refId="3898" ln="1" eid="DimensionOid">
                                    <cust clsId="DimensionOid">534345-45-323031355F4255445F3138---</cust>
                                  </l>
                                  <l key="AdHocParamDimensionOids" refId="3899" ln="0" eid="DimensionOid"/>
                                  <be key="data" refId="3900" clsId="FilterNodeData">
                                    <ref key="filterNode" refId="3897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91</s>
                                    <b key="signChange">N</b>
                                    <b key="nativeSignChange">N</b>
                                    <l key="nav" refId="39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91</cust>
                                  <s key="cod"/>
                                  <s key="desc"/>
                                  <i key="index">1</i>
                                  <l key="children" refId="3902" ln="3" eid="Framework.com.tagetik.trees.INode,framework">
                                    <be refId="3903" clsId="FilterNode">
                                      <l key="dimensionOids" refId="3904" ln="1" eid="DimensionOid">
                                        <cust clsId="DimensionOid">504552-45-3132---</cust>
                                      </l>
                                      <l key="AdHocParamDimensionOids" refId="3905" ln="0" eid="DimensionOid"/>
                                      <be key="data" refId="3906" clsId="FilterNodeData">
                                        <ref key="filterNode" refId="3903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35</s>
                                        <s key="originalID">92</s>
                                        <b key="signChange">N</b>
                                        <b key="nativeSignChange">N</b>
                                        <l key="nav" refId="390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92</cust>
                                      <s key="cod"/>
                                      <s key="desc"/>
                                      <i key="index">0</i>
                                      <l key="children" refId="3908" ln="0" eid="Framework.com.tagetik.trees.INode,framework"/>
                                      <ref key="parent" refId="3897"/>
                                    </be>
                                    <be refId="3909" clsId="FilterNode">
                                      <l key="dimensionOids" refId="3910" ln="0" eid="DimensionOid"/>
                                      <l key="AdHocParamDimensionOids" refId="3911" ln="0" eid="DimensionOid"/>
                                      <be key="data" refId="3912" clsId="FilterNodeData">
                                        <ref key="filterNode" refId="3909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913" clsId="ReportingFormula">
                                          <b key="serverFormula">N</b>
                                          <b key="formulaRule">S</b>
                                          <s key="formula">{90}-{92}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36</s>
                                        <s key="originalID">93</s>
                                        <b key="signChange">N</b>
                                        <b key="nativeSignChange">N</b>
                                        <l key="nav" refId="391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93</cust>
                                      <s key="cod"/>
                                      <s key="desc"/>
                                      <i key="index">1</i>
                                      <l key="children" refId="3915" ln="0" eid="Framework.com.tagetik.trees.INode,framework"/>
                                      <ref key="parent" refId="3897"/>
                                    </be>
                                    <be refId="3916" clsId="FilterNode">
                                      <l key="dimensionOids" refId="3917" ln="0" eid="DimensionOid"/>
                                      <l key="AdHocParamDimensionOids" refId="3918" ln="0" eid="DimensionOid"/>
                                      <be key="data" refId="3919" clsId="FilterNodeData">
                                        <ref key="filterNode" refId="3916"/>
                                        <s key="dim">PER</s>
                                        <i key="segmentLevel">0</i>
                                        <ref key="segment" refId="20"/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37</s>
                                        <s key="originalID">94</s>
                                        <b key="signChange">N</b>
                                        <b key="nativeSignChange">N</b>
                                        <l key="nav" refId="39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94</cust>
                                      <s key="cod"/>
                                      <s key="desc"/>
                                      <i key="index">2</i>
                                      <l key="children" refId="3921" ln="0" eid="Framework.com.tagetik.trees.INode,framework"/>
                                      <ref key="parent" refId="3897"/>
                                    </be>
                                  </l>
                                  <ref key="parent" refId="3879"/>
                                </be>
                              </l>
                              <ref key="parent" refId="3569"/>
                            </be>
                            <be refId="3922" clsId="FilterNode">
                              <l key="dimensionOids" refId="3923" ln="1" eid="DimensionOid">
                                <cust clsId="DimensionOid">4C554E504552-45-4C554E5F30---</cust>
                              </l>
                              <l key="AdHocParamDimensionOids" refId="3924" ln="0" eid="DimensionOid"/>
                              <be key="data" refId="3925" clsId="FilterNodeData">
                                <ref key="filterNode" refId="3922"/>
                                <s key="dim">LUNPER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95</s>
                                <b key="signChange">N</b>
                                <b key="nativeSignChange">N</b>
                                <l key="nav" refId="392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95</cust>
                              <s key="cod"/>
                              <s key="desc"/>
                              <i key="index">7</i>
                              <l key="children" refId="3927" ln="2" eid="Framework.com.tagetik.trees.INode,framework">
                                <be refId="3928" clsId="FilterNode">
                                  <l key="dimensionOids" refId="3929" ln="1" eid="DimensionOid">
                                    <cust clsId="DimensionOid">534345-45-4643545F5749505F4E5933---</cust>
                                  </l>
                                  <l key="AdHocParamDimensionOids" refId="3930" ln="0" eid="DimensionOid"/>
                                  <be key="data" refId="3931" clsId="FilterNodeData">
                                    <ref key="filterNode" refId="3928"/>
                                    <s key="dim">SCE</s>
                                    <i key="segmentLevel">0</i>
                                    <ref key="segment" refId="2413"/>
                                    <b key="placeHolder">N</b>
                                    <ref key="weight" refId="21"/>
                                    <ref key="change" refId="2414"/>
                                    <ref key="dataType" refId="23"/>
                                    <b key="prevailingDataType">N</b>
                                    <ref key="editability" refId="24"/>
                                    <s key="originalID">96</s>
                                    <b key="signChange">N</b>
                                    <b key="nativeSignChange">N</b>
                                    <l key="nav" refId="39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3933" ln="1" eid="Framework.com.tagetik.trees.INode,framework">
                                    <be refId="3934" clsId="FilterNode">
                                      <l key="dimensionOids" refId="3935" ln="1" eid="DimensionOid">
                                        <cust clsId="DimensionOid">504552-45-3132---</cust>
                                      </l>
                                      <l key="AdHocParamDimensionOids" refId="3936" ln="0" eid="DimensionOid"/>
                                      <be key="data" refId="3937" clsId="FilterNodeData">
                                        <ref key="filterNode" refId="3934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38</s>
                                        <s key="originalID">97</s>
                                        <b key="signChange">N</b>
                                        <b key="nativeSignChange">N</b>
                                        <l key="nav" refId="393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97</cust>
                                      <s key="cod"/>
                                      <s key="desc"/>
                                      <i key="index">0</i>
                                      <l key="children" refId="3939" ln="0" eid="Framework.com.tagetik.trees.INode,framework"/>
                                      <ref key="parent" refId="3928"/>
                                    </be>
                                  </l>
                                  <ref key="parent" refId="3922"/>
                                </be>
                                <be refId="3940" clsId="FilterNode">
                                  <l key="dimensionOids" refId="3941" ln="1" eid="DimensionOid">
                                    <cust clsId="DimensionOid">534345-45-323031355F4255445F3139---</cust>
                                  </l>
                                  <l key="AdHocParamDimensionOids" refId="3942" ln="0" eid="DimensionOid"/>
                                  <be key="data" refId="3943" clsId="FilterNodeData">
                                    <ref key="filterNode" refId="3940"/>
                                    <s key="dim">SCE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98</s>
                                    <b key="signChange">N</b>
                                    <b key="nativeSignChange">N</b>
                                    <l key="nav" refId="39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98</cust>
                                  <s key="cod"/>
                                  <s key="desc"/>
                                  <i key="index">1</i>
                                  <l key="children" refId="3945" ln="2" eid="Framework.com.tagetik.trees.INode,framework">
                                    <be refId="3946" clsId="FilterNode">
                                      <l key="dimensionOids" refId="3947" ln="1" eid="DimensionOid">
                                        <cust clsId="DimensionOid">504552-45-3132---</cust>
                                      </l>
                                      <l key="AdHocParamDimensionOids" refId="3948" ln="0" eid="DimensionOid"/>
                                      <be key="data" refId="3949" clsId="FilterNodeData">
                                        <ref key="filterNode" refId="3946"/>
                                        <s key="dim">PER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39</s>
                                        <s key="originalID">99</s>
                                        <b key="signChange">N</b>
                                        <b key="nativeSignChange">N</b>
                                        <l key="nav" refId="395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99</cust>
                                      <s key="cod"/>
                                      <s key="desc"/>
                                      <i key="index">0</i>
                                      <l key="children" refId="3951" ln="0" eid="Framework.com.tagetik.trees.INode,framework"/>
                                      <ref key="parent" refId="3940"/>
                                    </be>
                                    <be refId="3952" clsId="FilterNode">
                                      <l key="dimensionOids" refId="3953" ln="0" eid="DimensionOid"/>
                                      <l key="AdHocParamDimensionOids" refId="3954" ln="0" eid="DimensionOid"/>
                                      <be key="data" refId="3955" clsId="FilterNodeData">
                                        <ref key="filterNode" refId="3952"/>
                                        <s key="dim">PER</s>
                                        <i key="segmentLevel">0</i>
                                        <ref key="segment" refId="20"/>
                                        <be key="reportingFormula" refId="3956" clsId="ReportingFormula">
                                          <b key="serverFormula">N</b>
                                          <b key="formulaRule">S</b>
                                          <s key="formula">{97}-{99}</s>
                                        </be>
                                        <b key="placeHolder">S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initialPositionID">40</s>
                                        <s key="originalID">100</s>
                                        <b key="signChange">N</b>
                                        <b key="nativeSignChange">N</b>
                                        <l key="nav" refId="395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100</cust>
                                      <s key="cod"/>
                                      <s key="desc"/>
                                      <i key="index">1</i>
                                      <l key="children" refId="3958" ln="0" eid="Framework.com.tagetik.trees.INode,framework"/>
                                      <ref key="parent" refId="3940"/>
                                    </be>
                                  </l>
                                  <ref key="parent" refId="3922"/>
                                </be>
                              </l>
                              <ref key="parent" refId="3569"/>
                            </be>
                          </l>
                        </be>
                        <be key="matrixFilters" refId="3959" clsId="FilterNode">
                          <l key="dimensionOids" refId="3960" ln="0" eid="DimensionOid"/>
                          <l key="AdHocParamDimensionOids" refId="3961" ln="0" eid="DimensionOid"/>
                          <be key="data" refId="3962" clsId="FilterNodeData">
                            <ref key="filterNode" refId="3959"/>
                            <i key="segmentLevel">0</i>
                            <ref key="segment" refId="20"/>
                            <b key="placeHolder">N</b>
                            <ref key="weight" refId="21"/>
                            <ref key="change" refId="22"/>
                            <ref key="dataType" refId="23"/>
                            <b key="prevailingDataType">N</b>
                            <ref key="editability" refId="24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</be>
                          <cust key="id" clsId="FilterOid">1</cust>
                          <s key="desc">Matrix</s>
                          <i key="index">0</i>
                          <l key="children" refId="3963" ln="1" eid="Framework.com.tagetik.trees.INode,framework">
                            <be refId="3964" clsId="FilterNode">
                              <l key="dimensionOids" refId="3965" ln="1" eid="DimensionOid">
                                <cust clsId="DimensionOid">544950-45-5449505F4F---</cust>
                              </l>
                              <l key="AdHocParamDimensionOids" refId="3966" ln="0" eid="DimensionOid"/>
                              <be key="data" refId="3967" clsId="FilterNodeData">
                                <ref key="filterNode" refId="3964"/>
                                <s key="dim">TIP</s>
                                <i key="segmentLevel">0</i>
                                <ref key="segment" refId="20"/>
                                <b key="placeHolder">N</b>
                                <ref key="weight" refId="21"/>
                                <ref key="change" refId="22"/>
                                <ref key="dataType" refId="23"/>
                                <b key="prevailingDataType">N</b>
                                <ref key="editability" refId="24"/>
                                <s key="originalID">3</s>
                                <b key="signChange">N</b>
                                <b key="nativeSignChange">N</b>
                                <l key="nav" refId="396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</be>
                              <cust key="id" clsId="FilterOid">3</cust>
                              <s key="cod"/>
                              <s key="desc"/>
                              <i key="index">0</i>
                              <l key="children" refId="3969" ln="1" eid="Framework.com.tagetik.trees.INode,framework">
                                <be refId="3970" clsId="FilterNode">
                                  <l key="dimensionOids" refId="3971" ln="1" eid="DimensionOid">
                                    <cust clsId="DimensionOid">4341545F24-4E-5250545F434154---</cust>
                                  </l>
                                  <l key="AdHocParamDimensionOids" refId="3972" ln="0" eid="DimensionOid"/>
                                  <be key="data" refId="3973" clsId="FilterNodeData">
                                    <ref key="filterNode" refId="3970"/>
                                    <s key="dim">CAT_$</s>
                                    <i key="segmentLevel">0</i>
                                    <ref key="segment" refId="20"/>
                                    <b key="placeHolder">N</b>
                                    <ref key="weight" refId="21"/>
                                    <ref key="change" refId="22"/>
                                    <ref key="dataType" refId="23"/>
                                    <b key="prevailingDataType">N</b>
                                    <ref key="editability" refId="24"/>
                                    <s key="originalID">9</s>
                                    <b key="signChange">N</b>
                                    <b key="nativeSignChange">N</b>
                                    <l key="nav" refId="397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</be>
                                  <cust key="id" clsId="FilterOid">9</cust>
                                  <s key="cod"/>
                                  <s key="desc"/>
                                  <i key="index">0</i>
                                  <l key="children" refId="3975" ln="1" eid="Framework.com.tagetik.trees.INode,framework">
                                    <be refId="3976" clsId="FilterNode">
                                      <l key="dimensionOids" refId="3977" ln="1" eid="DimensionOid">
                                        <cust clsId="DimensionOid">564F435F3130-45-42535F313133313230303030---</cust>
                                      </l>
                                      <l key="AdHocParamDimensionOids" refId="3978" ln="0" eid="DimensionOid"/>
                                      <be key="data" refId="3979" clsId="FilterNodeData">
                                        <ref key="filterNode" refId="3976"/>
                                        <s key="dim">VOC_10</s>
                                        <i key="segmentLevel">0</i>
                                        <ref key="segment" refId="20"/>
                                        <b key="placeHolder">N</b>
                                        <ref key="weight" refId="21"/>
                                        <ref key="change" refId="22"/>
                                        <ref key="dataType" refId="23"/>
                                        <b key="prevailingDataType">N</b>
                                        <ref key="editability" refId="24"/>
                                        <s key="originalID">10</s>
                                        <b key="signChange">N</b>
                                        <b key="nativeSignChange">N</b>
                                        <l key="nav" refId="398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</be>
                                      <cust key="id" clsId="FilterOid">10</cust>
                                      <s key="cod"/>
                                      <s key="desc"/>
                                      <i key="index">0</i>
                                      <l key="children" refId="3981" ln="0" eid="Framework.com.tagetik.trees.INode,framework"/>
                                      <ref key="parent" refId="3970"/>
                                    </be>
                                  </l>
                                  <ref key="parent" refId="3964"/>
                                </be>
                              </l>
                              <ref key="parent" refId="3959"/>
                            </be>
                          </l>
                        </be>
                        <be key="rowHeaders" refId="3982" clsId="ReportingHeaders">
                          <m key="headers" refId="3983" keid="SYS_PR_I" veid="System.Collections.IList">
                            <key>
                              <i>-3</i>
                            </key>
                            <val>
                              <l refId="3984" ln="1">
                                <s>$Entity(HIERARCHY("10")).desc</s>
                              </l>
                            </val>
                            <key>
                              <i>-1</i>
                            </key>
                            <val>
                              <l refId="3985" ln="1">
                                <s>$Cust_Dim2(HIERARCHY("30")).desc</s>
                              </l>
                            </val>
                            <key>
                              <i>-2</i>
                            </key>
                            <val>
                              <l refId="3986" ln="1">
                                <s>$Entity(HIERARCHY("10")).code</s>
                              </l>
                            </val>
                          </m>
                          <m key="headersDims" refId="3987" keid="SYS_PR_I" veid="SYS_STR">
                            <key>
                              <i>-3</i>
                            </key>
                            <val>
                              <s>AZI_10</s>
                            </val>
                            <key>
                              <i>-1</i>
                            </key>
                            <val>
                              <s>DEST2_30</s>
                            </val>
                            <key>
                              <i>-2</i>
                            </key>
                            <val>
                              <s>AZI_10</s>
                            </val>
                          </m>
                        </be>
                        <be key="columnHeaders" refId="3988" clsId="ReportingHeaders">
                          <m key="headers" refId="3989" keid="SYS_PR_I" veid="System.Collections.IList"/>
                          <m key="headersDims" refId="3990" keid="SYS_PR_I" veid="SYS_STR"/>
                        </be>
                        <ref key="styleType" refId="544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S</b>
                        <i key="maxRows">0</i>
                        <ref key="rowsExpansionMode" refId="545"/>
                        <i key="maxCols">0</i>
                        <ref key="colsExpansionMode" refId="545"/>
                        <ref key="columnsAutofitMode" refId="546"/>
                        <b key="useForcedBoundDims">N</b>
                        <ref key="disableHints" refId="547"/>
                        <ref key="tipoAllineamentoLordiIC" refId="548"/>
                        <set key="forcedDimensions" refId="3991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m key="addictionalStyleSheets" refId="3992" keid="SYS_STR" veid="StyleSheet">
                          <key>
                            <s>1</s>
                          </key>
                          <val>
                            <be refId="3993" clsId="StyleSheet">
                              <s key="cod">004</s>
                              <ref key="applyFirst" refId="551"/>
                              <m key="rules" refId="3994" keid="SYS_STR" veid="System.Collections.IList">
                                <key>
                                  <s>46524D4F424A-45-535542----524F5753-535542-48454144455253-234E2F41</s>
                                </key>
                                <val>
                                  <l refId="3995" ln="1">
                                    <be refId="3996" clsId="StyleRule">
                                      <be key="ruleCondition" refId="3997" clsId="StyleRuleCondition">
                                        <b key="trailing">N</b>
                                        <b key="leading">N</b>
                                      </be>
                                      <s key="codStile">Output Value (000's_0DP_Non Bold)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2</s>
                          </key>
                          <val>
                            <be refId="3998" clsId="StyleSheet">
                              <s key="cod">004</s>
                              <ref key="applyFirst" refId="551"/>
                              <m key="rules" refId="3999" keid="SYS_STR" veid="System.Collections.IList">
                                <key>
                                  <s>46524D4F424A-45-464F52----524F5753-464F52-56414C554553-234E2F41</s>
                                </key>
                                <val>
                                  <l refId="4000" ln="1">
                                    <be refId="4001" clsId="StyleRule">
                                      <be key="ruleCondition" refId="4002" clsId="StyleRuleCondition">
                                        <b key="trailing">N</b>
                                        <b key="leading">N</b>
                                      </be>
                                      <s key="codStile">Output GT (000,s_0DP_Bottom Borders)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3</s>
                          </key>
                          <val>
                            <be refId="4003" clsId="StyleSheet">
                              <s key="cod">004</s>
                              <ref key="applyFirst" refId="551"/>
                              <m key="rules" refId="4004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05" ln="1">
                                    <be refId="4006" clsId="StyleRule">
                                      <be key="ruleCondition" refId="4007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4</s>
                          </key>
                          <val>
                            <be refId="4008" clsId="StyleSheet">
                              <s key="cod">004</s>
                              <ref key="applyFirst" refId="551"/>
                              <m key="rules" refId="4009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10" ln="1">
                                    <be refId="4011" clsId="StyleRule">
                                      <be key="ruleCondition" refId="4012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5</s>
                          </key>
                          <val>
                            <be refId="4013" clsId="StyleSheet">
                              <s key="cod">004</s>
                              <ref key="applyFirst" refId="551"/>
                              <m key="rules" refId="4014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15" ln="1">
                                    <be refId="4016" clsId="StyleRule">
                                      <be key="ruleCondition" refId="4017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6</s>
                          </key>
                          <val>
                            <be refId="4018" clsId="StyleSheet">
                              <s key="cod">004</s>
                              <ref key="applyFirst" refId="551"/>
                              <m key="rules" refId="4019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20" ln="1">
                                    <be refId="4021" clsId="StyleRule">
                                      <be key="ruleCondition" refId="4022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7</s>
                          </key>
                          <val>
                            <be refId="4023" clsId="StyleSheet">
                              <s key="cod">004</s>
                              <ref key="applyFirst" refId="551"/>
                              <m key="rules" refId="4024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25" ln="1">
                                    <be refId="4026" clsId="StyleRule">
                                      <be key="ruleCondition" refId="4027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8</s>
                          </key>
                          <val>
                            <be refId="4028" clsId="StyleSheet">
                              <s key="cod">004</s>
                              <ref key="applyFirst" refId="551"/>
                              <m key="rules" refId="4029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30" ln="1">
                                    <be refId="4031" clsId="StyleRule">
                                      <be key="ruleCondition" refId="4032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  <key>
                            <s>9</s>
                          </key>
                          <val>
                            <be refId="4033" clsId="StyleSheet">
                              <s key="cod">004</s>
                              <ref key="applyFirst" refId="551"/>
                              <m key="rules" refId="4034" keid="SYS_STR" veid="System.Collections.IList">
                                <key>
                                  <s>46524D4F424A-45-504C48----434F4C554D4E53-504C48-414C4C-234E2F41</s>
                                </key>
                                <val>
                                  <l refId="4035" ln="1">
                                    <be refId="4036" clsId="StyleRule">
                                      <be key="ruleCondition" refId="4037" clsId="StyleRuleCondition">
                                        <b key="trailing">N</b>
                                        <b key="leading">N</b>
                                      </be>
                                      <s key="codStile">Placeholder</s>
                                    </be>
                                  </l>
                                </val>
                              </m>
                              <d key="dateUpd">1402495985843</d>
                              <ref key="tipoClient" refId="556"/>
                            </be>
                          </val>
                        </m>
                        <b key="allowOpenNewElements">N</b>
                        <s key="forcedBreakBackType">N</s>
                        <s key="forcedBreakBackRefLeaf">X</s>
                        <b key="autoOpenNewElements">N</b>
                        <b key="askNumRows">N</b>
                        <set key="forcedContentCells" refId="4038" ln="0" eid="MatrixCellLeafOids"/>
                        <m key="forcedEditModes" refId="4039" keid="MatrixCellLeafOids" veid="SYS_STR"/>
                        <b key="UseTxlDeFormEditor">N</b>
                        <be key="TxDeFormsEditorDescriptor" refId="4040" clsId="TxDeFormsEditorDescriptor">
                          <l key="Tabs" refId="4041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042" keid="SYS_STR" veid="CodeCellField">
                    <key>
                      <s>CellField01</s>
                    </key>
                    <val>
                      <be refId="4043" clsId="CodeCellField">
                        <s key="code">CellField01</s>
                        <s key="cellField">$Scenario.year + " - P" + $Period.code</s>
                      </be>
                    </val>
                  </m>
                  <m key="dictionary" refId="4044" keid="SYS_STR" veid="CodeMultiDescVO"/>
                  <m key="controlExpressions" refId="4045" keid="SYS_STR" veid="CodedExpControlloProspetto"/>
                  <m key="inlineParameters" refId="4046" keid="SYS_STR" veid="CodedInlineParameter"/>
                  <m key="queries" refId="4047" keid="SYS_STR" veid="Reporting.com.tagetik.query.IUserDefinedQueryVO,Reporting"/>
                  <m key="launchers" refId="4048" keid="SYS_STR" veid="ElaborationsLauncher"/>
                  <m key="actionLists" refId="4049" keid="SYS_STR" veid="Reporting.com.tagetik.actionlist.ISnapshotActionList,Reporting"/>
                  <l key="areas" refId="4050" ln="0" eid="SYS_STR"/>
                  <l key="charts" refId="4051" ln="0" eid="SYS_STR"/>
                  <l key="pivots" refId="4052" ln="0" eid="SYS_STR"/>
                </be>
                <b key="forceRebuild">S</b>
                <b key="forceReopen">S</b>
                <rs key="tempiElaborazione" refId="4053" rowCount="14" fieldNames="MATRICE,TIPO,TEMPO">
                  <field name="MATRICE">
                    <s/>
                    <s>Capital</s>
                    <s>P&amp;L</s>
                    <s/>
                    <s>Capital</s>
                    <s>P&amp;L</s>
                    <s/>
                    <s/>
                    <s/>
                    <s>P&amp;L</s>
                    <s/>
                    <s>Capital</s>
                    <s>P&amp;L</s>
                    <s>Capital</s>
                  </field>
                  <field name="TIPO">
                    <s>POST_EXPLOSION</s>
                    <s>STYLE_SHEET</s>
                    <s>STYLE_SHEET</s>
                    <s>OTHER</s>
                    <s>VALORI</s>
                    <s>VALORI</s>
                    <s>PRE_EXPLOSION</s>
                    <s>ZERO_PRUNING</s>
                    <s>QUEUING TIME</s>
                    <s>PREPARE_DATA</s>
                    <s>CELL_FIELDS</s>
                    <s>PREPARE_DATA</s>
                    <s>HEADERS</s>
                    <s>HEADERS</s>
                  </field>
                  <field name="TEMPO">
                    <s>403</s>
                    <s>24</s>
                    <s>160</s>
                    <s>0</s>
                    <s>718</s>
                    <s>1460</s>
                    <s>231</s>
                    <s>35</s>
                    <s>0</s>
                    <s>2184</s>
                    <s>8</s>
                    <s>882</s>
                    <s>103</s>
                    <s>36</s>
                  </field>
                </rs>
                <be key="styleSheet" refId="4054" clsId="StyleSheetResult">
                  <a key="styleSheets" refId="4055" ln="1" eid="SYS_STR">
                    <s>004</s>
                  </a>
                  <m key="matrixFormats" refId="4056" keid="SYS_STR" veid="Framework.com.tagetik.datatypes.IRecordset,framework">
                    <key>
                      <s>P&amp;L</s>
                    </key>
                    <val>
                      <rs refId="4057" rowCount="22" fieldNames="FROM_ROW,FROM_COL,TO_ROW,TO_COL,FOGLIO,NOME_STILE">
                        <field name="FROM_ROW">
                          <s>1</s>
                          <s>1</s>
                          <s>2</s>
                          <s>1</s>
                          <s>142</s>
                          <s>1</s>
                          <s>142</s>
                          <s>1</s>
                          <s>1</s>
                          <s>1</s>
                          <s>1</s>
                          <s>1</s>
                          <s>1</s>
                          <s>1</s>
                          <s>143</s>
                          <s>-2</s>
                          <s>-2</s>
                          <s>-2</s>
                          <s>-2</s>
                          <s>-2</s>
                          <s>-2</s>
                          <s>-2</s>
                        </field>
                        <field name="FROM_COL">
                          <s>1</s>
                          <s>-3</s>
                          <s>1</s>
                          <s>1</s>
                          <s>1</s>
                          <s>-3</s>
                          <s>-3</s>
                          <s>4</s>
                          <s>8</s>
                          <s>12</s>
                          <s>25</s>
                          <s>29</s>
                          <s>33</s>
                          <s>37</s>
                          <s>1</s>
                          <s>4</s>
                          <s>8</s>
                          <s>12</s>
                          <s>25</s>
                          <s>29</s>
                          <s>33</s>
                          <s>37</s>
                        </field>
                        <field name="TO_ROW">
                          <s>143</s>
                          <s>143</s>
                          <s>141</s>
                          <s>1</s>
                          <s>142</s>
                          <s>1</s>
                          <s>142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  <s>143</s>
                        </field>
                        <field name="TO_COL">
                          <s>40</s>
                          <s>-1</s>
                          <s>40</s>
                          <s>40</s>
                          <s>40</s>
                          <s>-1</s>
                          <s>-1</s>
                          <s>4</s>
                          <s>8</s>
                          <s>12</s>
                          <s>25</s>
                          <s>29</s>
                          <s>33</s>
                          <s>37</s>
                          <s>40</s>
                          <s>4</s>
                          <s>8</s>
                          <s>12</s>
                          <s>25</s>
                          <s>29</s>
                          <s>33</s>
                          <s>37</s>
                        </field>
                        <field name="FOGLIO"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</field>
                        <field name="NOME_STILE">
                          <s>Output Value (000's_0DP_Non Bold)</s>
                          <s>Text Non Bold (Left aligned, no borders or shade)</s>
                          <s>Output Value (000's_0DP_Non Bold)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Output GT (000,s_0DP_Bottom Borders)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</field>
                      </rs>
                    </val>
                    <key>
                      <s>Capital</s>
                    </key>
                    <val>
                      <rs refId="4058" rowCount="22" fieldNames="FROM_ROW,FROM_COL,TO_ROW,TO_COL,FOGLIO,NOME_STILE">
                        <field name="FROM_ROW">
                          <s>1</s>
                          <s>1</s>
                          <s>2</s>
                          <s>1</s>
                          <s>81</s>
                          <s>1</s>
                          <s>81</s>
                          <s>1</s>
                          <s>1</s>
                          <s>1</s>
                          <s>1</s>
                          <s>1</s>
                          <s>1</s>
                          <s>1</s>
                          <s>82</s>
                          <s>1</s>
                          <s>1</s>
                          <s>1</s>
                          <s>1</s>
                          <s>1</s>
                          <s>1</s>
                          <s>1</s>
                        </field>
                        <field name="FROM_COL">
                          <s>1</s>
                          <s>-3</s>
                          <s>1</s>
                          <s>1</s>
                          <s>1</s>
                          <s>-3</s>
                          <s>-3</s>
                          <s>4</s>
                          <s>8</s>
                          <s>12</s>
                          <s>25</s>
                          <s>29</s>
                          <s>33</s>
                          <s>37</s>
                          <s>1</s>
                          <s>4</s>
                          <s>8</s>
                          <s>12</s>
                          <s>25</s>
                          <s>29</s>
                          <s>33</s>
                          <s>37</s>
                        </field>
                        <field name="TO_ROW">
                          <s>82</s>
                          <s>82</s>
                          <s>80</s>
                          <s>1</s>
                          <s>81</s>
                          <s>1</s>
                          <s>81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  <s>82</s>
                        </field>
                        <field name="TO_COL">
                          <s>40</s>
                          <s>-1</s>
                          <s>40</s>
                          <s>40</s>
                          <s>40</s>
                          <s>-1</s>
                          <s>-1</s>
                          <s>4</s>
                          <s>8</s>
                          <s>12</s>
                          <s>25</s>
                          <s>29</s>
                          <s>33</s>
                          <s>37</s>
                          <s>40</s>
                          <s>4</s>
                          <s>8</s>
                          <s>12</s>
                          <s>25</s>
                          <s>29</s>
                          <s>33</s>
                          <s>37</s>
                        </field>
                        <field name="FOGLIO"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  <s>004</s>
                        </field>
                        <field name="NOME_STILE">
                          <s>Output Value (000's_0DP_Non Bold)</s>
                          <s>Text Non Bold (Left aligned, no borders or shade)</s>
                          <s>Output Value (000's_0DP_Non Bold)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Output GT (000,s_0DP_Bottom Borders)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  <s>Placeholder</s>
                        </field>
                      </rs>
                    </val>
                  </m>
                </be>
                <a key="sheetNames" refId="4059" ln="1" eid="SYS_STR">
                  <s>1</s>
                </a>
                <s key="scripts"/>
                <l key="sheetsToHide" refId="4060" ln="0" eid="SYS_STR"/>
                <be key="reportFilters" refId="4061" clsId="FilterNode">
                  <l key="dimensionOids" refId="4062" ln="0" eid="DimensionOid"/>
                  <l key="AdHocParamDimensionOids" refId="4063" ln="0" eid="DimensionOid"/>
                  <be key="data" refId="4064" clsId="FilterNodeData">
                    <ref key="filterNode" refId="4061"/>
                    <i key="segmentLevel">0</i>
                    <ref key="segment" refId="20"/>
                    <b key="placeHolder">N</b>
                    <ref key="weight" refId="21"/>
                    <ref key="change" refId="22"/>
                    <ref key="dataType" refId="23"/>
                    <b key="prevailingDataType">N</b>
                    <ref key="editability" refId="24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</be>
                  <cust key="id" clsId="FilterOid">1</cust>
                  <i key="index">0</i>
                  <l key="children" refId="4065" ln="0" eid="Framework.com.tagetik.trees.INode,framework"/>
                </be>
                <m key="dataTypes" refId="4066" keid="SYS_STR" veid="DataTypesMap"/>
                <l key="hideRCResults" refId="4067" ln="0" eid="HideRCSResult"/>
                <m key="queries" refId="4068" keid="SYS_STR" veid="MultiSheetQueryResultVO"/>
                <m key="validationQueries" refId="4069" keid="SYS_STR" veid="ValidationQueryResult"/>
              </be>
              <be key="logger" refId="4070" clsId="ReportLogger">
                <be key="sheetLogger" refId="4071" clsId="ReportingElementLogger">
                  <set key="errors" refId="4072" ln="0" eid="SYS_STR"/>
                  <set key="warnings" refId="4073" ln="0" eid="SYS_STR"/>
                </be>
                <be key="fgdLogger" refId="4074" clsId="ReportingElementLogger">
                  <set key="errors" refId="4075" ln="0" eid="SYS_STR"/>
                  <set key="warnings" refId="4076" ln="0" eid="SYS_STR"/>
                </be>
                <be key="tmplLogger" refId="4077" clsId="ReportingElementLogger">
                  <set key="errors" refId="4078" ln="0" eid="SYS_STR"/>
                  <set key="warnings" refId="4079" ln="0" eid="SYS_STR"/>
                </be>
                <m key="matrixLoggers" refId="4080" keid="SYS_STR" veid="MatrixLogger">
                  <key>
                    <s>P&amp;L</s>
                  </key>
                  <val>
                    <be refId="4081" clsId="MatrixLogger">
                      <s key="code">P&amp;L</s>
                      <be key="rowsLogger" refId="4082" clsId="ReportingElementLogger">
                        <set key="errors" refId="4083" ln="0" eid="SYS_STR"/>
                        <set key="warnings" refId="4084" ln="0" eid="SYS_STR"/>
                      </be>
                      <be key="colsLogger" refId="4085" clsId="ReportingElementLogger">
                        <set key="errors" refId="4086" ln="0" eid="SYS_STR"/>
                        <set key="warnings" refId="4087" ln="0" eid="SYS_STR"/>
                      </be>
                      <set key="errors" refId="4088" ln="0" eid="SYS_STR"/>
                      <set key="warnings" refId="4089" ln="1" eid="SYS_STR">
                        <s>A row/column function referring dynamic elements generated 21 references. It will be automatically replaced with the SUM() of all elements generated.</s>
                      </set>
                    </be>
                  </val>
                  <key>
                    <s>Capital</s>
                  </key>
                  <val>
                    <be refId="4090" clsId="MatrixLogger">
                      <s key="code">Capital</s>
                      <be key="rowsLogger" refId="4091" clsId="ReportingElementLogger">
                        <set key="errors" refId="4092" ln="0" eid="SYS_STR"/>
                        <set key="warnings" refId="4093" ln="0" eid="SYS_STR"/>
                      </be>
                      <be key="colsLogger" refId="4094" clsId="ReportingElementLogger">
                        <set key="errors" refId="4095" ln="0" eid="SYS_STR"/>
                        <set key="warnings" refId="4096" ln="0" eid="SYS_STR"/>
                      </be>
                      <set key="errors" refId="4097" ln="0" eid="SYS_STR"/>
                      <set key="warnings" refId="4098" ln="1" eid="SYS_STR">
                        <s>A row/column function referring dynamic elements generated 14 references. It will be automatically replaced with the SUM() of all elements generated.</s>
                      </set>
                    </be>
                  </val>
                </m>
                <set key="errors" refId="4099" ln="0" eid="SYS_STR"/>
                <set key="warnings" refId="4100" ln="0" eid="SYS_STR"/>
              </be>
            </be>
          </val>
        </m>
        <m key="exportedType" refId="4101" keid="SYS_STR" veid="SYS_STR"/>
        <m key="exportedResult" refId="4102" keid="SYS_STR" veid="System.Byte[]"/>
        <b key="flagValidation">N</b>
      </be>
      <be key="parameters" refId="4103" clsId="LaunchParameters">
        <be key="parameterBlock" refId="4104" clsId="ParameterBlock">
          <m key="ParameterValues" refId="4105" keid="SYS_STR" veid="Reporting.com.tagetik.report.parametersValue.IParameterValue,Reporting">
            <key>
              <s>504552-45-245045525F50--50-</s>
            </key>
            <val>
              <be refId="4106" clsId="FilterNodeParameterValue">
                <e key="ParamSetType" refId="4107" id="ParamSetType">ESPLICITA_SELEZIONA</e>
                <be key="Value" refId="4108" clsId="FilterNode">
                  <l key="dimensionOids" refId="4109" ln="1" eid="DimensionOid">
                    <cust clsId="DimensionOid">504552-45-3033---</cust>
                  </l>
                  <l key="AdHocParamDimensionOids" refId="4110" ln="0" eid="DimensionOid"/>
                  <be key="data" refId="4111" clsId="FilterNodeData">
                    <ref key="filterNode" refId="4108"/>
                    <s key="dim">PER</s>
                    <i key="segmentLevel">0</i>
                    <ref key="segment" refId="20"/>
                    <b key="placeHolder">N</b>
                    <ref key="weight" refId="21"/>
                    <ref key="change" refId="22"/>
                    <ref key="dataType" refId="23"/>
                    <b key="prevailingDataType">N</b>
                    <ref key="editability" refId="24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</be>
                  <cust key="id" clsId="FilterOid">3</cust>
                  <i key="index">0</i>
                </be>
              </be>
            </val>
            <key>
              <s>534345-45-53505F464354--50-</s>
            </key>
            <val>
              <be refId="4112" clsId="FilterNodeParameterValue">
                <ref key="ParamSetType" refId="4107"/>
                <be key="Value" refId="4113" clsId="FilterNode">
                  <l key="dimensionOids" refId="4114" ln="1" eid="DimensionOid">
                    <cust clsId="DimensionOid">534345-45-4643545F5749505F4359---</cust>
                  </l>
                  <l key="AdHocParamDimensionOids" refId="4115" ln="0" eid="DimensionOid"/>
                  <be key="data" refId="4116" clsId="FilterNodeData">
                    <ref key="filterNode" refId="4113"/>
                    <s key="dim">SCE</s>
                    <i key="segmentLevel">0</i>
                    <ref key="segment" refId="20"/>
                    <b key="placeHolder">N</b>
                    <ref key="weight" refId="21"/>
                    <ref key="change" refId="22"/>
                    <ref key="dataType" refId="23"/>
                    <b key="prevailingDataType">N</b>
                    <ref key="editability" refId="24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</be>
                  <cust key="id" clsId="FilterOid">3</cust>
                  <i key="index">0</i>
                </be>
              </be>
            </val>
          </m>
          <m key="ParameterAdHocValues" refId="4117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4118" clsId="LaunchInfo">
        <d key="launchTime">1408012239832</d>
        <s key="handlerId">dc77982f-045e-4bde-ac81-181dfcf00584</s>
      </be>
      <s key="code">RG_DH</s>
      <ref key="desc" refId="2"/>
      <d key="dateStyleApplied">1408012241055</d>
      <be key="options" refId="4119" clsId="OpzioniProspetto">
        <b key="lockSheets">N</b>
        <s key="separator"> - </s>
        <b key="dezerorcs">N</b>
        <i key="elabType">2</i>
        <i key="saveType">2</i>
        <i key="runElabType">2</i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ref key="parallelDegree" refId="4"/>
        <ref key="parallelizeWhat" refId="5"/>
        <s key="styleSheetCode">004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headManipPosition" refId="7"/>
      </be>
      <m key="templates" refId="4120" keid="SYS_STR" veid="Reporting.com.tagetik.report.IReportTemplateVO,Reporting">
        <key>
          <s>Template00</s>
        </key>
        <val>
          <be refId="4121" clsId="ReportTemplateVO">
            <s key="code">Template00</s>
            <s key="desc">1</s>
            <m key="matrices" refId="4122" keid="SYS_STR" veid="Reporting.com.tagetik.tables.IMatrixPositionBlockVO,Reporting">
              <key>
                <s>P&amp;L</s>
              </key>
              <val>
                <be refId="4123" clsId="MatrixPositionBlockVO">
                  <s key="positionID">P&amp;L</s>
                  <ref key="rows" refId="1228"/>
                  <ref key="columns" refId="2398"/>
                  <ref key="matrixFilters" refId="2790"/>
                  <be key="rowHeaders" refId="4124" clsId="ReportingHeaders">
                    <m key="headers" refId="4125" keid="SYS_PR_I" veid="System.Collections.IList">
                      <key>
                        <i>-3</i>
                      </key>
                      <val>
                        <l refId="4126" ln="1">
                          <s>$Entity(HIERARCHY("10")).desc</s>
                        </l>
                      </val>
                      <key>
                        <i>-2</i>
                      </key>
                      <val>
                        <l refId="4127" ln="1">
                          <s>$Entity(HIERARCHY("10")).code</s>
                        </l>
                      </val>
                      <key>
                        <i>-1</i>
                      </key>
                      <val>
                        <l refId="4128" ln="1">
                          <s>$Cust_Dim2(HIERARCHY("30")).desc</s>
                        </l>
                      </val>
                    </m>
                    <m key="headersDims" refId="4129" keid="SYS_PR_I" veid="SYS_STR">
                      <key>
                        <i>-3</i>
                      </key>
                      <val>
                        <s>AZI_10</s>
                      </val>
                      <key>
                        <i>-2</i>
                      </key>
                      <val>
                        <s>AZI_10</s>
                      </val>
                      <key>
                        <i>-1</i>
                      </key>
                      <val>
                        <s>DEST2_30</s>
                      </val>
                    </m>
                  </be>
                  <be key="columnHeaders" refId="4130" clsId="ReportingHeaders">
                    <m key="headers" refId="4131" keid="SYS_PR_I" veid="System.Collections.IList">
                      <key>
                        <i>-2</i>
                      </key>
                      <val>
                        <l refId="4132" ln="1">
                          <s>$Period.code</s>
                        </l>
                      </val>
                      <key>
                        <i>-1</i>
                      </key>
                      <val>
                        <l refId="4133" ln="1">
                          <s>$Period.desc</s>
                        </l>
                      </val>
                    </m>
                    <m key="headersDims" refId="4134" keid="SYS_PR_I" veid="SYS_STR">
                      <key>
                        <i>-2</i>
                      </key>
                      <val>
                        <s>PER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544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S</b>
                  <i key="maxRows">0</i>
                  <ref key="rowsExpansionMode" refId="545"/>
                  <i key="maxCols">0</i>
                  <ref key="colsExpansionMode" refId="545"/>
                  <ref key="columnsAutofitMode" refId="546"/>
                  <b key="useForcedBoundDims">N</b>
                  <ref key="disableHints" refId="547"/>
                  <ref key="tipoAllineamentoLordiIC" refId="548"/>
                  <ref key="forcedDimensions" refId="2824"/>
                  <b key="bindOriginalAmountOnSave">N</b>
                  <b key="showLink">N</b>
                  <i key="index">1</i>
                  <b key="excludeValuatingSheetsWithZeroValues">N</b>
                  <m key="addictionalStyleSheets" refId="4135" keid="SYS_STR" veid="StyleSheet">
                    <key>
                      <s>1</s>
                    </key>
                    <val>
                      <be refId="4136" clsId="StyleSheet">
                        <s key="cod">004</s>
                        <ref key="applyFirst" refId="551"/>
                        <m key="rules" refId="4137" keid="SYS_STR" veid="System.Collections.IList">
                          <key>
                            <s>46524D4F424A-45-535542----524F5753-535542-48454144455253-234E2F41</s>
                          </key>
                          <val>
                            <l refId="4138" ln="1">
                              <be refId="4139" clsId="StyleRule">
                                <be key="ruleCondition" refId="4140" clsId="StyleRuleCondition">
                                  <b key="trailing">N</b>
                                  <b key="leading">N</b>
                                </be>
                                <s key="codStile">Output Value (000's_0DP_Non Bold)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2</s>
                    </key>
                    <val>
                      <be refId="4141" clsId="StyleSheet">
                        <s key="cod">004</s>
                        <ref key="applyFirst" refId="551"/>
                        <m key="rules" refId="4142" keid="SYS_STR" veid="System.Collections.IList">
                          <key>
                            <s>46524D4F424A-45-464F52----524F5753-464F52-56414C554553-234E2F41</s>
                          </key>
                          <val>
                            <l refId="4143" ln="1">
                              <be refId="4144" clsId="StyleRule">
                                <be key="ruleCondition" refId="4145" clsId="StyleRuleCondition">
                                  <b key="trailing">N</b>
                                  <b key="leading">N</b>
                                </be>
                                <s key="codStile">Output GT (000,s_0DP_Bottom Borders)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3</s>
                    </key>
                    <val>
                      <be refId="4146" clsId="StyleSheet">
                        <s key="cod">004</s>
                        <ref key="applyFirst" refId="551"/>
                        <m key="rules" refId="4147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48" ln="1">
                              <be refId="4149" clsId="StyleRule">
                                <be key="ruleCondition" refId="4150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4</s>
                    </key>
                    <val>
                      <be refId="4151" clsId="StyleSheet">
                        <s key="cod">004</s>
                        <ref key="applyFirst" refId="551"/>
                        <m key="rules" refId="4152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53" ln="1">
                              <be refId="4154" clsId="StyleRule">
                                <be key="ruleCondition" refId="4155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5</s>
                    </key>
                    <val>
                      <be refId="4156" clsId="StyleSheet">
                        <s key="cod">004</s>
                        <ref key="applyFirst" refId="551"/>
                        <m key="rules" refId="4157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58" ln="1">
                              <be refId="4159" clsId="StyleRule">
                                <be key="ruleCondition" refId="4160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6</s>
                    </key>
                    <val>
                      <be refId="4161" clsId="StyleSheet">
                        <s key="cod">004</s>
                        <ref key="applyFirst" refId="551"/>
                        <m key="rules" refId="4162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63" ln="1">
                              <be refId="4164" clsId="StyleRule">
                                <be key="ruleCondition" refId="4165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7</s>
                    </key>
                    <val>
                      <be refId="4166" clsId="StyleSheet">
                        <s key="cod">004</s>
                        <ref key="applyFirst" refId="551"/>
                        <m key="rules" refId="4167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68" ln="1">
                              <be refId="4169" clsId="StyleRule">
                                <be key="ruleCondition" refId="4170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8</s>
                    </key>
                    <val>
                      <be refId="4171" clsId="StyleSheet">
                        <s key="cod">004</s>
                        <ref key="applyFirst" refId="551"/>
                        <m key="rules" refId="4172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73" ln="1">
                              <be refId="4174" clsId="StyleRule">
                                <be key="ruleCondition" refId="4175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9</s>
                    </key>
                    <val>
                      <be refId="4176" clsId="StyleSheet">
                        <s key="cod">004</s>
                        <ref key="applyFirst" refId="551"/>
                        <m key="rules" refId="4177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178" ln="1">
                              <be refId="4179" clsId="StyleRule">
                                <be key="ruleCondition" refId="4180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</m>
                  <b key="allowOpenNewElements">N</b>
                  <s key="forcedBreakBackType">N</s>
                  <s key="forcedBreakBackRefLeaf">X</s>
                  <b key="autoOpenNewElements">N</b>
                  <b key="askNumRows">N</b>
                  <set key="forcedContentCells" refId="4181" ln="0" eid="MatrixCellLeafOids"/>
                  <m key="forcedEditModes" refId="4182" keid="MatrixCellLeafOids" veid="SYS_STR"/>
                  <b key="UseTxlDeFormEditor">N</b>
                  <ref key="TxDeFormsEditorDescriptor" refId="2873"/>
                </be>
              </val>
              <key>
                <s>Capital</s>
              </key>
              <val>
                <be refId="4183" clsId="MatrixPositionBlockVO">
                  <s key="positionID">Capital</s>
                  <ref key="rows" refId="2876"/>
                  <ref key="columns" refId="3569"/>
                  <ref key="matrixFilters" refId="3959"/>
                  <be key="rowHeaders" refId="4184" clsId="ReportingHeaders">
                    <m key="headers" refId="4185" keid="SYS_PR_I" veid="System.Collections.IList">
                      <key>
                        <i>-3</i>
                      </key>
                      <val>
                        <l refId="4186" ln="1">
                          <s>$Entity(HIERARCHY("10")).desc</s>
                        </l>
                      </val>
                      <key>
                        <i>-2</i>
                      </key>
                      <val>
                        <l refId="4187" ln="1">
                          <s>$Entity(HIERARCHY("10")).code</s>
                        </l>
                      </val>
                      <key>
                        <i>-1</i>
                      </key>
                      <val>
                        <l refId="4188" ln="1">
                          <s>$Cust_Dim2(HIERARCHY("30")).desc</s>
                        </l>
                      </val>
                    </m>
                    <m key="headersDims" refId="4189" keid="SYS_PR_I" veid="SYS_STR">
                      <key>
                        <i>-3</i>
                      </key>
                      <val>
                        <s>AZI_10</s>
                      </val>
                      <key>
                        <i>-2</i>
                      </key>
                      <val>
                        <s>AZI_10</s>
                      </val>
                      <key>
                        <i>-1</i>
                      </key>
                      <val>
                        <s>DEST2_30</s>
                      </val>
                    </m>
                  </be>
                  <be key="columnHeaders" refId="4190" clsId="ReportingHeaders">
                    <m key="headers" refId="4191" keid="SYS_PR_I" veid="System.Collections.IList"/>
                    <m key="headersDims" refId="4192" keid="SYS_PR_I" veid="SYS_STR"/>
                  </be>
                  <ref key="styleType" refId="544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S</b>
                  <i key="maxRows">0</i>
                  <ref key="rowsExpansionMode" refId="545"/>
                  <i key="maxCols">0</i>
                  <ref key="colsExpansionMode" refId="545"/>
                  <ref key="columnsAutofitMode" refId="546"/>
                  <b key="useForcedBoundDims">N</b>
                  <ref key="disableHints" refId="547"/>
                  <ref key="tipoAllineamentoLordiIC" refId="548"/>
                  <ref key="forcedDimensions" refId="3991"/>
                  <b key="bindOriginalAmountOnSave">N</b>
                  <b key="showLink">N</b>
                  <i key="index">2</i>
                  <b key="excludeValuatingSheetsWithZeroValues">N</b>
                  <m key="addictionalStyleSheets" refId="4193" keid="SYS_STR" veid="StyleSheet">
                    <key>
                      <s>1</s>
                    </key>
                    <val>
                      <be refId="4194" clsId="StyleSheet">
                        <s key="cod">004</s>
                        <ref key="applyFirst" refId="551"/>
                        <m key="rules" refId="4195" keid="SYS_STR" veid="System.Collections.IList">
                          <key>
                            <s>46524D4F424A-45-535542----524F5753-535542-48454144455253-234E2F41</s>
                          </key>
                          <val>
                            <l refId="4196" ln="1">
                              <be refId="4197" clsId="StyleRule">
                                <be key="ruleCondition" refId="4198" clsId="StyleRuleCondition">
                                  <b key="trailing">N</b>
                                  <b key="leading">N</b>
                                </be>
                                <s key="codStile">Output Value (000's_0DP_Non Bold)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2</s>
                    </key>
                    <val>
                      <be refId="4199" clsId="StyleSheet">
                        <s key="cod">004</s>
                        <ref key="applyFirst" refId="551"/>
                        <m key="rules" refId="4200" keid="SYS_STR" veid="System.Collections.IList">
                          <key>
                            <s>46524D4F424A-45-464F52----524F5753-464F52-56414C554553-234E2F41</s>
                          </key>
                          <val>
                            <l refId="4201" ln="1">
                              <be refId="4202" clsId="StyleRule">
                                <be key="ruleCondition" refId="4203" clsId="StyleRuleCondition">
                                  <b key="trailing">N</b>
                                  <b key="leading">N</b>
                                </be>
                                <s key="codStile">Output GT (000,s_0DP_Bottom Borders)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3</s>
                    </key>
                    <val>
                      <be refId="4204" clsId="StyleSheet">
                        <s key="cod">004</s>
                        <ref key="applyFirst" refId="551"/>
                        <m key="rules" refId="4205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06" ln="1">
                              <be refId="4207" clsId="StyleRule">
                                <be key="ruleCondition" refId="4208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4</s>
                    </key>
                    <val>
                      <be refId="4209" clsId="StyleSheet">
                        <s key="cod">004</s>
                        <ref key="applyFirst" refId="551"/>
                        <m key="rules" refId="4210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11" ln="1">
                              <be refId="4212" clsId="StyleRule">
                                <be key="ruleCondition" refId="4213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5</s>
                    </key>
                    <val>
                      <be refId="4214" clsId="StyleSheet">
                        <s key="cod">004</s>
                        <ref key="applyFirst" refId="551"/>
                        <m key="rules" refId="4215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16" ln="1">
                              <be refId="4217" clsId="StyleRule">
                                <be key="ruleCondition" refId="4218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6</s>
                    </key>
                    <val>
                      <be refId="4219" clsId="StyleSheet">
                        <s key="cod">004</s>
                        <ref key="applyFirst" refId="551"/>
                        <m key="rules" refId="4220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21" ln="1">
                              <be refId="4222" clsId="StyleRule">
                                <be key="ruleCondition" refId="4223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7</s>
                    </key>
                    <val>
                      <be refId="4224" clsId="StyleSheet">
                        <s key="cod">004</s>
                        <ref key="applyFirst" refId="551"/>
                        <m key="rules" refId="4225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26" ln="1">
                              <be refId="4227" clsId="StyleRule">
                                <be key="ruleCondition" refId="4228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8</s>
                    </key>
                    <val>
                      <be refId="4229" clsId="StyleSheet">
                        <s key="cod">004</s>
                        <ref key="applyFirst" refId="551"/>
                        <m key="rules" refId="4230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31" ln="1">
                              <be refId="4232" clsId="StyleRule">
                                <be key="ruleCondition" refId="4233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  <key>
                      <s>9</s>
                    </key>
                    <val>
                      <be refId="4234" clsId="StyleSheet">
                        <s key="cod">004</s>
                        <ref key="applyFirst" refId="551"/>
                        <m key="rules" refId="4235" keid="SYS_STR" veid="System.Collections.IList">
                          <key>
                            <s>46524D4F424A-45-504C48----434F4C554D4E53-504C48-414C4C-234E2F41</s>
                          </key>
                          <val>
                            <l refId="4236" ln="1">
                              <be refId="4237" clsId="StyleRule">
                                <be key="ruleCondition" refId="4238" clsId="StyleRuleCondition">
                                  <b key="trailing">N</b>
                                  <b key="leading">N</b>
                                </be>
                                <s key="codStile">Placeholder</s>
                              </be>
                            </l>
                          </val>
                        </m>
                        <d key="dateUpd">1402495985843</d>
                        <ref key="tipoClient" refId="556"/>
                      </be>
                    </val>
                  </m>
                  <b key="allowOpenNewElements">N</b>
                  <s key="forcedBreakBackType">N</s>
                  <s key="forcedBreakBackRefLeaf">X</s>
                  <b key="autoOpenNewElements">N</b>
                  <b key="askNumRows">N</b>
                  <set key="forcedContentCells" refId="4239" ln="0" eid="MatrixCellLeafOids"/>
                  <m key="forcedEditModes" refId="4240" keid="MatrixCellLeafOids" veid="SYS_STR"/>
                  <b key="UseTxlDeFormEditor">N</b>
                  <ref key="TxDeFormsEditorDescriptor" refId="4040"/>
                </be>
              </val>
            </m>
            <m key="cellFields" refId="4241" keid="SYS_STR" veid="CodeCellField">
              <key>
                <s>CellField01</s>
              </key>
              <val>
                <be refId="4242" clsId="CodeCellField">
                  <s key="code">CellField01</s>
                  <s key="cellField">$Scenario.year + " - P" + $Period.code</s>
                </be>
              </val>
            </m>
            <m key="dictionary" refId="4243" keid="SYS_STR" veid="CodeMultiDescVO"/>
            <m key="controlExpressions" refId="4244" keid="SYS_STR" veid="CodedExpControlloProspetto"/>
            <m key="inlineParameters" refId="4245" keid="SYS_STR" veid="CodedInlineParameter"/>
            <m key="queries" refId="4246" keid="SYS_STR" veid="Reporting.com.tagetik.query.IUserDefinedQueryVO,Reporting"/>
            <be key="sheets" refId="4247" clsId="FilterNode">
              <l key="dimensionOids" refId="4248" ln="0" eid="DimensionOid"/>
              <l key="AdHocParamDimensionOids" refId="4249" ln="0" eid="DimensionOid"/>
              <be key="data" refId="4250" clsId="FilterNodeData">
                <ref key="filterNode" refId="4247"/>
                <i key="segmentLevel">0</i>
                <ref key="segment" refId="20"/>
                <b key="placeHolder">N</b>
                <ref key="weight" refId="21"/>
                <ref key="change" refId="22"/>
                <ref key="dataType" refId="23"/>
                <b key="prevailingDataType">N</b>
                <ref key="editability" refId="24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</be>
              <cust key="id" clsId="FilterOid">1</cust>
              <s key="cod">ROOT</s>
              <s key="desc">Tab filters</s>
              <i key="index">0</i>
            </be>
            <m key="launchers" refId="4251" keid="SYS_STR" veid="ElaborationsLauncher"/>
            <m key="actionLists" refId="4252" keid="SYS_STR" veid="Reporting.com.tagetik.actionlist.ISnapshotActionList,Reporting"/>
            <l key="areas" refId="4253" ln="0" eid="SYS_STR"/>
            <l key="charts" refId="4254" ln="0" eid="SYS_STR"/>
            <l key="pivots" refId="4255" ln="0" eid="SYS_STR"/>
          </be>
        </val>
      </m>
      <m key="templateLayouts" refId="4256" keid="SYS_STR" veid="Reporting.com.tagetik.report.IReportTemplateLayoutVO,Reporting">
        <key>
          <s>Template00</s>
        </key>
        <val>
          <be refId="4257" clsId="ReportTemplateLayoutVO">
            <i key="index">0</i>
            <s key="code">Template00</s>
            <m key="cellFieldAddresses" refId="4258" keid="SYS_STR" veid="Reporting.com.tagetik.spreadsheet.gridwrappers.IGridReaderVO,Reporting">
              <key>
                <s>CellField01</s>
              </key>
              <val>
                <be refId="4259" clsId="ExcelCompactGridReaderVO">
                  <be key="element" refId="4260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B6</s>
                </be>
              </val>
            </m>
            <m key="controlExpressionsAddresses" refId="4261" keid="SYS_STR" veid="Reporting.com.tagetik.spreadsheet.gridwrappers.IGridReaderVO,Reporting"/>
            <m key="inlineParameterAddresses" refId="4262" keid="SYS_STR" veid="Reporting.com.tagetik.spreadsheet.gridwrappers.IGridReaderVO,Reporting"/>
            <m key="dictionaryAddresses" refId="4263" keid="SYS_STR" veid="Reporting.com.tagetik.spreadsheet.gridwrappers.IGridReaderVO,Reporting"/>
            <m key="hyperlinkAddresses" refId="4264" keid="SYS_STR" veid="Reporting.com.tagetik.spreadsheet.gridwrappers.IGridReaderVO,Reporting"/>
            <m key="matrixGridReaders" refId="4265" keid="SYS_STR" veid="Reporting.com.tagetik.spreadsheet.gridwrappers.IGridReaderVO,Reporting">
              <key>
                <s>P&amp;L</s>
              </key>
              <val>
                <be refId="4266" clsId="ExcelCompactGridReaderVO">
                  <be key="element" refId="4267" clsId="BasicLogicalElement">
                    <i key="columnHeadersCount">2</i>
                    <i key="rowHeadersCount">3</i>
                    <i key="valueColumns">40</i>
                    <i key="valueRows">143</i>
                  </be>
                  <s key="firstCell">B11</s>
                </be>
              </val>
              <key>
                <s>Capital</s>
              </key>
              <val>
                <be refId="4268" clsId="ExcelCompactGridReaderVO">
                  <be key="element" refId="4269" clsId="BasicLogicalElement">
                    <i key="columnHeadersCount">0</i>
                    <i key="rowHeadersCount">3</i>
                    <i key="valueColumns">40</i>
                    <i key="valueRows">82</i>
                  </be>
                  <s key="firstCell">B160</s>
                </be>
              </val>
            </m>
            <m key="queryGridReaders" refId="4270" keid="SYS_STR" veid="Reporting.com.tagetik.spreadsheet.gridwrappers.IGridReaderVO,Reporting"/>
          </be>
        </val>
      </m>
      <m key="adHocParameters" refId="4271" keid="SYS_STR" veid="ProspParametro"/>
      <l key="parametersToBeRequested" refId="4272" ln="2" eid="ParameterInfo">
        <ref refId="1204"/>
        <ref refId="1205"/>
      </l>
    </be>
  </data>
</easyPacket>
</file>

<file path=customXml/itemProps1.xml><?xml version="1.0" encoding="utf-8"?>
<ds:datastoreItem xmlns:ds="http://schemas.openxmlformats.org/officeDocument/2006/customXml" ds:itemID="{9728A1C1-D88C-473D-A00C-3E0A780C633B}">
  <ds:schemaRefs/>
</ds:datastoreItem>
</file>

<file path=customXml/itemProps2.xml><?xml version="1.0" encoding="utf-8"?>
<ds:datastoreItem xmlns:ds="http://schemas.openxmlformats.org/officeDocument/2006/customXml" ds:itemID="{6ECC2372-15E1-4ADD-948A-D09C534F13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1 (2)</vt:lpstr>
    </vt:vector>
  </TitlesOfParts>
  <Company>Health &amp; Social Care Information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Guarascio</dc:creator>
  <cp:lastModifiedBy>Pekka Hyvönen</cp:lastModifiedBy>
  <cp:lastPrinted>2014-05-21T16:28:18Z</cp:lastPrinted>
  <dcterms:created xsi:type="dcterms:W3CDTF">2014-05-21T11:53:40Z</dcterms:created>
  <dcterms:modified xsi:type="dcterms:W3CDTF">2014-08-20T06:36:13Z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TGK_HSCIC_DEV_001</vt:lpwstr>
  </property>
  <property fmtid="{D5CDD505-2E9C-101B-9397-08002B2CF9AE}" pid="3" name="TGK_VERSION">
    <vt:lpwstr>&lt;easyPacket version="1.0"&gt;&lt;header version="9.11p1.21" /&gt;&lt;data&gt;&lt;be refId="0" clsId="ClientVersionInfo"&gt;&lt;s key="PRIMARY"&gt;9&lt;/s&gt;&lt;s key="RELEASE"&gt;11_patch_1.21-SNAPSHOT&lt;/s&gt;&lt;s key="PATCH"&gt;1.21&lt;/s&gt;&lt;s key="BUILD" /&gt;&lt;/be&gt;&lt;/data&gt;&lt;/easyPacket&gt;</vt:lpwstr>
  </property>
  <property fmtid="{D5CDD505-2E9C-101B-9397-08002B2CF9AE}" pid="4" name="TGK_DOCID">
    <vt:lpwstr>7e595028-95b4-45ff-a3d1-2f4deb214be3</vt:lpwstr>
  </property>
  <property fmtid="{D5CDD505-2E9C-101B-9397-08002B2CF9AE}" pid="5" name="TGK_STATUS">
    <vt:lpwstr>DB_NAV</vt:lpwstr>
  </property>
  <property fmtid="{D5CDD505-2E9C-101B-9397-08002B2CF9AE}" pid="6" name="TGK_HIDDEN_RC">
    <vt:lpwstr>{9728A1C1-D88C-473D-A00C-3E0A780C633B}</vt:lpwstr>
  </property>
  <property fmtid="{D5CDD505-2E9C-101B-9397-08002B2CF9AE}" pid="7" name="TGK_CUSTOM_XML">
    <vt:lpwstr>{6ECC2372-15E1-4ADD-948A-D09C534F1345}</vt:lpwstr>
  </property>
</Properties>
</file>