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613"/>
  <workbookPr hidePivotFieldList="1" autoCompressPictures="0"/>
  <bookViews>
    <workbookView xWindow="0" yWindow="0" windowWidth="38400" windowHeight="19780" activeTab="3"/>
  </bookViews>
  <sheets>
    <sheet name="Customer List" sheetId="4" r:id="rId1"/>
    <sheet name="Customers Contacts by Region" sheetId="5" r:id="rId2"/>
    <sheet name="Sales per branch" sheetId="6" r:id="rId3"/>
    <sheet name="Sales per branch (2)" sheetId="7" r:id="rId4"/>
  </sheets>
  <definedNames>
    <definedName name="_xlnm.Print_Area" localSheetId="0">'Customer List'!$A$1:$L$37</definedName>
    <definedName name="Z_10303AB4_7C61_448B_960B_82D0DEC8E33A_.wvu.PrintArea" localSheetId="0" hidden="1">'Customer List'!$A$1:$L$37</definedName>
    <definedName name="Z_3E8F9723_C2A6_4C94_AAC4_E7D6E27FFEA4_.wvu.Cols" localSheetId="0" hidden="1">'Customer List'!$A:$A,'Customer List'!$D:$I,'Customer List'!$K:$K,'Customer List'!#REF!</definedName>
    <definedName name="Z_3E8F9723_C2A6_4C94_AAC4_E7D6E27FFEA4_.wvu.PrintArea" localSheetId="0" hidden="1">'Customer List'!$A$1:$L$37</definedName>
    <definedName name="Z_8D4B289B_AEDA_45FD_9A7D_26D7C086CEDC_.wvu.Cols" localSheetId="0" hidden="1">'Customer List'!$A:$A,'Customer List'!$C:$D,'Customer List'!$J:$L</definedName>
    <definedName name="Z_8D4B289B_AEDA_45FD_9A7D_26D7C086CEDC_.wvu.PrintArea" localSheetId="0" hidden="1">'Customer List'!$A$1:$L$37</definedName>
  </definedNames>
  <calcPr calcId="140001" calcMode="manual" concurrentCalc="0"/>
  <pivotCaches>
    <pivotCache cacheId="5"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AA98" i="7" l="1"/>
  <c r="Z98" i="7"/>
  <c r="AA97" i="7"/>
  <c r="Z97" i="7"/>
  <c r="AA96" i="7"/>
  <c r="Z96" i="7"/>
  <c r="AA95" i="7"/>
  <c r="Z95" i="7"/>
  <c r="AA94" i="7"/>
  <c r="Z94" i="7"/>
  <c r="AA93" i="7"/>
  <c r="Z93" i="7"/>
  <c r="AA92" i="7"/>
  <c r="Z92" i="7"/>
  <c r="Z91" i="7"/>
  <c r="AA90" i="7"/>
  <c r="Z90" i="7"/>
  <c r="AA89" i="7"/>
  <c r="Z89" i="7"/>
  <c r="Z88" i="7"/>
  <c r="Z87" i="7"/>
  <c r="Z86" i="7"/>
  <c r="AA85" i="7"/>
  <c r="Z85" i="7"/>
  <c r="AA84" i="7"/>
  <c r="Z84" i="7"/>
  <c r="Z83" i="7"/>
  <c r="Y81" i="7"/>
  <c r="AA82" i="7"/>
  <c r="Z82" i="7"/>
  <c r="Y80" i="7"/>
  <c r="AA81" i="7"/>
  <c r="Z81" i="7"/>
  <c r="AA80" i="7"/>
  <c r="Z80" i="7"/>
  <c r="Y78" i="7"/>
  <c r="AA79" i="7"/>
  <c r="Z79" i="7"/>
  <c r="AA78" i="7"/>
  <c r="Z78" i="7"/>
  <c r="Y76" i="7"/>
  <c r="AA77" i="7"/>
  <c r="Z77" i="7"/>
  <c r="AA76" i="7"/>
  <c r="Z76" i="7"/>
  <c r="Z75" i="7"/>
  <c r="I64" i="7"/>
  <c r="H64" i="7"/>
  <c r="I63" i="7"/>
  <c r="H63" i="7"/>
  <c r="I62" i="7"/>
  <c r="H62" i="7"/>
  <c r="I61" i="7"/>
  <c r="H61" i="7"/>
  <c r="I60" i="7"/>
  <c r="H60" i="7"/>
  <c r="I59" i="7"/>
  <c r="H59" i="7"/>
  <c r="I58" i="7"/>
  <c r="H58" i="7"/>
  <c r="H57" i="7"/>
  <c r="I56" i="7"/>
  <c r="H56" i="7"/>
  <c r="I55" i="7"/>
  <c r="H55" i="7"/>
  <c r="H54" i="7"/>
  <c r="H53" i="7"/>
  <c r="H52" i="7"/>
  <c r="I51" i="7"/>
  <c r="H51" i="7"/>
  <c r="I50" i="7"/>
  <c r="H50" i="7"/>
  <c r="H49" i="7"/>
  <c r="G47" i="7"/>
  <c r="I48" i="7"/>
  <c r="H48" i="7"/>
  <c r="G46" i="7"/>
  <c r="I47" i="7"/>
  <c r="H47" i="7"/>
  <c r="I46" i="7"/>
  <c r="H46" i="7"/>
  <c r="G44" i="7"/>
  <c r="I45" i="7"/>
  <c r="H45" i="7"/>
  <c r="I44" i="7"/>
  <c r="H44" i="7"/>
  <c r="G42" i="7"/>
  <c r="I43" i="7"/>
  <c r="H43" i="7"/>
  <c r="I42" i="7"/>
  <c r="H42" i="7"/>
  <c r="H41" i="7"/>
  <c r="I56" i="6"/>
  <c r="H56" i="6"/>
  <c r="I55" i="6"/>
  <c r="H55" i="6"/>
  <c r="I54" i="6"/>
  <c r="H54" i="6"/>
  <c r="I53" i="6"/>
  <c r="H53" i="6"/>
  <c r="I52" i="6"/>
  <c r="H52" i="6"/>
  <c r="I51" i="6"/>
  <c r="H51" i="6"/>
  <c r="I50" i="6"/>
  <c r="H50" i="6"/>
  <c r="H49" i="6"/>
  <c r="I48" i="6"/>
  <c r="H48" i="6"/>
  <c r="I47" i="6"/>
  <c r="H47" i="6"/>
  <c r="H46" i="6"/>
  <c r="H45" i="6"/>
  <c r="H44" i="6"/>
  <c r="I43" i="6"/>
  <c r="H43" i="6"/>
  <c r="I42" i="6"/>
  <c r="H42" i="6"/>
  <c r="H41" i="6"/>
  <c r="G39" i="6"/>
  <c r="I40" i="6"/>
  <c r="H40" i="6"/>
  <c r="G38" i="6"/>
  <c r="I39" i="6"/>
  <c r="H39" i="6"/>
  <c r="I38" i="6"/>
  <c r="H38" i="6"/>
  <c r="G36" i="6"/>
  <c r="I37" i="6"/>
  <c r="H37" i="6"/>
  <c r="I36" i="6"/>
  <c r="H36" i="6"/>
  <c r="G34" i="6"/>
  <c r="I35" i="6"/>
  <c r="H35" i="6"/>
  <c r="I34" i="6"/>
  <c r="H34" i="6"/>
  <c r="H33" i="6"/>
  <c r="D27" i="6"/>
  <c r="E27" i="6"/>
  <c r="F27" i="6"/>
  <c r="F26" i="7"/>
  <c r="E26" i="7"/>
  <c r="F25" i="7"/>
  <c r="E25" i="7"/>
  <c r="F24" i="7"/>
  <c r="E24" i="7"/>
  <c r="F23" i="7"/>
  <c r="E23" i="7"/>
  <c r="F22" i="7"/>
  <c r="E22" i="7"/>
  <c r="F21" i="7"/>
  <c r="E21" i="7"/>
  <c r="F20" i="7"/>
  <c r="E20" i="7"/>
  <c r="E19" i="7"/>
  <c r="F18" i="7"/>
  <c r="E18" i="7"/>
  <c r="F17" i="7"/>
  <c r="E17" i="7"/>
  <c r="E16" i="7"/>
  <c r="E15" i="7"/>
  <c r="E14" i="7"/>
  <c r="F13" i="7"/>
  <c r="E13" i="7"/>
  <c r="F12" i="7"/>
  <c r="E12" i="7"/>
  <c r="E11" i="7"/>
  <c r="D9" i="7"/>
  <c r="F10" i="7"/>
  <c r="E10" i="7"/>
  <c r="D8" i="7"/>
  <c r="F9" i="7"/>
  <c r="E9" i="7"/>
  <c r="F8" i="7"/>
  <c r="E8" i="7"/>
  <c r="D6" i="7"/>
  <c r="F7" i="7"/>
  <c r="E7" i="7"/>
  <c r="F6" i="7"/>
  <c r="E6" i="7"/>
  <c r="D4" i="7"/>
  <c r="F5" i="7"/>
  <c r="E5" i="7"/>
  <c r="F4" i="7"/>
  <c r="E4" i="7"/>
  <c r="E3" i="7"/>
</calcChain>
</file>

<file path=xl/comments1.xml><?xml version="1.0" encoding="utf-8"?>
<comments xmlns="http://schemas.openxmlformats.org/spreadsheetml/2006/main">
  <authors>
    <author xml:space="preserve">   </author>
  </authors>
  <commentList>
    <comment ref="G1" authorId="0">
      <text>
        <r>
          <rPr>
            <b/>
            <sz val="9"/>
            <color indexed="81"/>
            <rFont val="Geneva"/>
          </rPr>
          <t>Click the arrow in any heading cell in this table for sort and filter options.</t>
        </r>
      </text>
    </comment>
    <comment ref="J21" authorId="0">
      <text>
        <r>
          <rPr>
            <b/>
            <sz val="9"/>
            <color indexed="81"/>
            <rFont val="Geneva"/>
          </rPr>
          <t>Add any formatting you want for numbers such as phone and fax as you type. These columns are formatted as text to make it simple for you to use this list as a mail merge data source in Word.</t>
        </r>
      </text>
    </comment>
    <comment ref="A26" authorId="0">
      <text>
        <r>
          <rPr>
            <b/>
            <sz val="9"/>
            <color indexed="81"/>
            <rFont val="Geneva"/>
          </rPr>
          <t>If you need fewer rows than provided in the sample data, just select the rows you don't need and then, on the Tables tab of the Ribbon, click Delete and then click Table Rows. Or, right-click, point to Delete and then click Table Rows.</t>
        </r>
      </text>
    </comment>
    <comment ref="B38" authorId="0">
      <text>
        <r>
          <rPr>
            <b/>
            <sz val="9"/>
            <color indexed="81"/>
            <rFont val="Geneva"/>
          </rPr>
          <t>Just begin typing in any column of the row beneath the table to add a new customer entry. The table expands automatically.</t>
        </r>
      </text>
    </comment>
  </commentList>
</comments>
</file>

<file path=xl/comments2.xml><?xml version="1.0" encoding="utf-8"?>
<comments xmlns="http://schemas.openxmlformats.org/spreadsheetml/2006/main">
  <authors>
    <author xml:space="preserve">   </author>
  </authors>
  <commentList>
    <comment ref="C7" authorId="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comments3.xml><?xml version="1.0" encoding="utf-8"?>
<comments xmlns="http://schemas.openxmlformats.org/spreadsheetml/2006/main">
  <authors>
    <author>Pekka Hyvönen</author>
  </authors>
  <commentList>
    <comment ref="E2" authorId="0">
      <text>
        <r>
          <rPr>
            <b/>
            <sz val="9"/>
            <color indexed="81"/>
            <rFont val="Calibri"/>
          </rPr>
          <t>Pekka Hyvönen:</t>
        </r>
        <r>
          <rPr>
            <sz val="9"/>
            <color indexed="81"/>
            <rFont val="Calibri"/>
          </rPr>
          <t xml:space="preserve">
comment on filter cell</t>
        </r>
      </text>
    </comment>
    <comment ref="H32" authorId="0">
      <text>
        <r>
          <rPr>
            <b/>
            <sz val="9"/>
            <color indexed="81"/>
            <rFont val="Calibri"/>
          </rPr>
          <t>Pekka Hyvönen:</t>
        </r>
        <r>
          <rPr>
            <sz val="9"/>
            <color indexed="81"/>
            <rFont val="Calibri"/>
          </rPr>
          <t xml:space="preserve">
</t>
        </r>
      </text>
    </comment>
  </commentList>
</comments>
</file>

<file path=xl/sharedStrings.xml><?xml version="1.0" encoding="utf-8"?>
<sst xmlns="http://schemas.openxmlformats.org/spreadsheetml/2006/main" count="712" uniqueCount="188">
  <si>
    <t>Customer ID</t>
  </si>
  <si>
    <t>Company Name</t>
  </si>
  <si>
    <t>Contact Name</t>
  </si>
  <si>
    <t>Contact Title</t>
  </si>
  <si>
    <t>Billing Address</t>
  </si>
  <si>
    <t>City</t>
  </si>
  <si>
    <t>State or Province</t>
  </si>
  <si>
    <t>Postal Code</t>
  </si>
  <si>
    <t>Country/ Region</t>
  </si>
  <si>
    <t>Phone Number</t>
  </si>
  <si>
    <t>Fax Number</t>
  </si>
  <si>
    <t>E-Mail Address</t>
  </si>
  <si>
    <t>Company 1</t>
  </si>
  <si>
    <t>Contact 1</t>
  </si>
  <si>
    <t>Title 1</t>
  </si>
  <si>
    <t>Address 1</t>
  </si>
  <si>
    <t>New York</t>
  </si>
  <si>
    <t>United States</t>
  </si>
  <si>
    <t>01-212-555-1234</t>
  </si>
  <si>
    <t>01-212-555-4321</t>
  </si>
  <si>
    <t>someone@example.com</t>
  </si>
  <si>
    <t>Company 2</t>
  </si>
  <si>
    <t>Contact 2</t>
  </si>
  <si>
    <t>Title 2</t>
  </si>
  <si>
    <t>Address 2</t>
  </si>
  <si>
    <t>Company 3</t>
  </si>
  <si>
    <t>Contact 3</t>
  </si>
  <si>
    <t>Title 3</t>
  </si>
  <si>
    <t>Address 3</t>
  </si>
  <si>
    <t>Seattle</t>
  </si>
  <si>
    <t>Washington</t>
  </si>
  <si>
    <t>Company 4</t>
  </si>
  <si>
    <t>Contact 4</t>
  </si>
  <si>
    <t>Title 4</t>
  </si>
  <si>
    <t>Address 4</t>
  </si>
  <si>
    <t>Company 5</t>
  </si>
  <si>
    <t>Contact 5</t>
  </si>
  <si>
    <t>Title 5</t>
  </si>
  <si>
    <t>Address 5</t>
  </si>
  <si>
    <t>Company 6</t>
  </si>
  <si>
    <t>Contact 6</t>
  </si>
  <si>
    <t>Title 6</t>
  </si>
  <si>
    <t>Address 6</t>
  </si>
  <si>
    <t>Company 7</t>
  </si>
  <si>
    <t>Contact 7</t>
  </si>
  <si>
    <t>Title 7</t>
  </si>
  <si>
    <t>Address 7</t>
  </si>
  <si>
    <t>Company 8</t>
  </si>
  <si>
    <t>Contact 8</t>
  </si>
  <si>
    <t>Title 8</t>
  </si>
  <si>
    <t>Address 8</t>
  </si>
  <si>
    <t>Company 9</t>
  </si>
  <si>
    <t>Contact 9</t>
  </si>
  <si>
    <t>Title 9</t>
  </si>
  <si>
    <t>Address 9</t>
  </si>
  <si>
    <t>Company 10</t>
  </si>
  <si>
    <t>Contact 10</t>
  </si>
  <si>
    <t>Title 10</t>
  </si>
  <si>
    <t>Address 10</t>
  </si>
  <si>
    <t>Company 12</t>
  </si>
  <si>
    <t>Contact 12</t>
  </si>
  <si>
    <t>Title 12</t>
  </si>
  <si>
    <t>Address 12</t>
  </si>
  <si>
    <t>Company 13</t>
  </si>
  <si>
    <t>Contact 13</t>
  </si>
  <si>
    <t>Title 13</t>
  </si>
  <si>
    <t>Address 13</t>
  </si>
  <si>
    <t>Company 14</t>
  </si>
  <si>
    <t>Contact 14</t>
  </si>
  <si>
    <t>Title 14</t>
  </si>
  <si>
    <t>Address 14</t>
  </si>
  <si>
    <t>Company 15</t>
  </si>
  <si>
    <t>Contact 15</t>
  </si>
  <si>
    <t>Title 15</t>
  </si>
  <si>
    <t>Address 15</t>
  </si>
  <si>
    <t>London</t>
  </si>
  <si>
    <t>United Kingdom</t>
  </si>
  <si>
    <t>44-20-5555-1234</t>
  </si>
  <si>
    <t>44-20-5555-4321</t>
  </si>
  <si>
    <t>Company 16</t>
  </si>
  <si>
    <t>Contact 16</t>
  </si>
  <si>
    <t>Title 16</t>
  </si>
  <si>
    <t>Address 16</t>
  </si>
  <si>
    <t>Company 17</t>
  </si>
  <si>
    <t>Contact 17</t>
  </si>
  <si>
    <t>Title 17</t>
  </si>
  <si>
    <t>Address 17</t>
  </si>
  <si>
    <t>Company 18</t>
  </si>
  <si>
    <t>Contact 18</t>
  </si>
  <si>
    <t>Title 18</t>
  </si>
  <si>
    <t>Address 18</t>
  </si>
  <si>
    <t>Company 19</t>
  </si>
  <si>
    <t>Contact 19</t>
  </si>
  <si>
    <t>Title 19</t>
  </si>
  <si>
    <t>Address 19</t>
  </si>
  <si>
    <t>Company 20</t>
  </si>
  <si>
    <t>Contact 20</t>
  </si>
  <si>
    <t>Title 20</t>
  </si>
  <si>
    <t>Address 20</t>
  </si>
  <si>
    <t>Company 21</t>
  </si>
  <si>
    <t>Contact 21</t>
  </si>
  <si>
    <t>Title 21</t>
  </si>
  <si>
    <t>Address 21</t>
  </si>
  <si>
    <t>Company 22</t>
  </si>
  <si>
    <t>Contact 22</t>
  </si>
  <si>
    <t>Title 22</t>
  </si>
  <si>
    <t>Address 22</t>
  </si>
  <si>
    <t>Company 23</t>
  </si>
  <si>
    <t>Contact 23</t>
  </si>
  <si>
    <t>Title 23</t>
  </si>
  <si>
    <t>Address 23</t>
  </si>
  <si>
    <t>Company 24</t>
  </si>
  <si>
    <t>Contact 24</t>
  </si>
  <si>
    <t>Title 24</t>
  </si>
  <si>
    <t>Address 24</t>
  </si>
  <si>
    <t>Company 25</t>
  </si>
  <si>
    <t>Contact 25</t>
  </si>
  <si>
    <t>Title 25</t>
  </si>
  <si>
    <t>Address 25</t>
  </si>
  <si>
    <t>Company 26</t>
  </si>
  <si>
    <t>Contact 26</t>
  </si>
  <si>
    <t>Title 26</t>
  </si>
  <si>
    <t>Address 26</t>
  </si>
  <si>
    <t>Company 27</t>
  </si>
  <si>
    <t>Contact 27</t>
  </si>
  <si>
    <t>Title 27</t>
  </si>
  <si>
    <t>Address 27</t>
  </si>
  <si>
    <t>Paris</t>
  </si>
  <si>
    <t>France</t>
  </si>
  <si>
    <t>33-1-5555-1234</t>
  </si>
  <si>
    <t>33-1-5555-4321</t>
  </si>
  <si>
    <t>Contact 28</t>
  </si>
  <si>
    <t>Title 28</t>
  </si>
  <si>
    <t>Address 28</t>
  </si>
  <si>
    <t>Contact 29</t>
  </si>
  <si>
    <t>Title 29</t>
  </si>
  <si>
    <t>Address 29</t>
  </si>
  <si>
    <t>Contact 30</t>
  </si>
  <si>
    <t>Title 30</t>
  </si>
  <si>
    <t>Address 30</t>
  </si>
  <si>
    <t>Contact 31</t>
  </si>
  <si>
    <t>Title 31</t>
  </si>
  <si>
    <t>Address 31</t>
  </si>
  <si>
    <t>Contact 32</t>
  </si>
  <si>
    <t>Title 32</t>
  </si>
  <si>
    <t>Address 32</t>
  </si>
  <si>
    <t>Contact 33</t>
  </si>
  <si>
    <t>Title 33</t>
  </si>
  <si>
    <t>Address 33</t>
  </si>
  <si>
    <t>Contact 34</t>
  </si>
  <si>
    <t>Title 34</t>
  </si>
  <si>
    <t>Address 34</t>
  </si>
  <si>
    <t>Contact 35</t>
  </si>
  <si>
    <t>Title 35</t>
  </si>
  <si>
    <t>Address 35</t>
  </si>
  <si>
    <t>Contact 36</t>
  </si>
  <si>
    <t>Title 36</t>
  </si>
  <si>
    <t>Address 36</t>
  </si>
  <si>
    <t>Grand Total</t>
  </si>
  <si>
    <t>Region</t>
  </si>
  <si>
    <t>Tokyo</t>
  </si>
  <si>
    <t>Japan</t>
  </si>
  <si>
    <t>81-3-5555-4321</t>
  </si>
  <si>
    <t>81-3-5555-1234</t>
  </si>
  <si>
    <t>Company 11</t>
  </si>
  <si>
    <t>Contact 11</t>
  </si>
  <si>
    <t>Title 11</t>
  </si>
  <si>
    <t>Address 11</t>
  </si>
  <si>
    <t>Contacts per Customer</t>
  </si>
  <si>
    <t>Total</t>
  </si>
  <si>
    <t>Quater</t>
  </si>
  <si>
    <t>Year</t>
  </si>
  <si>
    <t>Q1</t>
  </si>
  <si>
    <t>Q2</t>
  </si>
  <si>
    <t>Q3</t>
  </si>
  <si>
    <t>Q4</t>
  </si>
  <si>
    <t>Branch</t>
  </si>
  <si>
    <t>Sales</t>
  </si>
  <si>
    <t>Turku</t>
  </si>
  <si>
    <t>Helsinki</t>
  </si>
  <si>
    <t>Tampere</t>
  </si>
  <si>
    <t>Deals</t>
  </si>
  <si>
    <t>Difference</t>
  </si>
  <si>
    <t>Sales per year</t>
  </si>
  <si>
    <t xml:space="preserve">  </t>
  </si>
  <si>
    <t>Raisio</t>
  </si>
  <si>
    <t>Quarter</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</si>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</sst>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quot;€&quot;;[Red]#,##0.0\ &quot;€&quot;"/>
  </numFmts>
  <fonts count="16" x14ac:knownFonts="1">
    <font>
      <sz val="12"/>
      <color indexed="8"/>
      <name val="Calibri"/>
      <scheme val="minor"/>
    </font>
    <font>
      <sz val="11"/>
      <color theme="1"/>
      <name val="Calibri"/>
      <family val="2"/>
      <scheme val="minor"/>
    </font>
    <font>
      <sz val="10"/>
      <name val="Arial"/>
      <family val="2"/>
    </font>
    <font>
      <sz val="11"/>
      <name val="Calibri"/>
      <family val="2"/>
      <scheme val="minor"/>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scheme val="minor"/>
    </font>
    <font>
      <sz val="12"/>
      <name val="Calibri"/>
      <scheme val="minor"/>
    </font>
    <font>
      <b/>
      <sz val="12"/>
      <color indexed="8"/>
      <name val="Calibri"/>
      <scheme val="minor"/>
    </font>
    <font>
      <b/>
      <sz val="12"/>
      <color rgb="FF000000"/>
      <name val="Calibri"/>
      <scheme val="minor"/>
    </font>
    <font>
      <sz val="12"/>
      <color rgb="FF000000"/>
      <name val="Calibri"/>
      <scheme val="minor"/>
    </font>
    <font>
      <sz val="9"/>
      <color indexed="81"/>
      <name val="Calibri"/>
    </font>
    <font>
      <b/>
      <sz val="9"/>
      <color indexed="81"/>
      <name val="Calibri"/>
    </font>
  </fonts>
  <fills count="5">
    <fill>
      <patternFill patternType="none"/>
    </fill>
    <fill>
      <patternFill patternType="gray125"/>
    </fill>
    <fill>
      <patternFill patternType="solid">
        <fgColor theme="6" tint="0.79998168889431442"/>
        <bgColor indexed="64"/>
      </patternFill>
    </fill>
    <fill>
      <patternFill patternType="solid">
        <fgColor theme="4"/>
        <bgColor theme="4"/>
      </patternFill>
    </fill>
    <fill>
      <patternFill patternType="solid">
        <fgColor theme="4" tint="0.79998168889431442"/>
        <bgColor theme="4" tint="0.79998168889431442"/>
      </patternFill>
    </fill>
  </fills>
  <borders count="21">
    <border>
      <left/>
      <right/>
      <top/>
      <bottom/>
      <diagonal/>
    </border>
    <border>
      <left/>
      <right/>
      <top/>
      <bottom style="thick">
        <color theme="7" tint="-0.2499465926084170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bottom style="thin">
        <color auto="1"/>
      </bottom>
      <diagonal/>
    </border>
    <border>
      <left/>
      <right style="thin">
        <color auto="1"/>
      </right>
      <top/>
      <bottom style="medium">
        <color auto="1"/>
      </bottom>
      <diagonal/>
    </border>
    <border>
      <left/>
      <right/>
      <top/>
      <bottom style="medium">
        <color auto="1"/>
      </bottom>
      <diagonal/>
    </border>
    <border>
      <left/>
      <right style="thin">
        <color auto="1"/>
      </right>
      <top/>
      <bottom/>
      <diagonal/>
    </border>
    <border>
      <left/>
      <right/>
      <top style="thin">
        <color auto="1"/>
      </top>
      <bottom/>
      <diagonal/>
    </border>
    <border>
      <left style="thin">
        <color auto="1"/>
      </left>
      <right/>
      <top style="thin">
        <color auto="1"/>
      </top>
      <bottom/>
      <diagonal/>
    </border>
    <border>
      <left style="thin">
        <color auto="1"/>
      </left>
      <right/>
      <top style="medium">
        <color auto="1"/>
      </top>
      <bottom/>
      <diagonal/>
    </border>
    <border>
      <left style="thin">
        <color auto="1"/>
      </left>
      <right style="thin">
        <color auto="1"/>
      </right>
      <top style="medium">
        <color auto="1"/>
      </top>
      <bottom/>
      <diagonal/>
    </border>
    <border>
      <left style="thin">
        <color auto="1"/>
      </left>
      <right style="thin">
        <color auto="1"/>
      </right>
      <top style="thin">
        <color auto="1"/>
      </top>
      <bottom/>
      <diagonal/>
    </border>
    <border>
      <left/>
      <right/>
      <top style="medium">
        <color auto="1"/>
      </top>
      <bottom/>
      <diagonal/>
    </border>
    <border>
      <left style="thin">
        <color auto="1"/>
      </left>
      <right/>
      <top/>
      <bottom/>
      <diagonal/>
    </border>
    <border>
      <left style="thin">
        <color auto="1"/>
      </left>
      <right style="thin">
        <color theme="4" tint="0.39997558519241921"/>
      </right>
      <top/>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thin">
        <color auto="1"/>
      </right>
      <top style="thin">
        <color auto="1"/>
      </top>
      <bottom/>
      <diagonal/>
    </border>
  </borders>
  <cellStyleXfs count="21">
    <xf numFmtId="0" fontId="0" fillId="0" borderId="0"/>
    <xf numFmtId="0" fontId="2" fillId="0" borderId="0"/>
    <xf numFmtId="0" fontId="4" fillId="0" borderId="0" applyNumberFormat="0" applyFill="0" applyBorder="0" applyAlignment="0" applyProtection="0"/>
    <xf numFmtId="0" fontId="5" fillId="2" borderId="0" applyNumberFormat="0" applyBorder="0" applyAlignment="0" applyProtection="0"/>
    <xf numFmtId="0" fontId="6" fillId="0" borderId="1" applyNumberFormat="0" applyFill="0" applyAlignment="0" applyProtection="0"/>
    <xf numFmtId="9" fontId="1"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4">
    <xf numFmtId="0" fontId="0" fillId="0" borderId="0" xfId="0"/>
    <xf numFmtId="0" fontId="3" fillId="0" borderId="0" xfId="1" applyFont="1"/>
    <xf numFmtId="49" fontId="3"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1" applyFont="1" applyFill="1" applyBorder="1"/>
    <xf numFmtId="49" fontId="0" fillId="0" borderId="0" xfId="1" applyNumberFormat="1" applyFont="1" applyFill="1" applyBorder="1"/>
    <xf numFmtId="0" fontId="0" fillId="0" borderId="0" xfId="2" applyFont="1" applyFill="1" applyBorder="1"/>
    <xf numFmtId="0" fontId="0" fillId="0" borderId="0" xfId="0" applyFont="1"/>
    <xf numFmtId="0" fontId="10" fillId="0" borderId="0" xfId="1" applyFont="1"/>
    <xf numFmtId="0" fontId="0" fillId="0" borderId="2" xfId="0" applyBorder="1" applyAlignment="1">
      <alignment horizontal="center"/>
    </xf>
    <xf numFmtId="0" fontId="0" fillId="0" borderId="3" xfId="0" applyBorder="1" applyAlignment="1">
      <alignment horizontal="center"/>
    </xf>
    <xf numFmtId="164" fontId="0" fillId="0" borderId="3" xfId="0" applyNumberFormat="1" applyBorder="1" applyAlignment="1">
      <alignment horizontal="right"/>
    </xf>
    <xf numFmtId="1" fontId="0" fillId="0" borderId="3" xfId="0" applyNumberFormat="1" applyBorder="1" applyAlignment="1">
      <alignment horizontal="center"/>
    </xf>
    <xf numFmtId="0" fontId="11" fillId="0" borderId="4" xfId="0" applyFont="1" applyBorder="1" applyAlignment="1">
      <alignment horizontal="center"/>
    </xf>
    <xf numFmtId="10" fontId="0" fillId="0" borderId="3" xfId="0" applyNumberFormat="1" applyBorder="1"/>
    <xf numFmtId="0" fontId="13" fillId="0" borderId="0" xfId="0" applyFont="1"/>
    <xf numFmtId="0" fontId="13" fillId="0" borderId="2" xfId="0" applyFont="1" applyBorder="1" applyAlignment="1">
      <alignment horizontal="center"/>
    </xf>
    <xf numFmtId="164" fontId="13" fillId="0" borderId="2" xfId="0" applyNumberFormat="1" applyFont="1" applyBorder="1" applyAlignment="1">
      <alignment horizontal="right"/>
    </xf>
    <xf numFmtId="1" fontId="13" fillId="0" borderId="2" xfId="0" applyNumberFormat="1" applyFont="1" applyBorder="1" applyAlignment="1">
      <alignment horizontal="center"/>
    </xf>
    <xf numFmtId="10" fontId="13" fillId="0" borderId="2" xfId="0" applyNumberFormat="1" applyFont="1" applyBorder="1"/>
    <xf numFmtId="0" fontId="13" fillId="0" borderId="5" xfId="0" applyFont="1" applyBorder="1" applyAlignment="1">
      <alignment horizontal="center"/>
    </xf>
    <xf numFmtId="164" fontId="13" fillId="0" borderId="5" xfId="0" applyNumberFormat="1" applyFont="1" applyBorder="1" applyAlignment="1">
      <alignment horizontal="right"/>
    </xf>
    <xf numFmtId="1" fontId="13" fillId="0" borderId="5" xfId="0" applyNumberFormat="1" applyFont="1" applyBorder="1" applyAlignment="1">
      <alignment horizontal="center"/>
    </xf>
    <xf numFmtId="10" fontId="13" fillId="0" borderId="5" xfId="0" applyNumberFormat="1" applyFont="1" applyBorder="1"/>
    <xf numFmtId="0" fontId="12" fillId="0" borderId="6" xfId="0" applyFont="1" applyBorder="1" applyAlignment="1">
      <alignment horizontal="center"/>
    </xf>
    <xf numFmtId="0" fontId="12" fillId="0" borderId="7" xfId="0" applyFont="1" applyBorder="1" applyAlignment="1">
      <alignment horizontal="center"/>
    </xf>
    <xf numFmtId="0" fontId="13" fillId="0" borderId="8" xfId="0" applyFont="1" applyBorder="1" applyAlignment="1">
      <alignment horizontal="center"/>
    </xf>
    <xf numFmtId="164" fontId="13" fillId="0" borderId="8" xfId="0" applyNumberFormat="1" applyFont="1" applyBorder="1" applyAlignment="1">
      <alignment horizontal="right"/>
    </xf>
    <xf numFmtId="1" fontId="13" fillId="0" borderId="8" xfId="0" applyNumberFormat="1" applyFont="1" applyBorder="1" applyAlignment="1">
      <alignment horizontal="center"/>
    </xf>
    <xf numFmtId="10" fontId="13" fillId="0" borderId="8" xfId="0" applyNumberFormat="1" applyFont="1" applyBorder="1"/>
    <xf numFmtId="0" fontId="13" fillId="4" borderId="11" xfId="0" applyFont="1" applyFill="1" applyBorder="1" applyAlignment="1">
      <alignment horizontal="center"/>
    </xf>
    <xf numFmtId="164" fontId="13" fillId="4" borderId="11" xfId="0" applyNumberFormat="1" applyFont="1" applyFill="1" applyBorder="1" applyAlignment="1">
      <alignment horizontal="right"/>
    </xf>
    <xf numFmtId="1" fontId="13" fillId="4" borderId="11" xfId="0" applyNumberFormat="1" applyFont="1" applyFill="1" applyBorder="1" applyAlignment="1">
      <alignment horizontal="center"/>
    </xf>
    <xf numFmtId="10" fontId="13" fillId="4" borderId="12" xfId="0" applyNumberFormat="1" applyFont="1" applyFill="1" applyBorder="1"/>
    <xf numFmtId="0" fontId="13" fillId="0" borderId="10" xfId="0" applyFont="1" applyBorder="1" applyAlignment="1">
      <alignment horizontal="center"/>
    </xf>
    <xf numFmtId="164" fontId="13" fillId="0" borderId="10" xfId="0" applyNumberFormat="1" applyFont="1" applyBorder="1" applyAlignment="1">
      <alignment horizontal="right"/>
    </xf>
    <xf numFmtId="1" fontId="13" fillId="0" borderId="10" xfId="0" applyNumberFormat="1" applyFont="1" applyBorder="1" applyAlignment="1">
      <alignment horizontal="center"/>
    </xf>
    <xf numFmtId="10" fontId="13" fillId="0" borderId="13" xfId="0" applyNumberFormat="1" applyFont="1" applyBorder="1"/>
    <xf numFmtId="0" fontId="13" fillId="4" borderId="10" xfId="0" applyFont="1" applyFill="1" applyBorder="1" applyAlignment="1">
      <alignment horizontal="center"/>
    </xf>
    <xf numFmtId="164" fontId="13" fillId="4" borderId="10" xfId="0" applyNumberFormat="1" applyFont="1" applyFill="1" applyBorder="1" applyAlignment="1">
      <alignment horizontal="right"/>
    </xf>
    <xf numFmtId="1" fontId="13" fillId="4" borderId="10" xfId="0" applyNumberFormat="1" applyFont="1" applyFill="1" applyBorder="1" applyAlignment="1">
      <alignment horizontal="center"/>
    </xf>
    <xf numFmtId="10" fontId="13" fillId="4" borderId="13" xfId="0" applyNumberFormat="1" applyFont="1" applyFill="1" applyBorder="1"/>
    <xf numFmtId="0" fontId="13" fillId="4" borderId="14" xfId="0" applyFont="1" applyFill="1" applyBorder="1" applyAlignment="1">
      <alignment horizontal="center"/>
    </xf>
    <xf numFmtId="0" fontId="13" fillId="0" borderId="9" xfId="0" applyFont="1" applyBorder="1" applyAlignment="1">
      <alignment horizontal="center"/>
    </xf>
    <xf numFmtId="0" fontId="13" fillId="4" borderId="9" xfId="0" applyFont="1" applyFill="1" applyBorder="1" applyAlignment="1">
      <alignment horizontal="center"/>
    </xf>
    <xf numFmtId="0" fontId="12" fillId="3" borderId="0" xfId="0" applyFont="1" applyFill="1" applyBorder="1" applyAlignment="1">
      <alignment horizontal="center"/>
    </xf>
    <xf numFmtId="0" fontId="12" fillId="3" borderId="15" xfId="0" applyFont="1" applyFill="1" applyBorder="1" applyAlignment="1">
      <alignment horizontal="center"/>
    </xf>
    <xf numFmtId="0" fontId="12" fillId="3" borderId="16" xfId="0" applyFont="1" applyFill="1" applyBorder="1" applyAlignment="1">
      <alignment horizontal="center"/>
    </xf>
    <xf numFmtId="0" fontId="13" fillId="0" borderId="0" xfId="0" applyFont="1" applyBorder="1" applyAlignment="1">
      <alignment horizontal="center"/>
    </xf>
    <xf numFmtId="0" fontId="13" fillId="0" borderId="15" xfId="0" applyFont="1" applyBorder="1" applyAlignment="1">
      <alignment horizontal="center"/>
    </xf>
    <xf numFmtId="10" fontId="13" fillId="0" borderId="17" xfId="0" applyNumberFormat="1" applyFont="1" applyBorder="1"/>
    <xf numFmtId="164" fontId="13" fillId="0" borderId="15" xfId="0" applyNumberFormat="1" applyFont="1" applyBorder="1" applyAlignment="1">
      <alignment horizontal="right"/>
    </xf>
    <xf numFmtId="1" fontId="13" fillId="0" borderId="15" xfId="0" applyNumberFormat="1" applyFont="1" applyBorder="1" applyAlignment="1">
      <alignment horizontal="center"/>
    </xf>
    <xf numFmtId="0" fontId="11" fillId="0" borderId="6" xfId="0" applyFont="1" applyBorder="1" applyAlignment="1">
      <alignment horizontal="center"/>
    </xf>
    <xf numFmtId="0" fontId="11" fillId="0" borderId="18" xfId="0" applyFont="1" applyBorder="1" applyAlignment="1">
      <alignment horizontal="center"/>
    </xf>
    <xf numFmtId="0" fontId="11" fillId="0" borderId="19" xfId="0" applyFont="1" applyBorder="1" applyAlignment="1">
      <alignment horizontal="center"/>
    </xf>
    <xf numFmtId="0" fontId="0" fillId="0" borderId="20" xfId="0" applyBorder="1" applyAlignment="1">
      <alignment horizontal="center"/>
    </xf>
    <xf numFmtId="0" fontId="0" fillId="0" borderId="13" xfId="0" applyBorder="1" applyAlignment="1">
      <alignment horizontal="center"/>
    </xf>
    <xf numFmtId="164" fontId="0" fillId="0" borderId="13" xfId="0" applyNumberFormat="1" applyBorder="1" applyAlignment="1">
      <alignment horizontal="right"/>
    </xf>
    <xf numFmtId="1" fontId="0" fillId="0" borderId="13" xfId="0" applyNumberFormat="1" applyBorder="1" applyAlignment="1">
      <alignment horizontal="center"/>
    </xf>
    <xf numFmtId="10" fontId="0" fillId="0" borderId="13" xfId="0" applyNumberFormat="1" applyBorder="1"/>
  </cellXfs>
  <cellStyles count="21">
    <cellStyle name="20% - Accent4 2" xfId="3"/>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eading 1 2" xfId="4"/>
    <cellStyle name="Hyperlink" xfId="2" builtinId="8"/>
    <cellStyle name="Normal" xfId="0" builtinId="0" customBuiltin="1"/>
    <cellStyle name="Normal 2" xfId="1"/>
    <cellStyle name="Percent 2" xfId="5"/>
  </cellStyles>
  <dxfs count="51">
    <dxf>
      <font>
        <b val="0"/>
        <i val="0"/>
        <strike val="0"/>
        <condense val="0"/>
        <extend val="0"/>
        <outline val="0"/>
        <shadow val="0"/>
        <u val="none"/>
        <vertAlign val="baseline"/>
        <sz val="12"/>
        <color rgb="FF000000"/>
        <name val="Calibri"/>
        <scheme val="minor"/>
      </font>
      <numFmt numFmtId="14" formatCode="0.00\ %"/>
      <border diagonalUp="0" diagonalDown="0" outline="0">
        <left style="thin">
          <color auto="1"/>
        </left>
        <right style="thin">
          <color auto="1"/>
        </right>
        <top/>
        <bottom/>
      </border>
    </dxf>
    <dxf>
      <font>
        <b val="0"/>
        <i val="0"/>
        <strike val="0"/>
        <condense val="0"/>
        <extend val="0"/>
        <outline val="0"/>
        <shadow val="0"/>
        <u val="none"/>
        <vertAlign val="baseline"/>
        <sz val="12"/>
        <color rgb="FF000000"/>
        <name val="Calibri"/>
        <scheme val="minor"/>
      </font>
      <numFmt numFmtId="1" formatCode="0"/>
      <alignment horizontal="center" vertical="bottom" textRotation="0" wrapText="0" indent="0" justifyLastLine="0" shrinkToFit="0" readingOrder="0"/>
      <border diagonalUp="0" diagonalDown="0" outline="0">
        <left style="thin">
          <color auto="1"/>
        </left>
        <right/>
        <top/>
        <bottom/>
      </border>
    </dxf>
    <dxf>
      <font>
        <b val="0"/>
        <i val="0"/>
        <strike val="0"/>
        <condense val="0"/>
        <extend val="0"/>
        <outline val="0"/>
        <shadow val="0"/>
        <u val="none"/>
        <vertAlign val="baseline"/>
        <sz val="12"/>
        <color rgb="FF000000"/>
        <name val="Calibri"/>
        <scheme val="minor"/>
      </font>
      <numFmt numFmtId="164" formatCode="#,##0.0\ &quot;€&quot;;[Red]#,##0.0\ &quot;€&quot;"/>
      <alignment horizontal="right" vertical="bottom" textRotation="0" wrapText="0" indent="0" justifyLastLine="0" shrinkToFit="0" readingOrder="0"/>
      <border diagonalUp="0" diagonalDown="0" outline="0">
        <left style="thin">
          <color auto="1"/>
        </left>
        <right/>
        <top/>
        <bottom/>
      </border>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border diagonalUp="0" diagonalDown="0" outline="0">
        <left style="thin">
          <color auto="1"/>
        </left>
        <right/>
        <top/>
        <bottom/>
      </border>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border diagonalUp="0" diagonalDown="0" outline="0">
        <left style="thin">
          <color auto="1"/>
        </left>
        <right/>
        <top/>
        <bottom/>
      </border>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border diagonalUp="0" diagonalDown="0" outline="0">
        <left/>
        <right/>
        <top/>
        <bottom/>
      </border>
    </dxf>
    <dxf>
      <numFmt numFmtId="14" formatCode="0.00\ %"/>
      <border diagonalUp="0" diagonalDown="0">
        <left style="thin">
          <color auto="1"/>
        </left>
        <right style="thin">
          <color auto="1"/>
        </right>
        <top style="thin">
          <color auto="1"/>
        </top>
        <bottom style="thin">
          <color auto="1"/>
        </bottom>
        <vertical/>
        <horizontal/>
      </border>
    </dxf>
    <dxf>
      <numFmt numFmtId="1" formatCode="0"/>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64" formatCode="#,##0.0\ &quot;€&quot;;[Red]#,##0.0\ &quot;€&quot;"/>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ttom style="thin">
          <color auto="1"/>
        </bottom>
      </border>
    </dxf>
    <dxf>
      <border outline="0">
        <bottom style="medium">
          <color auto="1"/>
        </bottom>
      </border>
    </dxf>
    <dxf>
      <font>
        <b/>
        <i val="0"/>
        <strike val="0"/>
        <condense val="0"/>
        <extend val="0"/>
        <outline val="0"/>
        <shadow val="0"/>
        <u val="none"/>
        <vertAlign val="baseline"/>
        <sz val="12"/>
        <color indexed="8"/>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rgb="FF000000"/>
        <name val="Calibri"/>
        <scheme val="minor"/>
      </font>
      <numFmt numFmtId="14" formatCode="0.00\ %"/>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2"/>
        <color rgb="FF000000"/>
        <name val="Calibri"/>
        <scheme val="minor"/>
      </font>
      <numFmt numFmtId="1" formatCode="0"/>
      <alignment horizontal="center" vertical="bottom" textRotation="0" wrapText="0"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12"/>
        <color rgb="FF000000"/>
        <name val="Calibri"/>
        <scheme val="minor"/>
      </font>
      <numFmt numFmtId="164" formatCode="#,##0.0\ &quot;€&quot;;[Red]#,##0.0\ &quot;€&quot;"/>
      <alignment horizontal="right" vertical="bottom" textRotation="0" wrapText="0"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border diagonalUp="0" diagonalDown="0">
        <left/>
        <right/>
        <top style="thin">
          <color auto="1"/>
        </top>
        <bottom/>
        <vertical/>
        <horizontal/>
      </border>
    </dxf>
    <dxf>
      <border outline="0">
        <left style="thin">
          <color theme="4" tint="0.39997558519241921"/>
        </left>
        <top style="thin">
          <color auto="1"/>
        </top>
        <bottom style="thin">
          <color auto="1"/>
        </bottom>
      </border>
    </dxf>
    <dxf>
      <font>
        <b val="0"/>
        <i val="0"/>
        <strike val="0"/>
        <condense val="0"/>
        <extend val="0"/>
        <outline val="0"/>
        <shadow val="0"/>
        <u val="none"/>
        <vertAlign val="baseline"/>
        <sz val="12"/>
        <color rgb="FF000000"/>
        <name val="Calibri"/>
        <scheme val="minor"/>
      </font>
      <numFmt numFmtId="14" formatCode="0.00\ %"/>
      <border diagonalUp="0" diagonalDown="0">
        <left/>
        <right style="thin">
          <color auto="1"/>
        </right>
        <top/>
        <bottom style="thin">
          <color auto="1"/>
        </bottom>
        <vertical/>
        <horizontal/>
      </border>
    </dxf>
    <dxf>
      <font>
        <b val="0"/>
        <i val="0"/>
        <strike val="0"/>
        <condense val="0"/>
        <extend val="0"/>
        <outline val="0"/>
        <shadow val="0"/>
        <u val="none"/>
        <vertAlign val="baseline"/>
        <sz val="12"/>
        <color rgb="FF000000"/>
        <name val="Calibri"/>
        <scheme val="minor"/>
      </font>
      <numFmt numFmtId="1" formatCode="0"/>
      <alignment horizontal="center" vertical="bottom" textRotation="0" wrapText="0" indent="0" justifyLastLine="0" shrinkToFit="0" readingOrder="0"/>
      <border diagonalUp="0" diagonalDown="0">
        <left/>
        <right style="thin">
          <color auto="1"/>
        </right>
        <top/>
        <bottom style="thin">
          <color auto="1"/>
        </bottom>
        <vertical/>
        <horizontal/>
      </border>
    </dxf>
    <dxf>
      <font>
        <b val="0"/>
        <i val="0"/>
        <strike val="0"/>
        <condense val="0"/>
        <extend val="0"/>
        <outline val="0"/>
        <shadow val="0"/>
        <u val="none"/>
        <vertAlign val="baseline"/>
        <sz val="12"/>
        <color rgb="FF000000"/>
        <name val="Calibri"/>
        <scheme val="minor"/>
      </font>
      <numFmt numFmtId="164" formatCode="#,##0.0\ &quot;€&quot;;[Red]#,##0.0\ &quot;€&quot;"/>
      <alignment horizontal="right" vertical="bottom" textRotation="0" wrapText="0" indent="0" justifyLastLine="0" shrinkToFit="0" readingOrder="0"/>
      <border diagonalUp="0" diagonalDown="0">
        <left/>
        <right style="thin">
          <color auto="1"/>
        </right>
        <top/>
        <bottom style="thin">
          <color auto="1"/>
        </bottom>
        <vertical/>
        <horizontal/>
      </border>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border diagonalUp="0" diagonalDown="0">
        <left/>
        <right style="thin">
          <color auto="1"/>
        </right>
        <top/>
        <bottom style="thin">
          <color auto="1"/>
        </bottom>
        <vertical/>
        <horizontal/>
      </border>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border diagonalUp="0" diagonalDown="0">
        <left/>
        <right style="thin">
          <color auto="1"/>
        </right>
        <top/>
        <bottom style="thin">
          <color auto="1"/>
        </bottom>
        <vertical/>
        <horizontal/>
      </border>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border diagonalUp="0" diagonalDown="0">
        <left/>
        <right style="thin">
          <color auto="1"/>
        </right>
        <top/>
        <bottom style="thin">
          <color auto="1"/>
        </bottom>
        <vertical/>
        <horizontal/>
      </border>
    </dxf>
    <dxf>
      <border outline="0">
        <top style="thin">
          <color auto="1"/>
        </top>
        <bottom style="thin">
          <color auto="1"/>
        </bottom>
      </border>
    </dxf>
    <dxf>
      <border outline="0">
        <bottom style="medium">
          <color auto="1"/>
        </bottom>
      </border>
    </dxf>
    <dxf>
      <font>
        <b/>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strike val="0"/>
        <outline val="0"/>
        <shadow val="0"/>
        <u val="none"/>
        <vertAlign val="baseline"/>
        <sz val="12"/>
        <name val="Calibri"/>
        <scheme val="minor"/>
      </font>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tableStyleElement type="wholeTable" dxfId="50"/>
      <tableStyleElement type="headerRow" dxfId="49"/>
      <tableStyleElement type="totalRow" dxfId="48"/>
      <tableStyleElement type="firstColumn" dxfId="47"/>
      <tableStyleElement type="lastColumn" dxfId="46"/>
      <tableStyleElement type="firstRowStripe" dxfId="45"/>
    </tableStyle>
    <tableStyle name="Customer List Pivot" table="0" count="12">
      <tableStyleElement type="wholeTable" dxfId="44"/>
      <tableStyleElement type="headerRow" dxfId="43"/>
      <tableStyleElement type="totalRow" dxfId="42"/>
      <tableStyleElement type="firstColumn" dxfId="41"/>
      <tableStyleElement type="firstRowStripe" dxfId="40"/>
      <tableStyleElement type="firstColumnStripe" dxfId="39"/>
      <tableStyleElement type="firstSubtotalRow" dxfId="38"/>
      <tableStyleElement type="secondSubtotalRow" dxfId="37"/>
      <tableStyleElement type="secondColumnSubheading" dxfId="36"/>
      <tableStyleElement type="thirdColumnSubheading" dxfId="35"/>
      <tableStyleElement type="firstRowSubheading" dxfId="34"/>
      <tableStyleElement type="secondRowSubheading" dxfId="3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anie Krieger" refreshedDate="40276.856277777777" createdVersion="4" refreshedVersion="4" minRefreshableVersion="3" recordCount="36">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pivotTableDefinition>
</file>

<file path=xl/tables/table1.xml><?xml version="1.0" encoding="utf-8"?>
<table xmlns="http://schemas.openxmlformats.org/spreadsheetml/2006/main" id="1" name="CustomerList" displayName="CustomerList" ref="A1:L37" totalsRowShown="0" headerRowDxfId="32">
  <autoFilter ref="A1:L37"/>
  <sortState ref="A2:L37">
    <sortCondition descending="1" ref="K1:K37"/>
  </sortState>
  <tableColumns count="12">
    <tableColumn id="1" name="Customer ID"/>
    <tableColumn id="2" name="Company Name"/>
    <tableColumn id="3" name="Contact Name"/>
    <tableColumn id="4" name="Contact Title"/>
    <tableColumn id="5" name="Billing Address"/>
    <tableColumn id="6" name="City"/>
    <tableColumn id="7" name="State or Province"/>
    <tableColumn id="8" name="Postal Code"/>
    <tableColumn id="9" name="Country/ Region"/>
    <tableColumn id="10" name="Phone Number"/>
    <tableColumn id="11" name="Fax Number"/>
    <tableColumn id="12" name="E-Mail Address"/>
  </tableColumns>
  <tableStyleInfo name="TableStyleMedium4" showFirstColumn="0" showLastColumn="0" showRowStripes="1" showColumnStripes="0"/>
</table>
</file>

<file path=xl/tables/table2.xml><?xml version="1.0" encoding="utf-8"?>
<table xmlns="http://schemas.openxmlformats.org/spreadsheetml/2006/main" id="3" name="Table3" displayName="Table3" ref="I2:N26" totalsRowShown="0" headerRowDxfId="31" headerRowBorderDxfId="30" tableBorderDxfId="29">
  <autoFilter ref="I2:N26"/>
  <sortState ref="I3:N26">
    <sortCondition descending="1" ref="L2:L26"/>
  </sortState>
  <tableColumns count="6">
    <tableColumn id="1" name="Year" dataDxfId="28"/>
    <tableColumn id="2" name="Quater" dataDxfId="27"/>
    <tableColumn id="3" name="Branch" dataDxfId="26"/>
    <tableColumn id="4" name="Sales" dataDxfId="25"/>
    <tableColumn id="5" name="Deals" dataDxfId="24"/>
    <tableColumn id="6" name="Difference" dataDxfId="23"/>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2:F27" totalsRowCount="1" tableBorderDxfId="22">
  <autoFilter ref="A2:F26">
    <filterColumn colId="2">
      <filters>
        <filter val="Helsinki"/>
      </filters>
    </filterColumn>
  </autoFilter>
  <sortState ref="A3:F26">
    <sortCondition ref="F2:F26"/>
  </sortState>
  <tableColumns count="6">
    <tableColumn id="1" name="Year" totalsRowLabel="Total" dataDxfId="21" totalsRowDxfId="5"/>
    <tableColumn id="2" name="Quater" dataDxfId="20" totalsRowDxfId="4"/>
    <tableColumn id="3" name="Branch" dataDxfId="19" totalsRowDxfId="3"/>
    <tableColumn id="4" name="Sales per year" totalsRowFunction="sum" dataDxfId="18" totalsRowDxfId="2"/>
    <tableColumn id="5" name="Deals" totalsRowFunction="sum" dataDxfId="17" totalsRowDxfId="1"/>
    <tableColumn id="6" name="Difference" totalsRowFunction="average" dataDxfId="16" totalsRowDxfId="0"/>
  </tableColumns>
  <tableStyleInfo name="TableStyleLight7" showFirstColumn="0" showLastColumn="0" showRowStripes="1" showColumnStripes="0"/>
</table>
</file>

<file path=xl/tables/table4.xml><?xml version="1.0" encoding="utf-8"?>
<table xmlns="http://schemas.openxmlformats.org/spreadsheetml/2006/main" id="5" name="Table5" displayName="Table5" ref="D32:I56" totalsRowShown="0" headerRowDxfId="15" headerRowBorderDxfId="14" tableBorderDxfId="13" totalsRowBorderDxfId="12">
  <autoFilter ref="D32:I56"/>
  <tableColumns count="6">
    <tableColumn id="1" name="Year" dataDxfId="11"/>
    <tableColumn id="2" name="Quater" dataDxfId="10"/>
    <tableColumn id="3" name="Branch" dataDxfId="9"/>
    <tableColumn id="4" name="Sales" dataDxfId="8"/>
    <tableColumn id="5" name="Deals" dataDxfId="7">
      <calculatedColumnFormula>G33/100</calculatedColumnFormula>
    </tableColumn>
    <tableColumn id="6" name="Difference" dataDxfId="6">
      <calculatedColumnFormula>(G33-G32)/G32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mailto:someone@example.com" TargetMode="External"/><Relationship Id="rId12" Type="http://schemas.openxmlformats.org/officeDocument/2006/relationships/hyperlink" Target="mailto:someone@example.com" TargetMode="External"/><Relationship Id="rId13" Type="http://schemas.openxmlformats.org/officeDocument/2006/relationships/hyperlink" Target="mailto:someone@example.com" TargetMode="External"/><Relationship Id="rId14" Type="http://schemas.openxmlformats.org/officeDocument/2006/relationships/hyperlink" Target="mailto:someone@example.com" TargetMode="External"/><Relationship Id="rId15" Type="http://schemas.openxmlformats.org/officeDocument/2006/relationships/hyperlink" Target="mailto:someone@example.com" TargetMode="External"/><Relationship Id="rId16" Type="http://schemas.openxmlformats.org/officeDocument/2006/relationships/vmlDrawing" Target="../drawings/vmlDrawing1.vml"/><Relationship Id="rId17" Type="http://schemas.openxmlformats.org/officeDocument/2006/relationships/table" Target="../tables/table1.xml"/><Relationship Id="rId18" Type="http://schemas.openxmlformats.org/officeDocument/2006/relationships/comments" Target="../comments1.xml"/><Relationship Id="rId1" Type="http://schemas.openxmlformats.org/officeDocument/2006/relationships/hyperlink" Target="mailto:someone@example.com" TargetMode="External"/><Relationship Id="rId2" Type="http://schemas.openxmlformats.org/officeDocument/2006/relationships/hyperlink" Target="mailto:someone@example.com" TargetMode="External"/><Relationship Id="rId3" Type="http://schemas.openxmlformats.org/officeDocument/2006/relationships/hyperlink" Target="mailto:someone@example.com" TargetMode="External"/><Relationship Id="rId4" Type="http://schemas.openxmlformats.org/officeDocument/2006/relationships/hyperlink" Target="mailto:someone@example.com" TargetMode="External"/><Relationship Id="rId5" Type="http://schemas.openxmlformats.org/officeDocument/2006/relationships/hyperlink" Target="mailto:someone@example.com" TargetMode="External"/><Relationship Id="rId6" Type="http://schemas.openxmlformats.org/officeDocument/2006/relationships/hyperlink" Target="mailto:someone@example.com" TargetMode="External"/><Relationship Id="rId7" Type="http://schemas.openxmlformats.org/officeDocument/2006/relationships/hyperlink" Target="mailto:someone@example.com" TargetMode="External"/><Relationship Id="rId8" Type="http://schemas.openxmlformats.org/officeDocument/2006/relationships/hyperlink" Target="mailto:someone@example.com" TargetMode="External"/><Relationship Id="rId9" Type="http://schemas.openxmlformats.org/officeDocument/2006/relationships/hyperlink" Target="mailto:someone@example.com" TargetMode="External"/><Relationship Id="rId10" Type="http://schemas.openxmlformats.org/officeDocument/2006/relationships/hyperlink" Target="mailto:someone@example.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comments" Target="../comments3.xml"/><Relationship Id="rId1" Type="http://schemas.openxmlformats.org/officeDocument/2006/relationships/vmlDrawing" Target="../drawings/vmlDrawing3.v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L38"/>
  <sheetViews>
    <sheetView workbookViewId="0">
      <selection activeCell="A11" sqref="A11"/>
    </sheetView>
  </sheetViews>
  <sheetFormatPr baseColWidth="10" defaultColWidth="8.83203125" defaultRowHeight="14" outlineLevelCol="1" x14ac:dyDescent="0"/>
  <cols>
    <col min="1" max="1" width="13.83203125" style="1" customWidth="1"/>
    <col min="2" max="2" width="19.5" style="1" customWidth="1"/>
    <col min="3" max="3" width="15.6640625" style="1" customWidth="1" outlineLevel="1"/>
    <col min="4" max="4" width="15.33203125" style="1" customWidth="1" outlineLevel="1"/>
    <col min="5" max="5" width="24.5" style="1" customWidth="1" outlineLevel="1"/>
    <col min="6" max="6" width="11.1640625" style="1" customWidth="1" outlineLevel="1"/>
    <col min="7" max="7" width="14.6640625" style="1" customWidth="1" outlineLevel="1"/>
    <col min="8" max="8" width="14.33203125" style="2" customWidth="1" outlineLevel="1"/>
    <col min="9" max="9" width="18" style="1" customWidth="1"/>
    <col min="10" max="10" width="16.83203125" style="2" customWidth="1" outlineLevel="1"/>
    <col min="11" max="11" width="18.1640625" style="2" customWidth="1" outlineLevel="1"/>
    <col min="12" max="12" width="23.33203125" style="1" customWidth="1" outlineLevel="1"/>
    <col min="13" max="13" width="30.6640625" style="1" customWidth="1"/>
    <col min="14" max="16384" width="8.83203125" style="1"/>
  </cols>
  <sheetData>
    <row r="1" spans="1:12" s="11" customFormat="1" ht="40.5" customHeight="1">
      <c r="A1" s="10" t="s">
        <v>0</v>
      </c>
      <c r="B1" s="10" t="s">
        <v>1</v>
      </c>
      <c r="C1" s="10" t="s">
        <v>2</v>
      </c>
      <c r="D1" s="10" t="s">
        <v>3</v>
      </c>
      <c r="E1" s="10" t="s">
        <v>4</v>
      </c>
      <c r="F1" s="10" t="s">
        <v>5</v>
      </c>
      <c r="G1" s="10" t="s">
        <v>6</v>
      </c>
      <c r="H1" s="10" t="s">
        <v>7</v>
      </c>
      <c r="I1" s="10" t="s">
        <v>8</v>
      </c>
      <c r="J1" s="10" t="s">
        <v>9</v>
      </c>
      <c r="K1" s="10" t="s">
        <v>10</v>
      </c>
      <c r="L1" s="10" t="s">
        <v>11</v>
      </c>
    </row>
    <row r="2" spans="1:12" ht="15" customHeight="1">
      <c r="A2" s="7">
        <v>21</v>
      </c>
      <c r="B2" s="7" t="s">
        <v>79</v>
      </c>
      <c r="C2" s="7" t="s">
        <v>100</v>
      </c>
      <c r="D2" s="7" t="s">
        <v>101</v>
      </c>
      <c r="E2" s="7" t="s">
        <v>102</v>
      </c>
      <c r="F2" s="7" t="s">
        <v>160</v>
      </c>
      <c r="G2" s="7"/>
      <c r="H2" s="8">
        <v>12345</v>
      </c>
      <c r="I2" s="7" t="s">
        <v>161</v>
      </c>
      <c r="J2" s="8" t="s">
        <v>163</v>
      </c>
      <c r="K2" s="8" t="s">
        <v>162</v>
      </c>
      <c r="L2" s="9" t="s">
        <v>20</v>
      </c>
    </row>
    <row r="3" spans="1:12" ht="15">
      <c r="A3" s="7">
        <v>22</v>
      </c>
      <c r="B3" s="7" t="s">
        <v>83</v>
      </c>
      <c r="C3" s="7" t="s">
        <v>104</v>
      </c>
      <c r="D3" s="7" t="s">
        <v>105</v>
      </c>
      <c r="E3" s="7" t="s">
        <v>106</v>
      </c>
      <c r="F3" s="7" t="s">
        <v>160</v>
      </c>
      <c r="G3" s="7"/>
      <c r="H3" s="8">
        <v>12345</v>
      </c>
      <c r="I3" s="7" t="s">
        <v>161</v>
      </c>
      <c r="J3" s="8" t="s">
        <v>163</v>
      </c>
      <c r="K3" s="8" t="s">
        <v>162</v>
      </c>
      <c r="L3" s="9" t="s">
        <v>20</v>
      </c>
    </row>
    <row r="4" spans="1:12" ht="15">
      <c r="A4" s="7">
        <v>23</v>
      </c>
      <c r="B4" s="7" t="s">
        <v>87</v>
      </c>
      <c r="C4" s="7" t="s">
        <v>108</v>
      </c>
      <c r="D4" s="7" t="s">
        <v>109</v>
      </c>
      <c r="E4" s="7" t="s">
        <v>110</v>
      </c>
      <c r="F4" s="7" t="s">
        <v>160</v>
      </c>
      <c r="G4" s="7"/>
      <c r="H4" s="8">
        <v>12345</v>
      </c>
      <c r="I4" s="7" t="s">
        <v>161</v>
      </c>
      <c r="J4" s="8" t="s">
        <v>163</v>
      </c>
      <c r="K4" s="8" t="s">
        <v>162</v>
      </c>
      <c r="L4" s="9" t="s">
        <v>20</v>
      </c>
    </row>
    <row r="5" spans="1:12" ht="15">
      <c r="A5" s="7">
        <v>24</v>
      </c>
      <c r="B5" s="7" t="s">
        <v>87</v>
      </c>
      <c r="C5" s="7" t="s">
        <v>112</v>
      </c>
      <c r="D5" s="7" t="s">
        <v>113</v>
      </c>
      <c r="E5" s="7" t="s">
        <v>114</v>
      </c>
      <c r="F5" s="7" t="s">
        <v>160</v>
      </c>
      <c r="G5" s="7"/>
      <c r="H5" s="8">
        <v>12345</v>
      </c>
      <c r="I5" s="7" t="s">
        <v>161</v>
      </c>
      <c r="J5" s="8" t="s">
        <v>163</v>
      </c>
      <c r="K5" s="8" t="s">
        <v>162</v>
      </c>
      <c r="L5" s="9" t="s">
        <v>20</v>
      </c>
    </row>
    <row r="6" spans="1:12" ht="15">
      <c r="A6" s="7">
        <v>25</v>
      </c>
      <c r="B6" s="7" t="s">
        <v>91</v>
      </c>
      <c r="C6" s="7" t="s">
        <v>116</v>
      </c>
      <c r="D6" s="7" t="s">
        <v>117</v>
      </c>
      <c r="E6" s="7" t="s">
        <v>118</v>
      </c>
      <c r="F6" s="7" t="s">
        <v>160</v>
      </c>
      <c r="G6" s="7"/>
      <c r="H6" s="8">
        <v>12345</v>
      </c>
      <c r="I6" s="7" t="s">
        <v>161</v>
      </c>
      <c r="J6" s="8" t="s">
        <v>163</v>
      </c>
      <c r="K6" s="8" t="s">
        <v>162</v>
      </c>
      <c r="L6" s="9" t="s">
        <v>20</v>
      </c>
    </row>
    <row r="7" spans="1:12" ht="15">
      <c r="A7" s="7">
        <v>26</v>
      </c>
      <c r="B7" s="7" t="s">
        <v>95</v>
      </c>
      <c r="C7" s="7" t="s">
        <v>120</v>
      </c>
      <c r="D7" s="7" t="s">
        <v>121</v>
      </c>
      <c r="E7" s="7" t="s">
        <v>122</v>
      </c>
      <c r="F7" s="7" t="s">
        <v>160</v>
      </c>
      <c r="G7" s="7"/>
      <c r="H7" s="8">
        <v>12345</v>
      </c>
      <c r="I7" s="7" t="s">
        <v>161</v>
      </c>
      <c r="J7" s="8" t="s">
        <v>163</v>
      </c>
      <c r="K7" s="8" t="s">
        <v>162</v>
      </c>
      <c r="L7" s="9" t="s">
        <v>20</v>
      </c>
    </row>
    <row r="8" spans="1:12" ht="15">
      <c r="A8" s="7">
        <v>27</v>
      </c>
      <c r="B8" s="7" t="s">
        <v>99</v>
      </c>
      <c r="C8" s="7" t="s">
        <v>124</v>
      </c>
      <c r="D8" s="7" t="s">
        <v>125</v>
      </c>
      <c r="E8" s="7" t="s">
        <v>126</v>
      </c>
      <c r="F8" s="7" t="s">
        <v>160</v>
      </c>
      <c r="G8" s="7"/>
      <c r="H8" s="8">
        <v>12345</v>
      </c>
      <c r="I8" s="7" t="s">
        <v>161</v>
      </c>
      <c r="J8" s="8" t="s">
        <v>163</v>
      </c>
      <c r="K8" s="8" t="s">
        <v>162</v>
      </c>
      <c r="L8" s="9" t="s">
        <v>20</v>
      </c>
    </row>
    <row r="9" spans="1:12" ht="15">
      <c r="A9" s="7">
        <v>28</v>
      </c>
      <c r="B9" s="7" t="s">
        <v>103</v>
      </c>
      <c r="C9" s="7" t="s">
        <v>131</v>
      </c>
      <c r="D9" s="7" t="s">
        <v>132</v>
      </c>
      <c r="E9" s="7" t="s">
        <v>133</v>
      </c>
      <c r="F9" s="7" t="s">
        <v>160</v>
      </c>
      <c r="G9" s="7"/>
      <c r="H9" s="8">
        <v>12345</v>
      </c>
      <c r="I9" s="7" t="s">
        <v>161</v>
      </c>
      <c r="J9" s="8" t="s">
        <v>163</v>
      </c>
      <c r="K9" s="8" t="s">
        <v>162</v>
      </c>
      <c r="L9" s="9" t="s">
        <v>20</v>
      </c>
    </row>
    <row r="10" spans="1:12" ht="15">
      <c r="A10" s="7">
        <v>15</v>
      </c>
      <c r="B10" s="7" t="s">
        <v>59</v>
      </c>
      <c r="C10" s="7" t="s">
        <v>72</v>
      </c>
      <c r="D10" s="7" t="s">
        <v>73</v>
      </c>
      <c r="E10" s="7" t="s">
        <v>74</v>
      </c>
      <c r="F10" s="7" t="s">
        <v>75</v>
      </c>
      <c r="G10" s="7"/>
      <c r="H10" s="8">
        <v>12345</v>
      </c>
      <c r="I10" s="7" t="s">
        <v>76</v>
      </c>
      <c r="J10" s="8" t="s">
        <v>77</v>
      </c>
      <c r="K10" s="8" t="s">
        <v>78</v>
      </c>
      <c r="L10" s="9" t="s">
        <v>20</v>
      </c>
    </row>
    <row r="11" spans="1:12" ht="15">
      <c r="A11" s="7">
        <v>16</v>
      </c>
      <c r="B11" s="7" t="s">
        <v>63</v>
      </c>
      <c r="C11" s="7" t="s">
        <v>80</v>
      </c>
      <c r="D11" s="7" t="s">
        <v>81</v>
      </c>
      <c r="E11" s="7" t="s">
        <v>82</v>
      </c>
      <c r="F11" s="7" t="s">
        <v>75</v>
      </c>
      <c r="G11" s="7"/>
      <c r="H11" s="8">
        <v>12345</v>
      </c>
      <c r="I11" s="7" t="s">
        <v>76</v>
      </c>
      <c r="J11" s="8" t="s">
        <v>77</v>
      </c>
      <c r="K11" s="8" t="s">
        <v>78</v>
      </c>
      <c r="L11" s="9" t="s">
        <v>20</v>
      </c>
    </row>
    <row r="12" spans="1:12" ht="15">
      <c r="A12" s="7">
        <v>17</v>
      </c>
      <c r="B12" s="7" t="s">
        <v>67</v>
      </c>
      <c r="C12" s="7" t="s">
        <v>84</v>
      </c>
      <c r="D12" s="7" t="s">
        <v>85</v>
      </c>
      <c r="E12" s="7" t="s">
        <v>86</v>
      </c>
      <c r="F12" s="7" t="s">
        <v>75</v>
      </c>
      <c r="G12" s="7"/>
      <c r="H12" s="8">
        <v>12345</v>
      </c>
      <c r="I12" s="7" t="s">
        <v>76</v>
      </c>
      <c r="J12" s="8" t="s">
        <v>77</v>
      </c>
      <c r="K12" s="8" t="s">
        <v>78</v>
      </c>
      <c r="L12" s="9" t="s">
        <v>20</v>
      </c>
    </row>
    <row r="13" spans="1:12" ht="15">
      <c r="A13" s="7">
        <v>18</v>
      </c>
      <c r="B13" s="7" t="s">
        <v>67</v>
      </c>
      <c r="C13" s="7" t="s">
        <v>88</v>
      </c>
      <c r="D13" s="7" t="s">
        <v>89</v>
      </c>
      <c r="E13" s="7" t="s">
        <v>90</v>
      </c>
      <c r="F13" s="7" t="s">
        <v>75</v>
      </c>
      <c r="G13" s="7"/>
      <c r="H13" s="8">
        <v>12345</v>
      </c>
      <c r="I13" s="7" t="s">
        <v>76</v>
      </c>
      <c r="J13" s="8" t="s">
        <v>77</v>
      </c>
      <c r="K13" s="8" t="s">
        <v>78</v>
      </c>
      <c r="L13" s="9" t="s">
        <v>20</v>
      </c>
    </row>
    <row r="14" spans="1:12" ht="15">
      <c r="A14" s="7">
        <v>19</v>
      </c>
      <c r="B14" s="7" t="s">
        <v>67</v>
      </c>
      <c r="C14" s="7" t="s">
        <v>92</v>
      </c>
      <c r="D14" s="7" t="s">
        <v>93</v>
      </c>
      <c r="E14" s="7" t="s">
        <v>94</v>
      </c>
      <c r="F14" s="7" t="s">
        <v>75</v>
      </c>
      <c r="G14" s="7"/>
      <c r="H14" s="8">
        <v>12345</v>
      </c>
      <c r="I14" s="7" t="s">
        <v>76</v>
      </c>
      <c r="J14" s="8" t="s">
        <v>77</v>
      </c>
      <c r="K14" s="8" t="s">
        <v>78</v>
      </c>
      <c r="L14" s="9" t="s">
        <v>20</v>
      </c>
    </row>
    <row r="15" spans="1:12" ht="15">
      <c r="A15" s="7">
        <v>20</v>
      </c>
      <c r="B15" s="7" t="s">
        <v>71</v>
      </c>
      <c r="C15" s="7" t="s">
        <v>96</v>
      </c>
      <c r="D15" s="7" t="s">
        <v>97</v>
      </c>
      <c r="E15" s="7" t="s">
        <v>98</v>
      </c>
      <c r="F15" s="7" t="s">
        <v>75</v>
      </c>
      <c r="G15" s="7"/>
      <c r="H15" s="8">
        <v>12345</v>
      </c>
      <c r="I15" s="7" t="s">
        <v>76</v>
      </c>
      <c r="J15" s="8" t="s">
        <v>77</v>
      </c>
      <c r="K15" s="8" t="s">
        <v>78</v>
      </c>
      <c r="L15" s="9" t="s">
        <v>20</v>
      </c>
    </row>
    <row r="16" spans="1:12" ht="15">
      <c r="A16" s="7">
        <v>29</v>
      </c>
      <c r="B16" s="7" t="s">
        <v>107</v>
      </c>
      <c r="C16" s="7" t="s">
        <v>134</v>
      </c>
      <c r="D16" s="7" t="s">
        <v>135</v>
      </c>
      <c r="E16" s="7" t="s">
        <v>136</v>
      </c>
      <c r="F16" s="7" t="s">
        <v>127</v>
      </c>
      <c r="G16" s="7"/>
      <c r="H16" s="8">
        <v>12345</v>
      </c>
      <c r="I16" s="7" t="s">
        <v>128</v>
      </c>
      <c r="J16" s="8" t="s">
        <v>129</v>
      </c>
      <c r="K16" s="8" t="s">
        <v>130</v>
      </c>
      <c r="L16" s="9" t="s">
        <v>20</v>
      </c>
    </row>
    <row r="17" spans="1:12" ht="15">
      <c r="A17" s="7">
        <v>30</v>
      </c>
      <c r="B17" s="7" t="s">
        <v>111</v>
      </c>
      <c r="C17" s="7" t="s">
        <v>137</v>
      </c>
      <c r="D17" s="7" t="s">
        <v>138</v>
      </c>
      <c r="E17" s="7" t="s">
        <v>139</v>
      </c>
      <c r="F17" s="7" t="s">
        <v>127</v>
      </c>
      <c r="G17" s="7"/>
      <c r="H17" s="8">
        <v>12345</v>
      </c>
      <c r="I17" s="7" t="s">
        <v>128</v>
      </c>
      <c r="J17" s="8" t="s">
        <v>129</v>
      </c>
      <c r="K17" s="8" t="s">
        <v>130</v>
      </c>
      <c r="L17" s="9" t="s">
        <v>20</v>
      </c>
    </row>
    <row r="18" spans="1:12" ht="15">
      <c r="A18" s="7">
        <v>31</v>
      </c>
      <c r="B18" s="7" t="s">
        <v>111</v>
      </c>
      <c r="C18" s="7" t="s">
        <v>140</v>
      </c>
      <c r="D18" s="7" t="s">
        <v>141</v>
      </c>
      <c r="E18" s="7" t="s">
        <v>142</v>
      </c>
      <c r="F18" s="7" t="s">
        <v>127</v>
      </c>
      <c r="G18" s="7"/>
      <c r="H18" s="8">
        <v>12345</v>
      </c>
      <c r="I18" s="7" t="s">
        <v>128</v>
      </c>
      <c r="J18" s="8" t="s">
        <v>129</v>
      </c>
      <c r="K18" s="8" t="s">
        <v>130</v>
      </c>
      <c r="L18" s="9" t="s">
        <v>20</v>
      </c>
    </row>
    <row r="19" spans="1:12" ht="15">
      <c r="A19" s="7">
        <v>32</v>
      </c>
      <c r="B19" s="7" t="s">
        <v>111</v>
      </c>
      <c r="C19" s="7" t="s">
        <v>143</v>
      </c>
      <c r="D19" s="7" t="s">
        <v>144</v>
      </c>
      <c r="E19" s="7" t="s">
        <v>145</v>
      </c>
      <c r="F19" s="7" t="s">
        <v>127</v>
      </c>
      <c r="G19" s="7"/>
      <c r="H19" s="8">
        <v>12345</v>
      </c>
      <c r="I19" s="7" t="s">
        <v>128</v>
      </c>
      <c r="J19" s="8" t="s">
        <v>129</v>
      </c>
      <c r="K19" s="8" t="s">
        <v>130</v>
      </c>
      <c r="L19" s="9" t="s">
        <v>20</v>
      </c>
    </row>
    <row r="20" spans="1:12" ht="15">
      <c r="A20" s="7">
        <v>33</v>
      </c>
      <c r="B20" s="7" t="s">
        <v>115</v>
      </c>
      <c r="C20" s="7" t="s">
        <v>146</v>
      </c>
      <c r="D20" s="7" t="s">
        <v>147</v>
      </c>
      <c r="E20" s="7" t="s">
        <v>148</v>
      </c>
      <c r="F20" s="7" t="s">
        <v>127</v>
      </c>
      <c r="G20" s="7"/>
      <c r="H20" s="8">
        <v>12345</v>
      </c>
      <c r="I20" s="7" t="s">
        <v>128</v>
      </c>
      <c r="J20" s="8" t="s">
        <v>129</v>
      </c>
      <c r="K20" s="8" t="s">
        <v>130</v>
      </c>
      <c r="L20" s="9" t="s">
        <v>20</v>
      </c>
    </row>
    <row r="21" spans="1:12" ht="15">
      <c r="A21" s="7">
        <v>34</v>
      </c>
      <c r="B21" s="7" t="s">
        <v>119</v>
      </c>
      <c r="C21" s="7" t="s">
        <v>149</v>
      </c>
      <c r="D21" s="7" t="s">
        <v>150</v>
      </c>
      <c r="E21" s="7" t="s">
        <v>151</v>
      </c>
      <c r="F21" s="7" t="s">
        <v>127</v>
      </c>
      <c r="G21" s="7"/>
      <c r="H21" s="8">
        <v>12345</v>
      </c>
      <c r="I21" s="7" t="s">
        <v>128</v>
      </c>
      <c r="J21" s="8" t="s">
        <v>129</v>
      </c>
      <c r="K21" s="8" t="s">
        <v>130</v>
      </c>
      <c r="L21" s="9" t="s">
        <v>20</v>
      </c>
    </row>
    <row r="22" spans="1:12" ht="15">
      <c r="A22" s="7">
        <v>35</v>
      </c>
      <c r="B22" s="7" t="s">
        <v>119</v>
      </c>
      <c r="C22" s="7" t="s">
        <v>152</v>
      </c>
      <c r="D22" s="7" t="s">
        <v>153</v>
      </c>
      <c r="E22" s="7" t="s">
        <v>154</v>
      </c>
      <c r="F22" s="7" t="s">
        <v>127</v>
      </c>
      <c r="G22" s="7"/>
      <c r="H22" s="8">
        <v>12345</v>
      </c>
      <c r="I22" s="7" t="s">
        <v>128</v>
      </c>
      <c r="J22" s="8" t="s">
        <v>129</v>
      </c>
      <c r="K22" s="8" t="s">
        <v>130</v>
      </c>
      <c r="L22" s="9" t="s">
        <v>20</v>
      </c>
    </row>
    <row r="23" spans="1:12" ht="15">
      <c r="A23" s="7">
        <v>36</v>
      </c>
      <c r="B23" s="7" t="s">
        <v>123</v>
      </c>
      <c r="C23" s="7" t="s">
        <v>155</v>
      </c>
      <c r="D23" s="7" t="s">
        <v>156</v>
      </c>
      <c r="E23" s="7" t="s">
        <v>157</v>
      </c>
      <c r="F23" s="7" t="s">
        <v>127</v>
      </c>
      <c r="G23" s="7"/>
      <c r="H23" s="8">
        <v>12345</v>
      </c>
      <c r="I23" s="7" t="s">
        <v>128</v>
      </c>
      <c r="J23" s="8" t="s">
        <v>129</v>
      </c>
      <c r="K23" s="8" t="s">
        <v>130</v>
      </c>
      <c r="L23" s="9" t="s">
        <v>20</v>
      </c>
    </row>
    <row r="24" spans="1:12" ht="15">
      <c r="A24" s="7">
        <v>1</v>
      </c>
      <c r="B24" s="7" t="s">
        <v>12</v>
      </c>
      <c r="C24" s="7" t="s">
        <v>13</v>
      </c>
      <c r="D24" s="7" t="s">
        <v>14</v>
      </c>
      <c r="E24" s="7" t="s">
        <v>15</v>
      </c>
      <c r="F24" s="7" t="s">
        <v>5</v>
      </c>
      <c r="G24" s="7" t="s">
        <v>16</v>
      </c>
      <c r="H24" s="8">
        <v>12345</v>
      </c>
      <c r="I24" s="7" t="s">
        <v>17</v>
      </c>
      <c r="J24" s="8" t="s">
        <v>18</v>
      </c>
      <c r="K24" s="8" t="s">
        <v>19</v>
      </c>
      <c r="L24" s="9" t="s">
        <v>20</v>
      </c>
    </row>
    <row r="25" spans="1:12" ht="15">
      <c r="A25" s="7">
        <v>2</v>
      </c>
      <c r="B25" s="7" t="s">
        <v>21</v>
      </c>
      <c r="C25" s="7" t="s">
        <v>22</v>
      </c>
      <c r="D25" s="7" t="s">
        <v>23</v>
      </c>
      <c r="E25" s="7" t="s">
        <v>24</v>
      </c>
      <c r="F25" s="7" t="s">
        <v>16</v>
      </c>
      <c r="G25" s="7" t="s">
        <v>16</v>
      </c>
      <c r="H25" s="8">
        <v>12345</v>
      </c>
      <c r="I25" s="7" t="s">
        <v>17</v>
      </c>
      <c r="J25" s="8" t="s">
        <v>18</v>
      </c>
      <c r="K25" s="8" t="s">
        <v>19</v>
      </c>
      <c r="L25" s="9" t="s">
        <v>20</v>
      </c>
    </row>
    <row r="26" spans="1:12" ht="15">
      <c r="A26" s="7">
        <v>3</v>
      </c>
      <c r="B26" s="7" t="s">
        <v>25</v>
      </c>
      <c r="C26" s="7" t="s">
        <v>26</v>
      </c>
      <c r="D26" s="7" t="s">
        <v>27</v>
      </c>
      <c r="E26" s="7" t="s">
        <v>28</v>
      </c>
      <c r="F26" s="7" t="s">
        <v>29</v>
      </c>
      <c r="G26" s="7" t="s">
        <v>30</v>
      </c>
      <c r="H26" s="8">
        <v>12345</v>
      </c>
      <c r="I26" s="7" t="s">
        <v>17</v>
      </c>
      <c r="J26" s="8" t="s">
        <v>18</v>
      </c>
      <c r="K26" s="8" t="s">
        <v>19</v>
      </c>
      <c r="L26" s="9" t="s">
        <v>20</v>
      </c>
    </row>
    <row r="27" spans="1:12" ht="15">
      <c r="A27" s="7">
        <v>4</v>
      </c>
      <c r="B27" s="7" t="s">
        <v>25</v>
      </c>
      <c r="C27" s="7" t="s">
        <v>32</v>
      </c>
      <c r="D27" s="7" t="s">
        <v>33</v>
      </c>
      <c r="E27" s="7" t="s">
        <v>34</v>
      </c>
      <c r="F27" s="7" t="s">
        <v>29</v>
      </c>
      <c r="G27" s="7" t="s">
        <v>30</v>
      </c>
      <c r="H27" s="8">
        <v>12345</v>
      </c>
      <c r="I27" s="7" t="s">
        <v>17</v>
      </c>
      <c r="J27" s="8" t="s">
        <v>18</v>
      </c>
      <c r="K27" s="8" t="s">
        <v>19</v>
      </c>
      <c r="L27" s="9" t="s">
        <v>20</v>
      </c>
    </row>
    <row r="28" spans="1:12" ht="15">
      <c r="A28" s="7">
        <v>5</v>
      </c>
      <c r="B28" s="7" t="s">
        <v>31</v>
      </c>
      <c r="C28" s="7" t="s">
        <v>36</v>
      </c>
      <c r="D28" s="7" t="s">
        <v>37</v>
      </c>
      <c r="E28" s="7" t="s">
        <v>38</v>
      </c>
      <c r="F28" s="7" t="s">
        <v>16</v>
      </c>
      <c r="G28" s="7" t="s">
        <v>16</v>
      </c>
      <c r="H28" s="8">
        <v>12345</v>
      </c>
      <c r="I28" s="7" t="s">
        <v>17</v>
      </c>
      <c r="J28" s="8" t="s">
        <v>18</v>
      </c>
      <c r="K28" s="8" t="s">
        <v>19</v>
      </c>
      <c r="L28" s="9" t="s">
        <v>20</v>
      </c>
    </row>
    <row r="29" spans="1:12" ht="15">
      <c r="A29" s="7">
        <v>6</v>
      </c>
      <c r="B29" s="7" t="s">
        <v>35</v>
      </c>
      <c r="C29" s="7" t="s">
        <v>40</v>
      </c>
      <c r="D29" s="7" t="s">
        <v>41</v>
      </c>
      <c r="E29" s="7" t="s">
        <v>42</v>
      </c>
      <c r="F29" s="7" t="s">
        <v>16</v>
      </c>
      <c r="G29" s="7" t="s">
        <v>16</v>
      </c>
      <c r="H29" s="8">
        <v>12345</v>
      </c>
      <c r="I29" s="7" t="s">
        <v>17</v>
      </c>
      <c r="J29" s="8" t="s">
        <v>18</v>
      </c>
      <c r="K29" s="8" t="s">
        <v>19</v>
      </c>
      <c r="L29" s="9" t="s">
        <v>20</v>
      </c>
    </row>
    <row r="30" spans="1:12" ht="15">
      <c r="A30" s="7">
        <v>7</v>
      </c>
      <c r="B30" s="7" t="s">
        <v>39</v>
      </c>
      <c r="C30" s="7" t="s">
        <v>44</v>
      </c>
      <c r="D30" s="7" t="s">
        <v>45</v>
      </c>
      <c r="E30" s="7" t="s">
        <v>46</v>
      </c>
      <c r="F30" s="7" t="s">
        <v>29</v>
      </c>
      <c r="G30" s="7" t="s">
        <v>30</v>
      </c>
      <c r="H30" s="8">
        <v>12345</v>
      </c>
      <c r="I30" s="7" t="s">
        <v>17</v>
      </c>
      <c r="J30" s="8" t="s">
        <v>18</v>
      </c>
      <c r="K30" s="8" t="s">
        <v>19</v>
      </c>
      <c r="L30" s="9" t="s">
        <v>20</v>
      </c>
    </row>
    <row r="31" spans="1:12" ht="15">
      <c r="A31" s="7">
        <v>8</v>
      </c>
      <c r="B31" s="7" t="s">
        <v>43</v>
      </c>
      <c r="C31" s="7" t="s">
        <v>48</v>
      </c>
      <c r="D31" s="7" t="s">
        <v>49</v>
      </c>
      <c r="E31" s="7" t="s">
        <v>50</v>
      </c>
      <c r="F31" s="7" t="s">
        <v>29</v>
      </c>
      <c r="G31" s="7" t="s">
        <v>30</v>
      </c>
      <c r="H31" s="8">
        <v>12345</v>
      </c>
      <c r="I31" s="7" t="s">
        <v>17</v>
      </c>
      <c r="J31" s="8" t="s">
        <v>18</v>
      </c>
      <c r="K31" s="8" t="s">
        <v>19</v>
      </c>
      <c r="L31" s="9" t="s">
        <v>20</v>
      </c>
    </row>
    <row r="32" spans="1:12" ht="15">
      <c r="A32" s="7">
        <v>9</v>
      </c>
      <c r="B32" s="7" t="s">
        <v>47</v>
      </c>
      <c r="C32" s="7" t="s">
        <v>52</v>
      </c>
      <c r="D32" s="7" t="s">
        <v>53</v>
      </c>
      <c r="E32" t="s">
        <v>54</v>
      </c>
      <c r="F32" s="7" t="s">
        <v>16</v>
      </c>
      <c r="G32" s="7" t="s">
        <v>16</v>
      </c>
      <c r="H32" s="8">
        <v>12345</v>
      </c>
      <c r="I32" s="7" t="s">
        <v>17</v>
      </c>
      <c r="J32" s="8" t="s">
        <v>18</v>
      </c>
      <c r="K32" s="8" t="s">
        <v>19</v>
      </c>
      <c r="L32" s="9" t="s">
        <v>20</v>
      </c>
    </row>
    <row r="33" spans="1:12" ht="15">
      <c r="A33" s="7">
        <v>10</v>
      </c>
      <c r="B33" s="7" t="s">
        <v>47</v>
      </c>
      <c r="C33" s="7" t="s">
        <v>56</v>
      </c>
      <c r="D33" s="7" t="s">
        <v>57</v>
      </c>
      <c r="E33" s="7" t="s">
        <v>58</v>
      </c>
      <c r="F33" s="7" t="s">
        <v>16</v>
      </c>
      <c r="G33" s="7" t="s">
        <v>16</v>
      </c>
      <c r="H33" s="8">
        <v>12345</v>
      </c>
      <c r="I33" s="7" t="s">
        <v>17</v>
      </c>
      <c r="J33" s="8" t="s">
        <v>18</v>
      </c>
      <c r="K33" s="8" t="s">
        <v>19</v>
      </c>
      <c r="L33" s="9" t="s">
        <v>20</v>
      </c>
    </row>
    <row r="34" spans="1:12" ht="15">
      <c r="A34" s="7">
        <v>11</v>
      </c>
      <c r="B34" s="7" t="s">
        <v>47</v>
      </c>
      <c r="C34" s="7" t="s">
        <v>165</v>
      </c>
      <c r="D34" s="7" t="s">
        <v>166</v>
      </c>
      <c r="E34" s="7" t="s">
        <v>167</v>
      </c>
      <c r="F34" s="7" t="s">
        <v>16</v>
      </c>
      <c r="G34" s="7" t="s">
        <v>16</v>
      </c>
      <c r="H34" s="8">
        <v>12345</v>
      </c>
      <c r="I34" s="7" t="s">
        <v>17</v>
      </c>
      <c r="J34" s="8" t="s">
        <v>18</v>
      </c>
      <c r="K34" s="8" t="s">
        <v>19</v>
      </c>
      <c r="L34" s="9" t="s">
        <v>20</v>
      </c>
    </row>
    <row r="35" spans="1:12" ht="15">
      <c r="A35" s="7">
        <v>12</v>
      </c>
      <c r="B35" s="7" t="s">
        <v>51</v>
      </c>
      <c r="C35" s="7" t="s">
        <v>60</v>
      </c>
      <c r="D35" s="7" t="s">
        <v>61</v>
      </c>
      <c r="E35" s="7" t="s">
        <v>62</v>
      </c>
      <c r="F35" s="7" t="s">
        <v>29</v>
      </c>
      <c r="G35" s="7" t="s">
        <v>30</v>
      </c>
      <c r="H35" s="8">
        <v>12345</v>
      </c>
      <c r="I35" s="7" t="s">
        <v>17</v>
      </c>
      <c r="J35" s="8" t="s">
        <v>18</v>
      </c>
      <c r="K35" s="8" t="s">
        <v>19</v>
      </c>
      <c r="L35" s="9" t="s">
        <v>20</v>
      </c>
    </row>
    <row r="36" spans="1:12" ht="15">
      <c r="A36" s="7">
        <v>13</v>
      </c>
      <c r="B36" s="7" t="s">
        <v>55</v>
      </c>
      <c r="C36" s="7" t="s">
        <v>64</v>
      </c>
      <c r="D36" s="7" t="s">
        <v>65</v>
      </c>
      <c r="E36" s="7" t="s">
        <v>66</v>
      </c>
      <c r="F36" s="7" t="s">
        <v>29</v>
      </c>
      <c r="G36" s="7" t="s">
        <v>30</v>
      </c>
      <c r="H36" s="8">
        <v>12345</v>
      </c>
      <c r="I36" s="7" t="s">
        <v>17</v>
      </c>
      <c r="J36" s="8" t="s">
        <v>18</v>
      </c>
      <c r="K36" s="8" t="s">
        <v>19</v>
      </c>
      <c r="L36" s="9" t="s">
        <v>20</v>
      </c>
    </row>
    <row r="37" spans="1:12" ht="15">
      <c r="A37" s="7">
        <v>14</v>
      </c>
      <c r="B37" s="7" t="s">
        <v>164</v>
      </c>
      <c r="C37" s="7" t="s">
        <v>68</v>
      </c>
      <c r="D37" s="7" t="s">
        <v>69</v>
      </c>
      <c r="E37" s="7" t="s">
        <v>70</v>
      </c>
      <c r="F37" s="7" t="s">
        <v>16</v>
      </c>
      <c r="G37" s="7" t="s">
        <v>16</v>
      </c>
      <c r="H37" s="8">
        <v>12345</v>
      </c>
      <c r="I37" s="7" t="s">
        <v>17</v>
      </c>
      <c r="J37" s="8" t="s">
        <v>18</v>
      </c>
      <c r="K37" s="8" t="s">
        <v>19</v>
      </c>
      <c r="L37" s="9" t="s">
        <v>20</v>
      </c>
    </row>
    <row r="38" spans="1:12"/>
  </sheetData>
  <phoneticPr fontId="7" type="noConversion"/>
  <hyperlinks>
    <hyperlink ref="L24" r:id="rId1"/>
    <hyperlink ref="L25" r:id="rId2"/>
    <hyperlink ref="L26" r:id="rId3"/>
    <hyperlink ref="L27" r:id="rId4"/>
    <hyperlink ref="L28" r:id="rId5"/>
    <hyperlink ref="L29" r:id="rId6"/>
    <hyperlink ref="L30" r:id="rId7"/>
    <hyperlink ref="L31" r:id="rId8"/>
    <hyperlink ref="L32" r:id="rId9"/>
    <hyperlink ref="L33" r:id="rId10"/>
    <hyperlink ref="L34" r:id="rId11"/>
    <hyperlink ref="L35" r:id="rId12"/>
    <hyperlink ref="L36" r:id="rId13"/>
    <hyperlink ref="L37" r:id="rId14"/>
    <hyperlink ref="L16:L28" r:id="rId15" display="someone@example.com"/>
  </hyperlinks>
  <pageMargins left="0.5" right="0.5" top="0.7" bottom="0.7" header="0.51" footer="0.5"/>
  <pageSetup fitToHeight="0" orientation="landscape"/>
  <headerFooter alignWithMargins="0">
    <oddHeader>&amp;L&amp;"Arial,Bold"&amp;16&amp;K01+021[Company Name]&amp;R&amp;"Arial,Bold"&amp;K01+021&amp;D_x000D_Page &amp;P of &amp;N</oddHeader>
  </headerFooter>
  <legacyDrawing r:id="rId16"/>
  <tableParts count="1">
    <tablePart r:id="rId17"/>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35"/>
  <sheetViews>
    <sheetView workbookViewId="0">
      <selection activeCell="A4" sqref="A4:B4"/>
      <pivotSelection pane="bottomRight" showHeader="1" extendable="1" axis="axisRow" max="32" activeRow="3" previousRow="3" click="1" r:id="rId1">
        <pivotArea dataOnly="0" fieldPosition="0">
          <references count="1">
            <reference field="8" count="1">
              <x v="0"/>
            </reference>
          </references>
        </pivotArea>
      </pivotSelection>
    </sheetView>
  </sheetViews>
  <sheetFormatPr baseColWidth="10" defaultColWidth="8.83203125" defaultRowHeight="15" x14ac:dyDescent="0"/>
  <cols>
    <col min="1" max="1" width="20.1640625" customWidth="1"/>
    <col min="2" max="2" width="5.5" customWidth="1"/>
    <col min="3" max="3" width="12.5" customWidth="1"/>
    <col min="4" max="4" width="6.6640625" customWidth="1"/>
    <col min="5" max="5" width="13.33203125" bestFit="1" customWidth="1"/>
  </cols>
  <sheetData>
    <row r="2" spans="1:3">
      <c r="A2" s="3" t="s">
        <v>168</v>
      </c>
    </row>
    <row r="3" spans="1:3">
      <c r="A3" s="3" t="s">
        <v>159</v>
      </c>
      <c r="B3" t="s">
        <v>169</v>
      </c>
    </row>
    <row r="4" spans="1:3">
      <c r="A4" s="4" t="s">
        <v>128</v>
      </c>
      <c r="B4" s="6">
        <v>8</v>
      </c>
    </row>
    <row r="5" spans="1:3">
      <c r="A5" s="5" t="s">
        <v>107</v>
      </c>
      <c r="B5" s="6">
        <v>1</v>
      </c>
    </row>
    <row r="6" spans="1:3">
      <c r="A6" s="5" t="s">
        <v>111</v>
      </c>
      <c r="B6" s="6">
        <v>3</v>
      </c>
    </row>
    <row r="7" spans="1:3">
      <c r="A7" s="5" t="s">
        <v>115</v>
      </c>
      <c r="B7" s="6">
        <v>1</v>
      </c>
    </row>
    <row r="8" spans="1:3">
      <c r="A8" s="5" t="s">
        <v>119</v>
      </c>
      <c r="B8" s="6">
        <v>2</v>
      </c>
    </row>
    <row r="9" spans="1:3">
      <c r="A9" s="5" t="s">
        <v>123</v>
      </c>
      <c r="B9" s="6">
        <v>1</v>
      </c>
    </row>
    <row r="10" spans="1:3">
      <c r="A10" s="4" t="s">
        <v>76</v>
      </c>
      <c r="B10" s="6">
        <v>6</v>
      </c>
    </row>
    <row r="11" spans="1:3">
      <c r="A11" s="5" t="s">
        <v>59</v>
      </c>
      <c r="B11" s="6">
        <v>1</v>
      </c>
    </row>
    <row r="12" spans="1:3">
      <c r="A12" s="5" t="s">
        <v>63</v>
      </c>
      <c r="B12" s="6">
        <v>1</v>
      </c>
    </row>
    <row r="13" spans="1:3">
      <c r="A13" s="5" t="s">
        <v>67</v>
      </c>
      <c r="B13" s="6">
        <v>3</v>
      </c>
    </row>
    <row r="14" spans="1:3">
      <c r="A14" s="5" t="s">
        <v>71</v>
      </c>
      <c r="B14" s="6">
        <v>1</v>
      </c>
    </row>
    <row r="15" spans="1:3">
      <c r="A15" s="4" t="s">
        <v>17</v>
      </c>
      <c r="B15" s="6">
        <v>14</v>
      </c>
    </row>
    <row r="16" spans="1:3">
      <c r="A16" s="5" t="s">
        <v>12</v>
      </c>
      <c r="B16" s="6">
        <v>1</v>
      </c>
    </row>
    <row r="17" spans="1:2">
      <c r="A17" s="5" t="s">
        <v>55</v>
      </c>
      <c r="B17" s="6">
        <v>1</v>
      </c>
    </row>
    <row r="18" spans="1:2">
      <c r="A18" s="5" t="s">
        <v>21</v>
      </c>
      <c r="B18" s="6">
        <v>1</v>
      </c>
    </row>
    <row r="19" spans="1:2">
      <c r="A19" s="5" t="s">
        <v>25</v>
      </c>
      <c r="B19" s="6">
        <v>2</v>
      </c>
    </row>
    <row r="20" spans="1:2">
      <c r="A20" s="5" t="s">
        <v>31</v>
      </c>
      <c r="B20" s="6">
        <v>1</v>
      </c>
    </row>
    <row r="21" spans="1:2">
      <c r="A21" s="5" t="s">
        <v>35</v>
      </c>
      <c r="B21" s="6">
        <v>1</v>
      </c>
    </row>
    <row r="22" spans="1:2">
      <c r="A22" s="5" t="s">
        <v>39</v>
      </c>
      <c r="B22" s="6">
        <v>1</v>
      </c>
    </row>
    <row r="23" spans="1:2">
      <c r="A23" s="5" t="s">
        <v>43</v>
      </c>
      <c r="B23" s="6">
        <v>1</v>
      </c>
    </row>
    <row r="24" spans="1:2">
      <c r="A24" s="5" t="s">
        <v>47</v>
      </c>
      <c r="B24" s="6">
        <v>3</v>
      </c>
    </row>
    <row r="25" spans="1:2">
      <c r="A25" s="5" t="s">
        <v>51</v>
      </c>
      <c r="B25" s="6">
        <v>1</v>
      </c>
    </row>
    <row r="26" spans="1:2">
      <c r="A26" s="5" t="s">
        <v>164</v>
      </c>
      <c r="B26" s="6">
        <v>1</v>
      </c>
    </row>
    <row r="27" spans="1:2">
      <c r="A27" s="4" t="s">
        <v>161</v>
      </c>
      <c r="B27" s="6">
        <v>8</v>
      </c>
    </row>
    <row r="28" spans="1:2">
      <c r="A28" s="5" t="s">
        <v>79</v>
      </c>
      <c r="B28" s="6">
        <v>1</v>
      </c>
    </row>
    <row r="29" spans="1:2">
      <c r="A29" s="5" t="s">
        <v>83</v>
      </c>
      <c r="B29" s="6">
        <v>1</v>
      </c>
    </row>
    <row r="30" spans="1:2">
      <c r="A30" s="5" t="s">
        <v>87</v>
      </c>
      <c r="B30" s="6">
        <v>2</v>
      </c>
    </row>
    <row r="31" spans="1:2">
      <c r="A31" s="5" t="s">
        <v>91</v>
      </c>
      <c r="B31" s="6">
        <v>1</v>
      </c>
    </row>
    <row r="32" spans="1:2">
      <c r="A32" s="5" t="s">
        <v>95</v>
      </c>
      <c r="B32" s="6">
        <v>1</v>
      </c>
    </row>
    <row r="33" spans="1:2">
      <c r="A33" s="5" t="s">
        <v>99</v>
      </c>
      <c r="B33" s="6">
        <v>1</v>
      </c>
    </row>
    <row r="34" spans="1:2">
      <c r="A34" s="5" t="s">
        <v>103</v>
      </c>
      <c r="B34" s="6">
        <v>1</v>
      </c>
    </row>
    <row r="35" spans="1:2">
      <c r="A35" s="4" t="s">
        <v>158</v>
      </c>
      <c r="B35" s="6">
        <v>36</v>
      </c>
    </row>
  </sheetData>
  <pageMargins left="0.7" right="0.7" top="0.75" bottom="0.75" header="0.3" footer="0.3"/>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N56"/>
  <sheetViews>
    <sheetView workbookViewId="0">
      <selection activeCell="F28" sqref="F28"/>
    </sheetView>
  </sheetViews>
  <sheetFormatPr baseColWidth="10" defaultRowHeight="15" x14ac:dyDescent="0"/>
  <cols>
    <col min="4" max="4" width="11.83203125" bestFit="1" customWidth="1"/>
    <col min="6" max="6" width="12.33203125" customWidth="1"/>
    <col min="9" max="9" width="12.33203125" customWidth="1"/>
    <col min="14" max="14" width="12.33203125" customWidth="1"/>
  </cols>
  <sheetData>
    <row r="2" spans="1:14" ht="25" customHeight="1" thickBot="1">
      <c r="A2" s="48" t="s">
        <v>171</v>
      </c>
      <c r="B2" s="49" t="s">
        <v>170</v>
      </c>
      <c r="C2" s="49" t="s">
        <v>176</v>
      </c>
      <c r="D2" s="49" t="s">
        <v>183</v>
      </c>
      <c r="E2" s="49" t="s">
        <v>181</v>
      </c>
      <c r="F2" s="50" t="s">
        <v>182</v>
      </c>
      <c r="G2" s="18"/>
      <c r="H2" s="18"/>
      <c r="I2" s="27" t="s">
        <v>171</v>
      </c>
      <c r="J2" s="27" t="s">
        <v>170</v>
      </c>
      <c r="K2" s="27" t="s">
        <v>176</v>
      </c>
      <c r="L2" s="27" t="s">
        <v>177</v>
      </c>
      <c r="M2" s="27" t="s">
        <v>181</v>
      </c>
      <c r="N2" s="28" t="s">
        <v>182</v>
      </c>
    </row>
    <row r="3" spans="1:14">
      <c r="A3" s="45">
        <v>2012</v>
      </c>
      <c r="B3" s="33" t="s">
        <v>174</v>
      </c>
      <c r="C3" s="33" t="s">
        <v>179</v>
      </c>
      <c r="D3" s="34">
        <v>0</v>
      </c>
      <c r="E3" s="35">
        <v>0</v>
      </c>
      <c r="F3" s="36">
        <v>-1</v>
      </c>
      <c r="G3" s="18"/>
      <c r="H3" s="18"/>
      <c r="I3" s="19">
        <v>2013</v>
      </c>
      <c r="J3" s="19" t="s">
        <v>172</v>
      </c>
      <c r="K3" s="19" t="s">
        <v>180</v>
      </c>
      <c r="L3" s="20">
        <v>42000</v>
      </c>
      <c r="M3" s="21">
        <v>420</v>
      </c>
      <c r="N3" s="22">
        <v>2.4146000000000001</v>
      </c>
    </row>
    <row r="4" spans="1:14" hidden="1">
      <c r="A4" s="46">
        <v>2013</v>
      </c>
      <c r="B4" s="37" t="s">
        <v>173</v>
      </c>
      <c r="C4" s="37" t="s">
        <v>180</v>
      </c>
      <c r="D4" s="38">
        <v>1000</v>
      </c>
      <c r="E4" s="39">
        <v>10</v>
      </c>
      <c r="F4" s="40">
        <v>-0.97619999999999996</v>
      </c>
      <c r="G4" s="18"/>
      <c r="H4" s="18"/>
      <c r="I4" s="23">
        <v>2013</v>
      </c>
      <c r="J4" s="23" t="s">
        <v>175</v>
      </c>
      <c r="K4" s="23" t="s">
        <v>179</v>
      </c>
      <c r="L4" s="24">
        <v>25000</v>
      </c>
      <c r="M4" s="25">
        <v>250</v>
      </c>
      <c r="N4" s="26">
        <v>0.25</v>
      </c>
    </row>
    <row r="5" spans="1:14" hidden="1">
      <c r="A5" s="46">
        <v>2012</v>
      </c>
      <c r="B5" s="37" t="s">
        <v>175</v>
      </c>
      <c r="C5" s="37" t="s">
        <v>178</v>
      </c>
      <c r="D5" s="38">
        <v>1100</v>
      </c>
      <c r="E5" s="39">
        <v>11</v>
      </c>
      <c r="F5" s="40">
        <v>-0.94499999999999995</v>
      </c>
      <c r="G5" s="18"/>
      <c r="H5" s="18"/>
      <c r="I5" s="23">
        <v>2013</v>
      </c>
      <c r="J5" s="23" t="s">
        <v>175</v>
      </c>
      <c r="K5" s="23" t="s">
        <v>178</v>
      </c>
      <c r="L5" s="24">
        <v>21340</v>
      </c>
      <c r="M5" s="25">
        <v>213</v>
      </c>
      <c r="N5" s="26">
        <v>18.399999999999999</v>
      </c>
    </row>
    <row r="6" spans="1:14" hidden="1">
      <c r="A6" s="46">
        <v>2012</v>
      </c>
      <c r="B6" s="37" t="s">
        <v>173</v>
      </c>
      <c r="C6" s="37" t="s">
        <v>178</v>
      </c>
      <c r="D6" s="38">
        <v>1100</v>
      </c>
      <c r="E6" s="39">
        <v>11</v>
      </c>
      <c r="F6" s="40">
        <v>-0.9214</v>
      </c>
      <c r="G6" s="18"/>
      <c r="H6" s="18"/>
      <c r="I6" s="23">
        <v>2012</v>
      </c>
      <c r="J6" s="23" t="s">
        <v>174</v>
      </c>
      <c r="K6" s="23" t="s">
        <v>178</v>
      </c>
      <c r="L6" s="24">
        <v>20000</v>
      </c>
      <c r="M6" s="25">
        <v>200</v>
      </c>
      <c r="N6" s="26">
        <v>17.181799999999999</v>
      </c>
    </row>
    <row r="7" spans="1:14" hidden="1">
      <c r="A7" s="46">
        <v>2013</v>
      </c>
      <c r="B7" s="37" t="s">
        <v>175</v>
      </c>
      <c r="C7" s="37" t="s">
        <v>180</v>
      </c>
      <c r="D7" s="38">
        <v>300</v>
      </c>
      <c r="E7" s="39">
        <v>3</v>
      </c>
      <c r="F7" s="40">
        <v>-0.8</v>
      </c>
      <c r="G7" s="18"/>
      <c r="H7" s="18"/>
      <c r="I7" s="23">
        <v>2013</v>
      </c>
      <c r="J7" s="23" t="s">
        <v>174</v>
      </c>
      <c r="K7" s="23" t="s">
        <v>179</v>
      </c>
      <c r="L7" s="24">
        <v>20000</v>
      </c>
      <c r="M7" s="25">
        <v>200</v>
      </c>
      <c r="N7" s="26">
        <v>0.33329999999999999</v>
      </c>
    </row>
    <row r="8" spans="1:14" hidden="1">
      <c r="A8" s="46">
        <v>2013</v>
      </c>
      <c r="B8" s="37" t="s">
        <v>173</v>
      </c>
      <c r="C8" s="37" t="s">
        <v>178</v>
      </c>
      <c r="D8" s="38">
        <v>1100</v>
      </c>
      <c r="E8" s="39">
        <v>11</v>
      </c>
      <c r="F8" s="40">
        <v>-0.45</v>
      </c>
      <c r="G8" s="18"/>
      <c r="H8" s="18"/>
      <c r="I8" s="23">
        <v>2013</v>
      </c>
      <c r="J8" s="23" t="s">
        <v>173</v>
      </c>
      <c r="K8" s="23" t="s">
        <v>179</v>
      </c>
      <c r="L8" s="24">
        <v>15000</v>
      </c>
      <c r="M8" s="25">
        <v>150</v>
      </c>
      <c r="N8" s="26">
        <v>1</v>
      </c>
    </row>
    <row r="9" spans="1:14" hidden="1">
      <c r="A9" s="46">
        <v>2012</v>
      </c>
      <c r="B9" s="37" t="s">
        <v>173</v>
      </c>
      <c r="C9" s="37" t="s">
        <v>180</v>
      </c>
      <c r="D9" s="38">
        <v>12000</v>
      </c>
      <c r="E9" s="39">
        <v>120</v>
      </c>
      <c r="F9" s="40">
        <v>-0.1608</v>
      </c>
      <c r="G9" s="18"/>
      <c r="H9" s="18"/>
      <c r="I9" s="23">
        <v>2012</v>
      </c>
      <c r="J9" s="23" t="s">
        <v>172</v>
      </c>
      <c r="K9" s="23" t="s">
        <v>180</v>
      </c>
      <c r="L9" s="24">
        <v>14300</v>
      </c>
      <c r="M9" s="25">
        <v>143</v>
      </c>
      <c r="N9" s="26">
        <v>0</v>
      </c>
    </row>
    <row r="10" spans="1:14">
      <c r="A10" s="46">
        <v>2012</v>
      </c>
      <c r="B10" s="37" t="s">
        <v>175</v>
      </c>
      <c r="C10" s="37" t="s">
        <v>179</v>
      </c>
      <c r="D10" s="38">
        <v>0</v>
      </c>
      <c r="E10" s="39">
        <v>0</v>
      </c>
      <c r="F10" s="40">
        <v>0</v>
      </c>
      <c r="G10" s="18"/>
      <c r="H10" s="18"/>
      <c r="I10" s="23">
        <v>2012</v>
      </c>
      <c r="J10" s="23" t="s">
        <v>172</v>
      </c>
      <c r="K10" s="23" t="s">
        <v>178</v>
      </c>
      <c r="L10" s="24">
        <v>14000</v>
      </c>
      <c r="M10" s="25">
        <v>140</v>
      </c>
      <c r="N10" s="26">
        <v>0</v>
      </c>
    </row>
    <row r="11" spans="1:14">
      <c r="A11" s="47">
        <v>2013</v>
      </c>
      <c r="B11" s="41" t="s">
        <v>172</v>
      </c>
      <c r="C11" s="41" t="s">
        <v>179</v>
      </c>
      <c r="D11" s="42">
        <v>0</v>
      </c>
      <c r="E11" s="43">
        <v>0</v>
      </c>
      <c r="F11" s="44">
        <v>0</v>
      </c>
      <c r="G11" s="18"/>
      <c r="H11" s="18"/>
      <c r="I11" s="23">
        <v>2012</v>
      </c>
      <c r="J11" s="23" t="s">
        <v>175</v>
      </c>
      <c r="K11" s="23" t="s">
        <v>180</v>
      </c>
      <c r="L11" s="24">
        <v>12300</v>
      </c>
      <c r="M11" s="25">
        <v>123</v>
      </c>
      <c r="N11" s="26">
        <v>2.5000000000000001E-2</v>
      </c>
    </row>
    <row r="12" spans="1:14">
      <c r="A12" s="47">
        <v>2012</v>
      </c>
      <c r="B12" s="41" t="s">
        <v>172</v>
      </c>
      <c r="C12" s="41" t="s">
        <v>179</v>
      </c>
      <c r="D12" s="42">
        <v>100</v>
      </c>
      <c r="E12" s="43">
        <v>1</v>
      </c>
      <c r="F12" s="44">
        <v>0</v>
      </c>
      <c r="G12" s="18"/>
      <c r="H12" s="18"/>
      <c r="I12" s="23">
        <v>2012</v>
      </c>
      <c r="J12" s="23" t="s">
        <v>173</v>
      </c>
      <c r="K12" s="23" t="s">
        <v>180</v>
      </c>
      <c r="L12" s="24">
        <v>12000</v>
      </c>
      <c r="M12" s="25">
        <v>120</v>
      </c>
      <c r="N12" s="26">
        <v>-0.1608</v>
      </c>
    </row>
    <row r="13" spans="1:14" hidden="1">
      <c r="A13" s="47">
        <v>2013</v>
      </c>
      <c r="B13" s="41" t="s">
        <v>174</v>
      </c>
      <c r="C13" s="41" t="s">
        <v>178</v>
      </c>
      <c r="D13" s="42">
        <v>1100</v>
      </c>
      <c r="E13" s="43">
        <v>11</v>
      </c>
      <c r="F13" s="44">
        <v>0</v>
      </c>
      <c r="G13" s="18"/>
      <c r="H13" s="18"/>
      <c r="I13" s="23">
        <v>2012</v>
      </c>
      <c r="J13" s="23" t="s">
        <v>174</v>
      </c>
      <c r="K13" s="23" t="s">
        <v>180</v>
      </c>
      <c r="L13" s="24">
        <v>12000</v>
      </c>
      <c r="M13" s="25">
        <v>120</v>
      </c>
      <c r="N13" s="26">
        <v>0</v>
      </c>
    </row>
    <row r="14" spans="1:14" hidden="1">
      <c r="A14" s="47">
        <v>2012</v>
      </c>
      <c r="B14" s="41" t="s">
        <v>174</v>
      </c>
      <c r="C14" s="41" t="s">
        <v>180</v>
      </c>
      <c r="D14" s="42">
        <v>12000</v>
      </c>
      <c r="E14" s="43">
        <v>120</v>
      </c>
      <c r="F14" s="44">
        <v>0</v>
      </c>
      <c r="G14" s="18"/>
      <c r="H14" s="18"/>
      <c r="I14" s="23">
        <v>2013</v>
      </c>
      <c r="J14" s="23" t="s">
        <v>172</v>
      </c>
      <c r="K14" s="23" t="s">
        <v>178</v>
      </c>
      <c r="L14" s="24">
        <v>2000</v>
      </c>
      <c r="M14" s="25">
        <v>20</v>
      </c>
      <c r="N14" s="26">
        <v>0.81820000000000004</v>
      </c>
    </row>
    <row r="15" spans="1:14" hidden="1">
      <c r="A15" s="47">
        <v>2012</v>
      </c>
      <c r="B15" s="41" t="s">
        <v>172</v>
      </c>
      <c r="C15" s="41" t="s">
        <v>178</v>
      </c>
      <c r="D15" s="42">
        <v>14000</v>
      </c>
      <c r="E15" s="43">
        <v>140</v>
      </c>
      <c r="F15" s="44">
        <v>0</v>
      </c>
      <c r="G15" s="18"/>
      <c r="H15" s="18"/>
      <c r="I15" s="23">
        <v>2013</v>
      </c>
      <c r="J15" s="23" t="s">
        <v>174</v>
      </c>
      <c r="K15" s="23" t="s">
        <v>180</v>
      </c>
      <c r="L15" s="24">
        <v>1500</v>
      </c>
      <c r="M15" s="25">
        <v>15</v>
      </c>
      <c r="N15" s="26">
        <v>0.5</v>
      </c>
    </row>
    <row r="16" spans="1:14" hidden="1">
      <c r="A16" s="47">
        <v>2012</v>
      </c>
      <c r="B16" s="41" t="s">
        <v>172</v>
      </c>
      <c r="C16" s="41" t="s">
        <v>180</v>
      </c>
      <c r="D16" s="42">
        <v>14300</v>
      </c>
      <c r="E16" s="43">
        <v>143</v>
      </c>
      <c r="F16" s="44">
        <v>0</v>
      </c>
      <c r="G16" s="18"/>
      <c r="H16" s="18"/>
      <c r="I16" s="23">
        <v>2012</v>
      </c>
      <c r="J16" s="23" t="s">
        <v>173</v>
      </c>
      <c r="K16" s="23" t="s">
        <v>178</v>
      </c>
      <c r="L16" s="24">
        <v>1100</v>
      </c>
      <c r="M16" s="25">
        <v>11</v>
      </c>
      <c r="N16" s="26">
        <v>-0.9214</v>
      </c>
    </row>
    <row r="17" spans="1:14" hidden="1">
      <c r="A17" s="46">
        <v>2012</v>
      </c>
      <c r="B17" s="37" t="s">
        <v>175</v>
      </c>
      <c r="C17" s="37" t="s">
        <v>180</v>
      </c>
      <c r="D17" s="38">
        <v>12300</v>
      </c>
      <c r="E17" s="39">
        <v>123</v>
      </c>
      <c r="F17" s="40">
        <v>2.5000000000000001E-2</v>
      </c>
      <c r="G17" s="18"/>
      <c r="H17" s="18"/>
      <c r="I17" s="23">
        <v>2012</v>
      </c>
      <c r="J17" s="23" t="s">
        <v>175</v>
      </c>
      <c r="K17" s="23" t="s">
        <v>178</v>
      </c>
      <c r="L17" s="24">
        <v>1100</v>
      </c>
      <c r="M17" s="25">
        <v>11</v>
      </c>
      <c r="N17" s="26">
        <v>-0.94499999999999995</v>
      </c>
    </row>
    <row r="18" spans="1:14">
      <c r="A18" s="46">
        <v>2013</v>
      </c>
      <c r="B18" s="37" t="s">
        <v>175</v>
      </c>
      <c r="C18" s="37" t="s">
        <v>179</v>
      </c>
      <c r="D18" s="38">
        <v>25000</v>
      </c>
      <c r="E18" s="39">
        <v>250</v>
      </c>
      <c r="F18" s="40">
        <v>0.25</v>
      </c>
      <c r="G18" s="18"/>
      <c r="H18" s="18"/>
      <c r="I18" s="23">
        <v>2013</v>
      </c>
      <c r="J18" s="23" t="s">
        <v>173</v>
      </c>
      <c r="K18" s="23" t="s">
        <v>178</v>
      </c>
      <c r="L18" s="24">
        <v>1100</v>
      </c>
      <c r="M18" s="25">
        <v>11</v>
      </c>
      <c r="N18" s="26">
        <v>-0.45</v>
      </c>
    </row>
    <row r="19" spans="1:14">
      <c r="A19" s="47">
        <v>2013</v>
      </c>
      <c r="B19" s="41" t="s">
        <v>174</v>
      </c>
      <c r="C19" s="41" t="s">
        <v>179</v>
      </c>
      <c r="D19" s="42">
        <v>20000</v>
      </c>
      <c r="E19" s="43">
        <v>200</v>
      </c>
      <c r="F19" s="44">
        <v>0.33329999999999999</v>
      </c>
      <c r="G19" s="18"/>
      <c r="H19" s="18"/>
      <c r="I19" s="23">
        <v>2013</v>
      </c>
      <c r="J19" s="23" t="s">
        <v>174</v>
      </c>
      <c r="K19" s="23" t="s">
        <v>178</v>
      </c>
      <c r="L19" s="24">
        <v>1100</v>
      </c>
      <c r="M19" s="25">
        <v>11</v>
      </c>
      <c r="N19" s="26">
        <v>0</v>
      </c>
    </row>
    <row r="20" spans="1:14" hidden="1">
      <c r="A20" s="47">
        <v>2013</v>
      </c>
      <c r="B20" s="41" t="s">
        <v>174</v>
      </c>
      <c r="C20" s="41" t="s">
        <v>180</v>
      </c>
      <c r="D20" s="42">
        <v>1500</v>
      </c>
      <c r="E20" s="43">
        <v>15</v>
      </c>
      <c r="F20" s="44">
        <v>0.5</v>
      </c>
      <c r="G20" s="18"/>
      <c r="H20" s="18"/>
      <c r="I20" s="23">
        <v>2013</v>
      </c>
      <c r="J20" s="23" t="s">
        <v>173</v>
      </c>
      <c r="K20" s="23" t="s">
        <v>180</v>
      </c>
      <c r="L20" s="24">
        <v>1000</v>
      </c>
      <c r="M20" s="25">
        <v>10</v>
      </c>
      <c r="N20" s="26">
        <v>-0.97619999999999996</v>
      </c>
    </row>
    <row r="21" spans="1:14" hidden="1">
      <c r="A21" s="47">
        <v>2013</v>
      </c>
      <c r="B21" s="41" t="s">
        <v>172</v>
      </c>
      <c r="C21" s="41" t="s">
        <v>178</v>
      </c>
      <c r="D21" s="42">
        <v>2000</v>
      </c>
      <c r="E21" s="43">
        <v>20</v>
      </c>
      <c r="F21" s="44">
        <v>0.81820000000000004</v>
      </c>
      <c r="G21" s="18"/>
      <c r="H21" s="18"/>
      <c r="I21" s="23">
        <v>2012</v>
      </c>
      <c r="J21" s="23" t="s">
        <v>173</v>
      </c>
      <c r="K21" s="23" t="s">
        <v>179</v>
      </c>
      <c r="L21" s="24">
        <v>400</v>
      </c>
      <c r="M21" s="25">
        <v>4</v>
      </c>
      <c r="N21" s="26">
        <v>3</v>
      </c>
    </row>
    <row r="22" spans="1:14">
      <c r="A22" s="46">
        <v>2013</v>
      </c>
      <c r="B22" s="37" t="s">
        <v>173</v>
      </c>
      <c r="C22" s="37" t="s">
        <v>179</v>
      </c>
      <c r="D22" s="38">
        <v>15000</v>
      </c>
      <c r="E22" s="39">
        <v>150</v>
      </c>
      <c r="F22" s="40">
        <v>1</v>
      </c>
      <c r="G22" s="18"/>
      <c r="H22" s="18"/>
      <c r="I22" s="23">
        <v>2013</v>
      </c>
      <c r="J22" s="23" t="s">
        <v>175</v>
      </c>
      <c r="K22" s="23" t="s">
        <v>180</v>
      </c>
      <c r="L22" s="24">
        <v>300</v>
      </c>
      <c r="M22" s="25">
        <v>3</v>
      </c>
      <c r="N22" s="26">
        <v>-0.8</v>
      </c>
    </row>
    <row r="23" spans="1:14" hidden="1">
      <c r="A23" s="47">
        <v>2013</v>
      </c>
      <c r="B23" s="41" t="s">
        <v>172</v>
      </c>
      <c r="C23" s="41" t="s">
        <v>180</v>
      </c>
      <c r="D23" s="42">
        <v>42000</v>
      </c>
      <c r="E23" s="43">
        <v>420</v>
      </c>
      <c r="F23" s="44">
        <v>2.4146000000000001</v>
      </c>
      <c r="G23" s="18"/>
      <c r="H23" s="18"/>
      <c r="I23" s="23">
        <v>2012</v>
      </c>
      <c r="J23" s="23" t="s">
        <v>172</v>
      </c>
      <c r="K23" s="23" t="s">
        <v>179</v>
      </c>
      <c r="L23" s="24">
        <v>100</v>
      </c>
      <c r="M23" s="25">
        <v>1</v>
      </c>
      <c r="N23" s="26">
        <v>0</v>
      </c>
    </row>
    <row r="24" spans="1:14">
      <c r="A24" s="46">
        <v>2012</v>
      </c>
      <c r="B24" s="37" t="s">
        <v>173</v>
      </c>
      <c r="C24" s="37" t="s">
        <v>179</v>
      </c>
      <c r="D24" s="38">
        <v>400</v>
      </c>
      <c r="E24" s="39">
        <v>4</v>
      </c>
      <c r="F24" s="40">
        <v>3</v>
      </c>
      <c r="G24" s="18"/>
      <c r="H24" s="18"/>
      <c r="I24" s="23">
        <v>2012</v>
      </c>
      <c r="J24" s="23" t="s">
        <v>174</v>
      </c>
      <c r="K24" s="23" t="s">
        <v>179</v>
      </c>
      <c r="L24" s="24">
        <v>0</v>
      </c>
      <c r="M24" s="25">
        <v>0</v>
      </c>
      <c r="N24" s="26">
        <v>-1</v>
      </c>
    </row>
    <row r="25" spans="1:14" hidden="1">
      <c r="A25" s="47">
        <v>2012</v>
      </c>
      <c r="B25" s="41" t="s">
        <v>174</v>
      </c>
      <c r="C25" s="41" t="s">
        <v>178</v>
      </c>
      <c r="D25" s="42">
        <v>20000</v>
      </c>
      <c r="E25" s="43">
        <v>200</v>
      </c>
      <c r="F25" s="44">
        <v>17.181799999999999</v>
      </c>
      <c r="G25" s="18"/>
      <c r="H25" s="18"/>
      <c r="I25" s="23">
        <v>2012</v>
      </c>
      <c r="J25" s="23" t="s">
        <v>175</v>
      </c>
      <c r="K25" s="23" t="s">
        <v>179</v>
      </c>
      <c r="L25" s="24">
        <v>0</v>
      </c>
      <c r="M25" s="25">
        <v>0</v>
      </c>
      <c r="N25" s="26">
        <v>0</v>
      </c>
    </row>
    <row r="26" spans="1:14" hidden="1">
      <c r="A26" s="46">
        <v>2013</v>
      </c>
      <c r="B26" s="37" t="s">
        <v>175</v>
      </c>
      <c r="C26" s="37" t="s">
        <v>185</v>
      </c>
      <c r="D26" s="38">
        <v>21340</v>
      </c>
      <c r="E26" s="39">
        <v>213</v>
      </c>
      <c r="F26" s="40">
        <v>18.399999999999999</v>
      </c>
      <c r="G26" s="18"/>
      <c r="H26" s="18"/>
      <c r="I26" s="29">
        <v>2013</v>
      </c>
      <c r="J26" s="29" t="s">
        <v>172</v>
      </c>
      <c r="K26" s="29" t="s">
        <v>179</v>
      </c>
      <c r="L26" s="30">
        <v>0</v>
      </c>
      <c r="M26" s="31">
        <v>0</v>
      </c>
      <c r="N26" s="32">
        <v>0</v>
      </c>
    </row>
    <row r="27" spans="1:14">
      <c r="A27" s="51" t="s">
        <v>169</v>
      </c>
      <c r="B27" s="52"/>
      <c r="C27" s="52"/>
      <c r="D27" s="54">
        <f>SUBTOTAL(109,Table2[Sales per year])</f>
        <v>60500</v>
      </c>
      <c r="E27" s="55">
        <f>SUBTOTAL(109,Table2[Deals])</f>
        <v>605</v>
      </c>
      <c r="F27" s="53">
        <f>SUBTOTAL(101,Table2[Difference])</f>
        <v>0.44791249999999999</v>
      </c>
    </row>
    <row r="32" spans="1:14" ht="16" thickBot="1">
      <c r="D32" s="56" t="s">
        <v>171</v>
      </c>
      <c r="E32" s="57" t="s">
        <v>170</v>
      </c>
      <c r="F32" s="57" t="s">
        <v>176</v>
      </c>
      <c r="G32" s="57" t="s">
        <v>177</v>
      </c>
      <c r="H32" s="57" t="s">
        <v>181</v>
      </c>
      <c r="I32" s="58" t="s">
        <v>182</v>
      </c>
    </row>
    <row r="33" spans="4:9">
      <c r="D33" s="12">
        <v>2012</v>
      </c>
      <c r="E33" s="13" t="s">
        <v>172</v>
      </c>
      <c r="F33" s="13" t="s">
        <v>178</v>
      </c>
      <c r="G33" s="14">
        <v>14000</v>
      </c>
      <c r="H33" s="15">
        <f t="shared" ref="H33:H56" si="0">G33/100</f>
        <v>140</v>
      </c>
      <c r="I33" s="17">
        <v>0</v>
      </c>
    </row>
    <row r="34" spans="4:9">
      <c r="D34" s="12">
        <v>2012</v>
      </c>
      <c r="E34" s="13" t="s">
        <v>173</v>
      </c>
      <c r="F34" s="13" t="s">
        <v>178</v>
      </c>
      <c r="G34" s="14">
        <f>1100</f>
        <v>1100</v>
      </c>
      <c r="H34" s="15">
        <f t="shared" si="0"/>
        <v>11</v>
      </c>
      <c r="I34" s="17">
        <f t="shared" ref="I34:I40" si="1">(G34-G33)/G33</f>
        <v>-0.92142857142857137</v>
      </c>
    </row>
    <row r="35" spans="4:9">
      <c r="D35" s="12">
        <v>2012</v>
      </c>
      <c r="E35" s="13" t="s">
        <v>174</v>
      </c>
      <c r="F35" s="13" t="s">
        <v>178</v>
      </c>
      <c r="G35" s="14">
        <v>20000</v>
      </c>
      <c r="H35" s="15">
        <f t="shared" si="0"/>
        <v>200</v>
      </c>
      <c r="I35" s="17">
        <f t="shared" si="1"/>
        <v>17.181818181818183</v>
      </c>
    </row>
    <row r="36" spans="4:9">
      <c r="D36" s="12">
        <v>2012</v>
      </c>
      <c r="E36" s="13" t="s">
        <v>175</v>
      </c>
      <c r="F36" s="13" t="s">
        <v>178</v>
      </c>
      <c r="G36" s="14">
        <f>1100</f>
        <v>1100</v>
      </c>
      <c r="H36" s="15">
        <f t="shared" si="0"/>
        <v>11</v>
      </c>
      <c r="I36" s="17">
        <f t="shared" si="1"/>
        <v>-0.94499999999999995</v>
      </c>
    </row>
    <row r="37" spans="4:9">
      <c r="D37" s="12">
        <v>2013</v>
      </c>
      <c r="E37" s="13" t="s">
        <v>172</v>
      </c>
      <c r="F37" s="13" t="s">
        <v>178</v>
      </c>
      <c r="G37" s="14">
        <v>2000</v>
      </c>
      <c r="H37" s="15">
        <f t="shared" si="0"/>
        <v>20</v>
      </c>
      <c r="I37" s="17">
        <f t="shared" si="1"/>
        <v>0.81818181818181823</v>
      </c>
    </row>
    <row r="38" spans="4:9">
      <c r="D38" s="12">
        <v>2013</v>
      </c>
      <c r="E38" s="13" t="s">
        <v>173</v>
      </c>
      <c r="F38" s="13" t="s">
        <v>178</v>
      </c>
      <c r="G38" s="14">
        <f>1100</f>
        <v>1100</v>
      </c>
      <c r="H38" s="15">
        <f t="shared" si="0"/>
        <v>11</v>
      </c>
      <c r="I38" s="17">
        <f t="shared" si="1"/>
        <v>-0.45</v>
      </c>
    </row>
    <row r="39" spans="4:9">
      <c r="D39" s="12">
        <v>2013</v>
      </c>
      <c r="E39" s="13" t="s">
        <v>174</v>
      </c>
      <c r="F39" s="13" t="s">
        <v>178</v>
      </c>
      <c r="G39" s="14">
        <f>1100</f>
        <v>1100</v>
      </c>
      <c r="H39" s="15">
        <f t="shared" si="0"/>
        <v>11</v>
      </c>
      <c r="I39" s="17">
        <f t="shared" si="1"/>
        <v>0</v>
      </c>
    </row>
    <row r="40" spans="4:9">
      <c r="D40" s="12">
        <v>2013</v>
      </c>
      <c r="E40" s="13" t="s">
        <v>175</v>
      </c>
      <c r="F40" s="13" t="s">
        <v>178</v>
      </c>
      <c r="G40" s="14">
        <v>21340</v>
      </c>
      <c r="H40" s="15">
        <f t="shared" si="0"/>
        <v>213.4</v>
      </c>
      <c r="I40" s="17">
        <f t="shared" si="1"/>
        <v>18.399999999999999</v>
      </c>
    </row>
    <row r="41" spans="4:9">
      <c r="D41" s="12">
        <v>2012</v>
      </c>
      <c r="E41" s="13" t="s">
        <v>172</v>
      </c>
      <c r="F41" s="13" t="s">
        <v>179</v>
      </c>
      <c r="G41" s="14">
        <v>100</v>
      </c>
      <c r="H41" s="15">
        <f t="shared" si="0"/>
        <v>1</v>
      </c>
      <c r="I41" s="17">
        <v>0</v>
      </c>
    </row>
    <row r="42" spans="4:9">
      <c r="D42" s="12">
        <v>2012</v>
      </c>
      <c r="E42" s="13" t="s">
        <v>173</v>
      </c>
      <c r="F42" s="13" t="s">
        <v>179</v>
      </c>
      <c r="G42" s="14">
        <v>400</v>
      </c>
      <c r="H42" s="15">
        <f t="shared" si="0"/>
        <v>4</v>
      </c>
      <c r="I42" s="17">
        <f>(G42-G41)/G41</f>
        <v>3</v>
      </c>
    </row>
    <row r="43" spans="4:9">
      <c r="D43" s="12">
        <v>2012</v>
      </c>
      <c r="E43" s="13" t="s">
        <v>174</v>
      </c>
      <c r="F43" s="13" t="s">
        <v>179</v>
      </c>
      <c r="G43" s="14">
        <v>0</v>
      </c>
      <c r="H43" s="15">
        <f t="shared" si="0"/>
        <v>0</v>
      </c>
      <c r="I43" s="17">
        <f>(G43-G42)/G42</f>
        <v>-1</v>
      </c>
    </row>
    <row r="44" spans="4:9">
      <c r="D44" s="12">
        <v>2012</v>
      </c>
      <c r="E44" s="13" t="s">
        <v>175</v>
      </c>
      <c r="F44" s="13" t="s">
        <v>179</v>
      </c>
      <c r="G44" s="14">
        <v>0</v>
      </c>
      <c r="H44" s="15">
        <f t="shared" si="0"/>
        <v>0</v>
      </c>
      <c r="I44" s="17">
        <v>0</v>
      </c>
    </row>
    <row r="45" spans="4:9">
      <c r="D45" s="12">
        <v>2013</v>
      </c>
      <c r="E45" s="13" t="s">
        <v>172</v>
      </c>
      <c r="F45" s="13" t="s">
        <v>179</v>
      </c>
      <c r="G45" s="14">
        <v>0</v>
      </c>
      <c r="H45" s="15">
        <f t="shared" si="0"/>
        <v>0</v>
      </c>
      <c r="I45" s="17">
        <v>0</v>
      </c>
    </row>
    <row r="46" spans="4:9">
      <c r="D46" s="12">
        <v>2013</v>
      </c>
      <c r="E46" s="13" t="s">
        <v>173</v>
      </c>
      <c r="F46" s="13" t="s">
        <v>179</v>
      </c>
      <c r="G46" s="14">
        <v>15000</v>
      </c>
      <c r="H46" s="15">
        <f t="shared" si="0"/>
        <v>150</v>
      </c>
      <c r="I46" s="17">
        <v>1</v>
      </c>
    </row>
    <row r="47" spans="4:9">
      <c r="D47" s="12">
        <v>2013</v>
      </c>
      <c r="E47" s="13" t="s">
        <v>174</v>
      </c>
      <c r="F47" s="13" t="s">
        <v>179</v>
      </c>
      <c r="G47" s="14">
        <v>20000</v>
      </c>
      <c r="H47" s="15">
        <f t="shared" si="0"/>
        <v>200</v>
      </c>
      <c r="I47" s="17">
        <f>(G47-G46)/G46</f>
        <v>0.33333333333333331</v>
      </c>
    </row>
    <row r="48" spans="4:9">
      <c r="D48" s="12">
        <v>2013</v>
      </c>
      <c r="E48" s="13" t="s">
        <v>175</v>
      </c>
      <c r="F48" s="13" t="s">
        <v>179</v>
      </c>
      <c r="G48" s="14">
        <v>25000</v>
      </c>
      <c r="H48" s="15">
        <f t="shared" si="0"/>
        <v>250</v>
      </c>
      <c r="I48" s="17">
        <f>(G48-G47)/G47</f>
        <v>0.25</v>
      </c>
    </row>
    <row r="49" spans="4:9">
      <c r="D49" s="12">
        <v>2012</v>
      </c>
      <c r="E49" s="13" t="s">
        <v>172</v>
      </c>
      <c r="F49" s="13" t="s">
        <v>180</v>
      </c>
      <c r="G49" s="14">
        <v>14300</v>
      </c>
      <c r="H49" s="15">
        <f t="shared" si="0"/>
        <v>143</v>
      </c>
      <c r="I49" s="17">
        <v>0</v>
      </c>
    </row>
    <row r="50" spans="4:9">
      <c r="D50" s="12">
        <v>2012</v>
      </c>
      <c r="E50" s="13" t="s">
        <v>173</v>
      </c>
      <c r="F50" s="13" t="s">
        <v>180</v>
      </c>
      <c r="G50" s="14">
        <v>12000</v>
      </c>
      <c r="H50" s="15">
        <f t="shared" si="0"/>
        <v>120</v>
      </c>
      <c r="I50" s="17">
        <f t="shared" ref="I50:I56" si="2">(G50-G49)/G49</f>
        <v>-0.16083916083916083</v>
      </c>
    </row>
    <row r="51" spans="4:9">
      <c r="D51" s="12">
        <v>2012</v>
      </c>
      <c r="E51" s="13" t="s">
        <v>174</v>
      </c>
      <c r="F51" s="13" t="s">
        <v>180</v>
      </c>
      <c r="G51" s="14">
        <v>12000</v>
      </c>
      <c r="H51" s="15">
        <f t="shared" si="0"/>
        <v>120</v>
      </c>
      <c r="I51" s="17">
        <f t="shared" si="2"/>
        <v>0</v>
      </c>
    </row>
    <row r="52" spans="4:9">
      <c r="D52" s="12">
        <v>2012</v>
      </c>
      <c r="E52" s="13" t="s">
        <v>175</v>
      </c>
      <c r="F52" s="13" t="s">
        <v>180</v>
      </c>
      <c r="G52" s="14">
        <v>12300</v>
      </c>
      <c r="H52" s="15">
        <f t="shared" si="0"/>
        <v>123</v>
      </c>
      <c r="I52" s="17">
        <f t="shared" si="2"/>
        <v>2.5000000000000001E-2</v>
      </c>
    </row>
    <row r="53" spans="4:9">
      <c r="D53" s="12">
        <v>2013</v>
      </c>
      <c r="E53" s="13" t="s">
        <v>172</v>
      </c>
      <c r="F53" s="13" t="s">
        <v>180</v>
      </c>
      <c r="G53" s="14">
        <v>42000</v>
      </c>
      <c r="H53" s="15">
        <f t="shared" si="0"/>
        <v>420</v>
      </c>
      <c r="I53" s="17">
        <f t="shared" si="2"/>
        <v>2.4146341463414633</v>
      </c>
    </row>
    <row r="54" spans="4:9">
      <c r="D54" s="12">
        <v>2013</v>
      </c>
      <c r="E54" s="13" t="s">
        <v>173</v>
      </c>
      <c r="F54" s="13" t="s">
        <v>180</v>
      </c>
      <c r="G54" s="14">
        <v>1000</v>
      </c>
      <c r="H54" s="15">
        <f t="shared" si="0"/>
        <v>10</v>
      </c>
      <c r="I54" s="17">
        <f t="shared" si="2"/>
        <v>-0.97619047619047616</v>
      </c>
    </row>
    <row r="55" spans="4:9">
      <c r="D55" s="12">
        <v>2013</v>
      </c>
      <c r="E55" s="13" t="s">
        <v>174</v>
      </c>
      <c r="F55" s="13" t="s">
        <v>180</v>
      </c>
      <c r="G55" s="14">
        <v>1500</v>
      </c>
      <c r="H55" s="15">
        <f t="shared" si="0"/>
        <v>15</v>
      </c>
      <c r="I55" s="17">
        <f t="shared" si="2"/>
        <v>0.5</v>
      </c>
    </row>
    <row r="56" spans="4:9">
      <c r="D56" s="59">
        <v>2013</v>
      </c>
      <c r="E56" s="60" t="s">
        <v>175</v>
      </c>
      <c r="F56" s="60" t="s">
        <v>180</v>
      </c>
      <c r="G56" s="61">
        <v>300</v>
      </c>
      <c r="H56" s="62">
        <f t="shared" si="0"/>
        <v>3</v>
      </c>
      <c r="I56" s="63">
        <f t="shared" si="2"/>
        <v>-0.8</v>
      </c>
    </row>
  </sheetData>
  <pageMargins left="0.75" right="0.75" top="1" bottom="1" header="0.5" footer="0.5"/>
  <pageSetup paperSize="9" orientation="portrait" horizontalDpi="4294967292" verticalDpi="4294967292"/>
  <legacyDrawing r:id="rId1"/>
  <tableParts count="3">
    <tablePart r:id="rId2"/>
    <tablePart r:id="rId3"/>
    <tablePart r:id="rId4"/>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103"/>
  <sheetViews>
    <sheetView tabSelected="1" workbookViewId="0">
      <selection activeCell="J33" sqref="J33"/>
    </sheetView>
  </sheetViews>
  <sheetFormatPr baseColWidth="10" defaultRowHeight="15" x14ac:dyDescent="0"/>
  <cols>
    <col min="1" max="1" width="11.5" customWidth="1"/>
    <col min="2" max="2" width="14" customWidth="1"/>
    <col min="3" max="3" width="12.83203125" customWidth="1"/>
    <col min="4" max="4" width="14.33203125" customWidth="1"/>
    <col min="5" max="5" width="12.5" customWidth="1"/>
    <col min="6" max="6" width="17.5" customWidth="1"/>
    <col min="14" max="14" width="14.5" customWidth="1"/>
  </cols>
  <sheetData>
    <row r="2" spans="1:6" ht="16" thickBot="1">
      <c r="A2" s="16" t="s">
        <v>171</v>
      </c>
      <c r="B2" s="16" t="s">
        <v>186</v>
      </c>
      <c r="C2" s="16" t="s">
        <v>176</v>
      </c>
      <c r="D2" s="16" t="s">
        <v>177</v>
      </c>
      <c r="E2" s="16" t="s">
        <v>181</v>
      </c>
      <c r="F2" s="16" t="s">
        <v>182</v>
      </c>
    </row>
    <row r="3" spans="1:6">
      <c r="A3" s="13">
        <v>2012</v>
      </c>
      <c r="B3" s="13" t="s">
        <v>172</v>
      </c>
      <c r="C3" s="13" t="s">
        <v>178</v>
      </c>
      <c r="D3" s="14">
        <v>14000</v>
      </c>
      <c r="E3" s="15">
        <f t="shared" ref="E3:E26" si="0">D3/100</f>
        <v>140</v>
      </c>
      <c r="F3" s="17">
        <v>0</v>
      </c>
    </row>
    <row r="4" spans="1:6">
      <c r="A4" s="13">
        <v>2012</v>
      </c>
      <c r="B4" s="13" t="s">
        <v>173</v>
      </c>
      <c r="C4" s="13" t="s">
        <v>178</v>
      </c>
      <c r="D4" s="14">
        <f>1100</f>
        <v>1100</v>
      </c>
      <c r="E4" s="15">
        <f t="shared" si="0"/>
        <v>11</v>
      </c>
      <c r="F4" s="17">
        <f t="shared" ref="F4:F10" si="1">(D4-D3)/D3</f>
        <v>-0.92142857142857137</v>
      </c>
    </row>
    <row r="5" spans="1:6">
      <c r="A5" s="13">
        <v>2012</v>
      </c>
      <c r="B5" s="13" t="s">
        <v>174</v>
      </c>
      <c r="C5" s="13" t="s">
        <v>178</v>
      </c>
      <c r="D5" s="14">
        <v>20000</v>
      </c>
      <c r="E5" s="15">
        <f t="shared" si="0"/>
        <v>200</v>
      </c>
      <c r="F5" s="17">
        <f t="shared" si="1"/>
        <v>17.181818181818183</v>
      </c>
    </row>
    <row r="6" spans="1:6">
      <c r="A6" s="13">
        <v>2012</v>
      </c>
      <c r="B6" s="13" t="s">
        <v>175</v>
      </c>
      <c r="C6" s="13" t="s">
        <v>178</v>
      </c>
      <c r="D6" s="14">
        <f>1100</f>
        <v>1100</v>
      </c>
      <c r="E6" s="15">
        <f t="shared" si="0"/>
        <v>11</v>
      </c>
      <c r="F6" s="17">
        <f t="shared" si="1"/>
        <v>-0.94499999999999995</v>
      </c>
    </row>
    <row r="7" spans="1:6">
      <c r="A7" s="13">
        <v>2013</v>
      </c>
      <c r="B7" s="13" t="s">
        <v>172</v>
      </c>
      <c r="C7" s="13" t="s">
        <v>178</v>
      </c>
      <c r="D7" s="14">
        <v>2000</v>
      </c>
      <c r="E7" s="15">
        <f t="shared" si="0"/>
        <v>20</v>
      </c>
      <c r="F7" s="17">
        <f t="shared" si="1"/>
        <v>0.81818181818181823</v>
      </c>
    </row>
    <row r="8" spans="1:6">
      <c r="A8" s="13">
        <v>2013</v>
      </c>
      <c r="B8" s="13" t="s">
        <v>173</v>
      </c>
      <c r="C8" s="13" t="s">
        <v>178</v>
      </c>
      <c r="D8" s="14">
        <f>1100</f>
        <v>1100</v>
      </c>
      <c r="E8" s="15">
        <f t="shared" si="0"/>
        <v>11</v>
      </c>
      <c r="F8" s="17">
        <f t="shared" si="1"/>
        <v>-0.45</v>
      </c>
    </row>
    <row r="9" spans="1:6">
      <c r="A9" s="13">
        <v>2013</v>
      </c>
      <c r="B9" s="13" t="s">
        <v>174</v>
      </c>
      <c r="C9" s="13" t="s">
        <v>178</v>
      </c>
      <c r="D9" s="14">
        <f>1100</f>
        <v>1100</v>
      </c>
      <c r="E9" s="15">
        <f t="shared" si="0"/>
        <v>11</v>
      </c>
      <c r="F9" s="17">
        <f t="shared" si="1"/>
        <v>0</v>
      </c>
    </row>
    <row r="10" spans="1:6">
      <c r="A10" s="13">
        <v>2013</v>
      </c>
      <c r="B10" s="13" t="s">
        <v>175</v>
      </c>
      <c r="C10" s="13" t="s">
        <v>178</v>
      </c>
      <c r="D10" s="14">
        <v>21340</v>
      </c>
      <c r="E10" s="15">
        <f t="shared" si="0"/>
        <v>213.4</v>
      </c>
      <c r="F10" s="17">
        <f t="shared" si="1"/>
        <v>18.399999999999999</v>
      </c>
    </row>
    <row r="11" spans="1:6">
      <c r="A11" s="13">
        <v>2012</v>
      </c>
      <c r="B11" s="13" t="s">
        <v>172</v>
      </c>
      <c r="C11" s="13" t="s">
        <v>179</v>
      </c>
      <c r="D11" s="14">
        <v>100</v>
      </c>
      <c r="E11" s="15">
        <f t="shared" si="0"/>
        <v>1</v>
      </c>
      <c r="F11" s="17">
        <v>0</v>
      </c>
    </row>
    <row r="12" spans="1:6">
      <c r="A12" s="13">
        <v>2012</v>
      </c>
      <c r="B12" s="13" t="s">
        <v>173</v>
      </c>
      <c r="C12" s="13" t="s">
        <v>179</v>
      </c>
      <c r="D12" s="14">
        <v>400</v>
      </c>
      <c r="E12" s="15">
        <f t="shared" si="0"/>
        <v>4</v>
      </c>
      <c r="F12" s="17">
        <f>(D12-D11)/D11</f>
        <v>3</v>
      </c>
    </row>
    <row r="13" spans="1:6">
      <c r="A13" s="13">
        <v>2012</v>
      </c>
      <c r="B13" s="13" t="s">
        <v>174</v>
      </c>
      <c r="C13" s="13" t="s">
        <v>179</v>
      </c>
      <c r="D13" s="14">
        <v>0</v>
      </c>
      <c r="E13" s="15">
        <f t="shared" si="0"/>
        <v>0</v>
      </c>
      <c r="F13" s="17">
        <f>(D13-D12)/D12</f>
        <v>-1</v>
      </c>
    </row>
    <row r="14" spans="1:6">
      <c r="A14" s="13">
        <v>2012</v>
      </c>
      <c r="B14" s="13" t="s">
        <v>175</v>
      </c>
      <c r="C14" s="13" t="s">
        <v>179</v>
      </c>
      <c r="D14" s="14">
        <v>0</v>
      </c>
      <c r="E14" s="15">
        <f t="shared" si="0"/>
        <v>0</v>
      </c>
      <c r="F14" s="17">
        <v>0</v>
      </c>
    </row>
    <row r="15" spans="1:6">
      <c r="A15" s="13">
        <v>2013</v>
      </c>
      <c r="B15" s="13" t="s">
        <v>172</v>
      </c>
      <c r="C15" s="13" t="s">
        <v>179</v>
      </c>
      <c r="D15" s="14">
        <v>0</v>
      </c>
      <c r="E15" s="15">
        <f t="shared" si="0"/>
        <v>0</v>
      </c>
      <c r="F15" s="17">
        <v>0</v>
      </c>
    </row>
    <row r="16" spans="1:6">
      <c r="A16" s="13">
        <v>2013</v>
      </c>
      <c r="B16" s="13" t="s">
        <v>173</v>
      </c>
      <c r="C16" s="13" t="s">
        <v>179</v>
      </c>
      <c r="D16" s="14">
        <v>15000</v>
      </c>
      <c r="E16" s="15">
        <f t="shared" si="0"/>
        <v>150</v>
      </c>
      <c r="F16" s="17">
        <v>1</v>
      </c>
    </row>
    <row r="17" spans="1:6">
      <c r="A17" s="13">
        <v>2013</v>
      </c>
      <c r="B17" s="13" t="s">
        <v>174</v>
      </c>
      <c r="C17" s="13" t="s">
        <v>179</v>
      </c>
      <c r="D17" s="14">
        <v>20000</v>
      </c>
      <c r="E17" s="15">
        <f t="shared" si="0"/>
        <v>200</v>
      </c>
      <c r="F17" s="17">
        <f>(D17-D16)/D16</f>
        <v>0.33333333333333331</v>
      </c>
    </row>
    <row r="18" spans="1:6">
      <c r="A18" s="13">
        <v>2013</v>
      </c>
      <c r="B18" s="13" t="s">
        <v>175</v>
      </c>
      <c r="C18" s="13" t="s">
        <v>179</v>
      </c>
      <c r="D18" s="14">
        <v>25000</v>
      </c>
      <c r="E18" s="15">
        <f t="shared" si="0"/>
        <v>250</v>
      </c>
      <c r="F18" s="17">
        <f>(D18-D17)/D17</f>
        <v>0.25</v>
      </c>
    </row>
    <row r="19" spans="1:6">
      <c r="A19" s="13">
        <v>2012</v>
      </c>
      <c r="B19" s="13" t="s">
        <v>172</v>
      </c>
      <c r="C19" s="13" t="s">
        <v>180</v>
      </c>
      <c r="D19" s="14">
        <v>14300</v>
      </c>
      <c r="E19" s="15">
        <f t="shared" si="0"/>
        <v>143</v>
      </c>
      <c r="F19" s="17">
        <v>0</v>
      </c>
    </row>
    <row r="20" spans="1:6">
      <c r="A20" s="13">
        <v>2012</v>
      </c>
      <c r="B20" s="13" t="s">
        <v>173</v>
      </c>
      <c r="C20" s="13" t="s">
        <v>180</v>
      </c>
      <c r="D20" s="14">
        <v>12000</v>
      </c>
      <c r="E20" s="15">
        <f t="shared" si="0"/>
        <v>120</v>
      </c>
      <c r="F20" s="17">
        <f t="shared" ref="F20:F26" si="2">(D20-D19)/D19</f>
        <v>-0.16083916083916083</v>
      </c>
    </row>
    <row r="21" spans="1:6">
      <c r="A21" s="13">
        <v>2012</v>
      </c>
      <c r="B21" s="13" t="s">
        <v>174</v>
      </c>
      <c r="C21" s="13" t="s">
        <v>180</v>
      </c>
      <c r="D21" s="14">
        <v>12000</v>
      </c>
      <c r="E21" s="15">
        <f t="shared" si="0"/>
        <v>120</v>
      </c>
      <c r="F21" s="17">
        <f t="shared" si="2"/>
        <v>0</v>
      </c>
    </row>
    <row r="22" spans="1:6">
      <c r="A22" s="13">
        <v>2012</v>
      </c>
      <c r="B22" s="13" t="s">
        <v>175</v>
      </c>
      <c r="C22" s="13" t="s">
        <v>180</v>
      </c>
      <c r="D22" s="14">
        <v>12300</v>
      </c>
      <c r="E22" s="15">
        <f t="shared" si="0"/>
        <v>123</v>
      </c>
      <c r="F22" s="17">
        <f t="shared" si="2"/>
        <v>2.5000000000000001E-2</v>
      </c>
    </row>
    <row r="23" spans="1:6">
      <c r="A23" s="13">
        <v>2013</v>
      </c>
      <c r="B23" s="13" t="s">
        <v>172</v>
      </c>
      <c r="C23" s="13" t="s">
        <v>180</v>
      </c>
      <c r="D23" s="14">
        <v>42000</v>
      </c>
      <c r="E23" s="15">
        <f t="shared" si="0"/>
        <v>420</v>
      </c>
      <c r="F23" s="17">
        <f t="shared" si="2"/>
        <v>2.4146341463414633</v>
      </c>
    </row>
    <row r="24" spans="1:6">
      <c r="A24" s="13">
        <v>2013</v>
      </c>
      <c r="B24" s="13" t="s">
        <v>173</v>
      </c>
      <c r="C24" s="13" t="s">
        <v>180</v>
      </c>
      <c r="D24" s="14">
        <v>1000</v>
      </c>
      <c r="E24" s="15">
        <f t="shared" si="0"/>
        <v>10</v>
      </c>
      <c r="F24" s="17">
        <f t="shared" si="2"/>
        <v>-0.97619047619047616</v>
      </c>
    </row>
    <row r="25" spans="1:6">
      <c r="A25" s="13">
        <v>2013</v>
      </c>
      <c r="B25" s="13" t="s">
        <v>174</v>
      </c>
      <c r="C25" s="13" t="s">
        <v>180</v>
      </c>
      <c r="D25" s="14">
        <v>1500</v>
      </c>
      <c r="E25" s="15">
        <f t="shared" si="0"/>
        <v>15</v>
      </c>
      <c r="F25" s="17">
        <f t="shared" si="2"/>
        <v>0.5</v>
      </c>
    </row>
    <row r="26" spans="1:6">
      <c r="A26" s="13">
        <v>2013</v>
      </c>
      <c r="B26" s="13" t="s">
        <v>175</v>
      </c>
      <c r="C26" s="13" t="s">
        <v>180</v>
      </c>
      <c r="D26" s="14">
        <v>300</v>
      </c>
      <c r="E26" s="15">
        <f t="shared" si="0"/>
        <v>3</v>
      </c>
      <c r="F26" s="17">
        <f t="shared" si="2"/>
        <v>-0.8</v>
      </c>
    </row>
    <row r="40" spans="4:9" ht="16" thickBot="1">
      <c r="D40" s="16" t="s">
        <v>171</v>
      </c>
      <c r="E40" s="16" t="s">
        <v>170</v>
      </c>
      <c r="F40" s="16" t="s">
        <v>176</v>
      </c>
      <c r="G40" s="16" t="s">
        <v>177</v>
      </c>
      <c r="H40" s="16" t="s">
        <v>181</v>
      </c>
      <c r="I40" s="16" t="s">
        <v>182</v>
      </c>
    </row>
    <row r="41" spans="4:9">
      <c r="D41" s="13">
        <v>2012</v>
      </c>
      <c r="E41" s="13" t="s">
        <v>172</v>
      </c>
      <c r="F41" s="13" t="s">
        <v>178</v>
      </c>
      <c r="G41" s="14">
        <v>14000</v>
      </c>
      <c r="H41" s="15">
        <f t="shared" ref="H41:H64" si="3">G41/100</f>
        <v>140</v>
      </c>
      <c r="I41" s="17">
        <v>0</v>
      </c>
    </row>
    <row r="42" spans="4:9">
      <c r="D42" s="13">
        <v>2012</v>
      </c>
      <c r="E42" s="13" t="s">
        <v>173</v>
      </c>
      <c r="F42" s="13" t="s">
        <v>178</v>
      </c>
      <c r="G42" s="14">
        <f>1100</f>
        <v>1100</v>
      </c>
      <c r="H42" s="15">
        <f t="shared" si="3"/>
        <v>11</v>
      </c>
      <c r="I42" s="17">
        <f t="shared" ref="I42:I48" si="4">(G42-G41)/G41</f>
        <v>-0.92142857142857137</v>
      </c>
    </row>
    <row r="43" spans="4:9">
      <c r="D43" s="13">
        <v>2012</v>
      </c>
      <c r="E43" s="13" t="s">
        <v>174</v>
      </c>
      <c r="F43" s="13" t="s">
        <v>178</v>
      </c>
      <c r="G43" s="14">
        <v>20000</v>
      </c>
      <c r="H43" s="15">
        <f t="shared" si="3"/>
        <v>200</v>
      </c>
      <c r="I43" s="17">
        <f t="shared" si="4"/>
        <v>17.181818181818183</v>
      </c>
    </row>
    <row r="44" spans="4:9">
      <c r="D44" s="13">
        <v>2012</v>
      </c>
      <c r="E44" s="13" t="s">
        <v>175</v>
      </c>
      <c r="F44" s="13" t="s">
        <v>178</v>
      </c>
      <c r="G44" s="14">
        <f>1100</f>
        <v>1100</v>
      </c>
      <c r="H44" s="15">
        <f t="shared" si="3"/>
        <v>11</v>
      </c>
      <c r="I44" s="17">
        <f t="shared" si="4"/>
        <v>-0.94499999999999995</v>
      </c>
    </row>
    <row r="45" spans="4:9">
      <c r="D45" s="13">
        <v>2013</v>
      </c>
      <c r="E45" s="13" t="s">
        <v>172</v>
      </c>
      <c r="F45" s="13" t="s">
        <v>178</v>
      </c>
      <c r="G45" s="14">
        <v>2000</v>
      </c>
      <c r="H45" s="15">
        <f t="shared" si="3"/>
        <v>20</v>
      </c>
      <c r="I45" s="17">
        <f t="shared" si="4"/>
        <v>0.81818181818181823</v>
      </c>
    </row>
    <row r="46" spans="4:9">
      <c r="D46" s="13">
        <v>2013</v>
      </c>
      <c r="E46" s="13" t="s">
        <v>173</v>
      </c>
      <c r="F46" s="13" t="s">
        <v>178</v>
      </c>
      <c r="G46" s="14">
        <f>1100</f>
        <v>1100</v>
      </c>
      <c r="H46" s="15">
        <f t="shared" si="3"/>
        <v>11</v>
      </c>
      <c r="I46" s="17">
        <f t="shared" si="4"/>
        <v>-0.45</v>
      </c>
    </row>
    <row r="47" spans="4:9">
      <c r="D47" s="13">
        <v>2013</v>
      </c>
      <c r="E47" s="13" t="s">
        <v>174</v>
      </c>
      <c r="F47" s="13" t="s">
        <v>178</v>
      </c>
      <c r="G47" s="14">
        <f>1100</f>
        <v>1100</v>
      </c>
      <c r="H47" s="15">
        <f t="shared" si="3"/>
        <v>11</v>
      </c>
      <c r="I47" s="17">
        <f t="shared" si="4"/>
        <v>0</v>
      </c>
    </row>
    <row r="48" spans="4:9">
      <c r="D48" s="13">
        <v>2013</v>
      </c>
      <c r="E48" s="13" t="s">
        <v>175</v>
      </c>
      <c r="F48" s="13" t="s">
        <v>178</v>
      </c>
      <c r="G48" s="14">
        <v>21340</v>
      </c>
      <c r="H48" s="15">
        <f t="shared" si="3"/>
        <v>213.4</v>
      </c>
      <c r="I48" s="17">
        <f t="shared" si="4"/>
        <v>18.399999999999999</v>
      </c>
    </row>
    <row r="49" spans="4:15">
      <c r="D49" s="13">
        <v>2012</v>
      </c>
      <c r="E49" s="13" t="s">
        <v>172</v>
      </c>
      <c r="F49" s="13" t="s">
        <v>179</v>
      </c>
      <c r="G49" s="14">
        <v>100</v>
      </c>
      <c r="H49" s="15">
        <f t="shared" si="3"/>
        <v>1</v>
      </c>
      <c r="I49" s="17">
        <v>0</v>
      </c>
      <c r="O49" t="s">
        <v>184</v>
      </c>
    </row>
    <row r="50" spans="4:15">
      <c r="D50" s="13">
        <v>2012</v>
      </c>
      <c r="E50" s="13" t="s">
        <v>173</v>
      </c>
      <c r="F50" s="13" t="s">
        <v>179</v>
      </c>
      <c r="G50" s="14">
        <v>400</v>
      </c>
      <c r="H50" s="15">
        <f t="shared" si="3"/>
        <v>4</v>
      </c>
      <c r="I50" s="17">
        <f>(G50-G49)/G49</f>
        <v>3</v>
      </c>
    </row>
    <row r="51" spans="4:15">
      <c r="D51" s="13">
        <v>2012</v>
      </c>
      <c r="E51" s="13" t="s">
        <v>174</v>
      </c>
      <c r="F51" s="13" t="s">
        <v>179</v>
      </c>
      <c r="G51" s="14">
        <v>0</v>
      </c>
      <c r="H51" s="15">
        <f t="shared" si="3"/>
        <v>0</v>
      </c>
      <c r="I51" s="17">
        <f>(G51-G50)/G50</f>
        <v>-1</v>
      </c>
    </row>
    <row r="52" spans="4:15">
      <c r="D52" s="13">
        <v>2012</v>
      </c>
      <c r="E52" s="13" t="s">
        <v>175</v>
      </c>
      <c r="F52" s="13" t="s">
        <v>179</v>
      </c>
      <c r="G52" s="14">
        <v>0</v>
      </c>
      <c r="H52" s="15">
        <f t="shared" si="3"/>
        <v>0</v>
      </c>
      <c r="I52" s="17">
        <v>0</v>
      </c>
    </row>
    <row r="53" spans="4:15">
      <c r="D53" s="13">
        <v>2013</v>
      </c>
      <c r="E53" s="13" t="s">
        <v>172</v>
      </c>
      <c r="F53" s="13" t="s">
        <v>179</v>
      </c>
      <c r="G53" s="14">
        <v>0</v>
      </c>
      <c r="H53" s="15">
        <f t="shared" si="3"/>
        <v>0</v>
      </c>
      <c r="I53" s="17">
        <v>0</v>
      </c>
    </row>
    <row r="54" spans="4:15">
      <c r="D54" s="13">
        <v>2013</v>
      </c>
      <c r="E54" s="13" t="s">
        <v>173</v>
      </c>
      <c r="F54" s="13" t="s">
        <v>179</v>
      </c>
      <c r="G54" s="14">
        <v>15000</v>
      </c>
      <c r="H54" s="15">
        <f t="shared" si="3"/>
        <v>150</v>
      </c>
      <c r="I54" s="17">
        <v>1</v>
      </c>
    </row>
    <row r="55" spans="4:15">
      <c r="D55" s="13">
        <v>2013</v>
      </c>
      <c r="E55" s="13" t="s">
        <v>174</v>
      </c>
      <c r="F55" s="13" t="s">
        <v>179</v>
      </c>
      <c r="G55" s="14">
        <v>20000</v>
      </c>
      <c r="H55" s="15">
        <f t="shared" si="3"/>
        <v>200</v>
      </c>
      <c r="I55" s="17">
        <f>(G55-G54)/G54</f>
        <v>0.33333333333333331</v>
      </c>
    </row>
    <row r="56" spans="4:15">
      <c r="D56" s="13">
        <v>2013</v>
      </c>
      <c r="E56" s="13" t="s">
        <v>175</v>
      </c>
      <c r="F56" s="13" t="s">
        <v>179</v>
      </c>
      <c r="G56" s="14">
        <v>25000</v>
      </c>
      <c r="H56" s="15">
        <f t="shared" si="3"/>
        <v>250</v>
      </c>
      <c r="I56" s="17">
        <f>(G56-G55)/G55</f>
        <v>0.25</v>
      </c>
    </row>
    <row r="57" spans="4:15">
      <c r="D57" s="13">
        <v>2012</v>
      </c>
      <c r="E57" s="13" t="s">
        <v>172</v>
      </c>
      <c r="F57" s="13" t="s">
        <v>180</v>
      </c>
      <c r="G57" s="14">
        <v>14300</v>
      </c>
      <c r="H57" s="15">
        <f t="shared" si="3"/>
        <v>143</v>
      </c>
      <c r="I57" s="17">
        <v>0</v>
      </c>
    </row>
    <row r="58" spans="4:15">
      <c r="D58" s="13">
        <v>2012</v>
      </c>
      <c r="E58" s="13" t="s">
        <v>173</v>
      </c>
      <c r="F58" s="13" t="s">
        <v>180</v>
      </c>
      <c r="G58" s="14">
        <v>12000</v>
      </c>
      <c r="H58" s="15">
        <f t="shared" si="3"/>
        <v>120</v>
      </c>
      <c r="I58" s="17">
        <f t="shared" ref="I58:I64" si="5">(G58-G57)/G57</f>
        <v>-0.16083916083916083</v>
      </c>
    </row>
    <row r="59" spans="4:15">
      <c r="D59" s="13">
        <v>2012</v>
      </c>
      <c r="E59" s="13" t="s">
        <v>174</v>
      </c>
      <c r="F59" s="13" t="s">
        <v>180</v>
      </c>
      <c r="G59" s="14">
        <v>12000</v>
      </c>
      <c r="H59" s="15">
        <f t="shared" si="3"/>
        <v>120</v>
      </c>
      <c r="I59" s="17">
        <f t="shared" si="5"/>
        <v>0</v>
      </c>
    </row>
    <row r="60" spans="4:15">
      <c r="D60" s="13">
        <v>2012</v>
      </c>
      <c r="E60" s="13" t="s">
        <v>175</v>
      </c>
      <c r="F60" s="13" t="s">
        <v>180</v>
      </c>
      <c r="G60" s="14">
        <v>12300</v>
      </c>
      <c r="H60" s="15">
        <f t="shared" si="3"/>
        <v>123</v>
      </c>
      <c r="I60" s="17">
        <f t="shared" si="5"/>
        <v>2.5000000000000001E-2</v>
      </c>
    </row>
    <row r="61" spans="4:15">
      <c r="D61" s="13">
        <v>2013</v>
      </c>
      <c r="E61" s="13" t="s">
        <v>172</v>
      </c>
      <c r="F61" s="13" t="s">
        <v>180</v>
      </c>
      <c r="G61" s="14">
        <v>42000</v>
      </c>
      <c r="H61" s="15">
        <f t="shared" si="3"/>
        <v>420</v>
      </c>
      <c r="I61" s="17">
        <f t="shared" si="5"/>
        <v>2.4146341463414633</v>
      </c>
    </row>
    <row r="62" spans="4:15">
      <c r="D62" s="13">
        <v>2013</v>
      </c>
      <c r="E62" s="13" t="s">
        <v>173</v>
      </c>
      <c r="F62" s="13" t="s">
        <v>180</v>
      </c>
      <c r="G62" s="14">
        <v>1000</v>
      </c>
      <c r="H62" s="15">
        <f t="shared" si="3"/>
        <v>10</v>
      </c>
      <c r="I62" s="17">
        <f t="shared" si="5"/>
        <v>-0.97619047619047616</v>
      </c>
    </row>
    <row r="63" spans="4:15">
      <c r="D63" s="13">
        <v>2013</v>
      </c>
      <c r="E63" s="13" t="s">
        <v>174</v>
      </c>
      <c r="F63" s="13" t="s">
        <v>180</v>
      </c>
      <c r="G63" s="14">
        <v>1500</v>
      </c>
      <c r="H63" s="15">
        <f t="shared" si="3"/>
        <v>15</v>
      </c>
      <c r="I63" s="17">
        <f t="shared" si="5"/>
        <v>0.5</v>
      </c>
    </row>
    <row r="64" spans="4:15">
      <c r="D64" s="13">
        <v>2013</v>
      </c>
      <c r="E64" s="13" t="s">
        <v>175</v>
      </c>
      <c r="F64" s="13" t="s">
        <v>180</v>
      </c>
      <c r="G64" s="14">
        <v>300</v>
      </c>
      <c r="H64" s="15">
        <f t="shared" si="3"/>
        <v>3</v>
      </c>
      <c r="I64" s="17">
        <f t="shared" si="5"/>
        <v>-0.8</v>
      </c>
    </row>
    <row r="74" spans="22:27" ht="16" thickBot="1">
      <c r="V74" s="16" t="s">
        <v>171</v>
      </c>
      <c r="W74" s="16" t="s">
        <v>170</v>
      </c>
      <c r="X74" s="16" t="s">
        <v>176</v>
      </c>
      <c r="Y74" s="16" t="s">
        <v>177</v>
      </c>
      <c r="Z74" s="16" t="s">
        <v>181</v>
      </c>
      <c r="AA74" s="16" t="s">
        <v>182</v>
      </c>
    </row>
    <row r="75" spans="22:27">
      <c r="V75" s="13">
        <v>2012</v>
      </c>
      <c r="W75" s="13" t="s">
        <v>172</v>
      </c>
      <c r="X75" s="13" t="s">
        <v>178</v>
      </c>
      <c r="Y75" s="14">
        <v>14000</v>
      </c>
      <c r="Z75" s="15">
        <f t="shared" ref="Z75:Z98" si="6">Y75/100</f>
        <v>140</v>
      </c>
      <c r="AA75" s="17">
        <v>0</v>
      </c>
    </row>
    <row r="76" spans="22:27">
      <c r="V76" s="13">
        <v>2012</v>
      </c>
      <c r="W76" s="13" t="s">
        <v>173</v>
      </c>
      <c r="X76" s="13" t="s">
        <v>178</v>
      </c>
      <c r="Y76" s="14">
        <f>1100</f>
        <v>1100</v>
      </c>
      <c r="Z76" s="15">
        <f t="shared" si="6"/>
        <v>11</v>
      </c>
      <c r="AA76" s="17">
        <f t="shared" ref="AA76:AA82" si="7">(Y76-Y75)/Y75</f>
        <v>-0.92142857142857137</v>
      </c>
    </row>
    <row r="77" spans="22:27">
      <c r="V77" s="13">
        <v>2012</v>
      </c>
      <c r="W77" s="13" t="s">
        <v>174</v>
      </c>
      <c r="X77" s="13" t="s">
        <v>178</v>
      </c>
      <c r="Y77" s="14">
        <v>20000</v>
      </c>
      <c r="Z77" s="15">
        <f t="shared" si="6"/>
        <v>200</v>
      </c>
      <c r="AA77" s="17">
        <f t="shared" si="7"/>
        <v>17.181818181818183</v>
      </c>
    </row>
    <row r="78" spans="22:27">
      <c r="V78" s="13">
        <v>2012</v>
      </c>
      <c r="W78" s="13" t="s">
        <v>175</v>
      </c>
      <c r="X78" s="13" t="s">
        <v>178</v>
      </c>
      <c r="Y78" s="14">
        <f>1100</f>
        <v>1100</v>
      </c>
      <c r="Z78" s="15">
        <f t="shared" si="6"/>
        <v>11</v>
      </c>
      <c r="AA78" s="17">
        <f t="shared" si="7"/>
        <v>-0.94499999999999995</v>
      </c>
    </row>
    <row r="79" spans="22:27">
      <c r="V79" s="13">
        <v>2013</v>
      </c>
      <c r="W79" s="13" t="s">
        <v>172</v>
      </c>
      <c r="X79" s="13" t="s">
        <v>178</v>
      </c>
      <c r="Y79" s="14">
        <v>2000</v>
      </c>
      <c r="Z79" s="15">
        <f t="shared" si="6"/>
        <v>20</v>
      </c>
      <c r="AA79" s="17">
        <f t="shared" si="7"/>
        <v>0.81818181818181823</v>
      </c>
    </row>
    <row r="80" spans="22:27">
      <c r="V80" s="13">
        <v>2013</v>
      </c>
      <c r="W80" s="13" t="s">
        <v>173</v>
      </c>
      <c r="X80" s="13" t="s">
        <v>178</v>
      </c>
      <c r="Y80" s="14">
        <f>1100</f>
        <v>1100</v>
      </c>
      <c r="Z80" s="15">
        <f t="shared" si="6"/>
        <v>11</v>
      </c>
      <c r="AA80" s="17">
        <f t="shared" si="7"/>
        <v>-0.45</v>
      </c>
    </row>
    <row r="81" spans="22:27">
      <c r="V81" s="13">
        <v>2013</v>
      </c>
      <c r="W81" s="13" t="s">
        <v>174</v>
      </c>
      <c r="X81" s="13" t="s">
        <v>178</v>
      </c>
      <c r="Y81" s="14">
        <f>1100</f>
        <v>1100</v>
      </c>
      <c r="Z81" s="15">
        <f t="shared" si="6"/>
        <v>11</v>
      </c>
      <c r="AA81" s="17">
        <f t="shared" si="7"/>
        <v>0</v>
      </c>
    </row>
    <row r="82" spans="22:27">
      <c r="V82" s="13">
        <v>2013</v>
      </c>
      <c r="W82" s="13" t="s">
        <v>175</v>
      </c>
      <c r="X82" s="13" t="s">
        <v>178</v>
      </c>
      <c r="Y82" s="14">
        <v>21340</v>
      </c>
      <c r="Z82" s="15">
        <f t="shared" si="6"/>
        <v>213.4</v>
      </c>
      <c r="AA82" s="17">
        <f t="shared" si="7"/>
        <v>18.399999999999999</v>
      </c>
    </row>
    <row r="83" spans="22:27">
      <c r="V83" s="13">
        <v>2012</v>
      </c>
      <c r="W83" s="13" t="s">
        <v>172</v>
      </c>
      <c r="X83" s="13" t="s">
        <v>179</v>
      </c>
      <c r="Y83" s="14">
        <v>100</v>
      </c>
      <c r="Z83" s="15">
        <f t="shared" si="6"/>
        <v>1</v>
      </c>
      <c r="AA83" s="17">
        <v>0</v>
      </c>
    </row>
    <row r="84" spans="22:27">
      <c r="V84" s="13">
        <v>2012</v>
      </c>
      <c r="W84" s="13" t="s">
        <v>173</v>
      </c>
      <c r="X84" s="13" t="s">
        <v>179</v>
      </c>
      <c r="Y84" s="14">
        <v>400</v>
      </c>
      <c r="Z84" s="15">
        <f t="shared" si="6"/>
        <v>4</v>
      </c>
      <c r="AA84" s="17">
        <f>(Y84-Y83)/Y83</f>
        <v>3</v>
      </c>
    </row>
    <row r="85" spans="22:27">
      <c r="V85" s="13">
        <v>2012</v>
      </c>
      <c r="W85" s="13" t="s">
        <v>174</v>
      </c>
      <c r="X85" s="13" t="s">
        <v>179</v>
      </c>
      <c r="Y85" s="14">
        <v>0</v>
      </c>
      <c r="Z85" s="15">
        <f t="shared" si="6"/>
        <v>0</v>
      </c>
      <c r="AA85" s="17">
        <f>(Y85-Y84)/Y84</f>
        <v>-1</v>
      </c>
    </row>
    <row r="86" spans="22:27">
      <c r="V86" s="13">
        <v>2012</v>
      </c>
      <c r="W86" s="13" t="s">
        <v>175</v>
      </c>
      <c r="X86" s="13" t="s">
        <v>179</v>
      </c>
      <c r="Y86" s="14">
        <v>0</v>
      </c>
      <c r="Z86" s="15">
        <f t="shared" si="6"/>
        <v>0</v>
      </c>
      <c r="AA86" s="17">
        <v>0</v>
      </c>
    </row>
    <row r="87" spans="22:27">
      <c r="V87" s="13">
        <v>2013</v>
      </c>
      <c r="W87" s="13" t="s">
        <v>172</v>
      </c>
      <c r="X87" s="13" t="s">
        <v>179</v>
      </c>
      <c r="Y87" s="14">
        <v>0</v>
      </c>
      <c r="Z87" s="15">
        <f t="shared" si="6"/>
        <v>0</v>
      </c>
      <c r="AA87" s="17">
        <v>0</v>
      </c>
    </row>
    <row r="88" spans="22:27">
      <c r="V88" s="13">
        <v>2013</v>
      </c>
      <c r="W88" s="13" t="s">
        <v>173</v>
      </c>
      <c r="X88" s="13" t="s">
        <v>179</v>
      </c>
      <c r="Y88" s="14">
        <v>15000</v>
      </c>
      <c r="Z88" s="15">
        <f t="shared" si="6"/>
        <v>150</v>
      </c>
      <c r="AA88" s="17">
        <v>1</v>
      </c>
    </row>
    <row r="89" spans="22:27">
      <c r="V89" s="13">
        <v>2013</v>
      </c>
      <c r="W89" s="13" t="s">
        <v>174</v>
      </c>
      <c r="X89" s="13" t="s">
        <v>179</v>
      </c>
      <c r="Y89" s="14">
        <v>20000</v>
      </c>
      <c r="Z89" s="15">
        <f t="shared" si="6"/>
        <v>200</v>
      </c>
      <c r="AA89" s="17">
        <f>(Y89-Y88)/Y88</f>
        <v>0.33333333333333331</v>
      </c>
    </row>
    <row r="90" spans="22:27">
      <c r="V90" s="13">
        <v>2013</v>
      </c>
      <c r="W90" s="13" t="s">
        <v>175</v>
      </c>
      <c r="X90" s="13" t="s">
        <v>179</v>
      </c>
      <c r="Y90" s="14">
        <v>25000</v>
      </c>
      <c r="Z90" s="15">
        <f t="shared" si="6"/>
        <v>250</v>
      </c>
      <c r="AA90" s="17">
        <f>(Y90-Y89)/Y89</f>
        <v>0.25</v>
      </c>
    </row>
    <row r="91" spans="22:27">
      <c r="V91" s="13">
        <v>2012</v>
      </c>
      <c r="W91" s="13" t="s">
        <v>172</v>
      </c>
      <c r="X91" s="13" t="s">
        <v>180</v>
      </c>
      <c r="Y91" s="14">
        <v>14300</v>
      </c>
      <c r="Z91" s="15">
        <f t="shared" si="6"/>
        <v>143</v>
      </c>
      <c r="AA91" s="17">
        <v>0</v>
      </c>
    </row>
    <row r="92" spans="22:27">
      <c r="V92" s="13">
        <v>2012</v>
      </c>
      <c r="W92" s="13" t="s">
        <v>173</v>
      </c>
      <c r="X92" s="13" t="s">
        <v>180</v>
      </c>
      <c r="Y92" s="14">
        <v>12000</v>
      </c>
      <c r="Z92" s="15">
        <f t="shared" si="6"/>
        <v>120</v>
      </c>
      <c r="AA92" s="17">
        <f t="shared" ref="AA92:AA98" si="8">(Y92-Y91)/Y91</f>
        <v>-0.16083916083916083</v>
      </c>
    </row>
    <row r="93" spans="22:27">
      <c r="V93" s="13">
        <v>2012</v>
      </c>
      <c r="W93" s="13" t="s">
        <v>174</v>
      </c>
      <c r="X93" s="13" t="s">
        <v>180</v>
      </c>
      <c r="Y93" s="14">
        <v>12000</v>
      </c>
      <c r="Z93" s="15">
        <f t="shared" si="6"/>
        <v>120</v>
      </c>
      <c r="AA93" s="17">
        <f t="shared" si="8"/>
        <v>0</v>
      </c>
    </row>
    <row r="94" spans="22:27">
      <c r="V94" s="13">
        <v>2012</v>
      </c>
      <c r="W94" s="13" t="s">
        <v>175</v>
      </c>
      <c r="X94" s="13" t="s">
        <v>180</v>
      </c>
      <c r="Y94" s="14">
        <v>12300</v>
      </c>
      <c r="Z94" s="15">
        <f t="shared" si="6"/>
        <v>123</v>
      </c>
      <c r="AA94" s="17">
        <f t="shared" si="8"/>
        <v>2.5000000000000001E-2</v>
      </c>
    </row>
    <row r="95" spans="22:27">
      <c r="V95" s="13">
        <v>2013</v>
      </c>
      <c r="W95" s="13" t="s">
        <v>172</v>
      </c>
      <c r="X95" s="13" t="s">
        <v>180</v>
      </c>
      <c r="Y95" s="14">
        <v>42000</v>
      </c>
      <c r="Z95" s="15">
        <f t="shared" si="6"/>
        <v>420</v>
      </c>
      <c r="AA95" s="17">
        <f t="shared" si="8"/>
        <v>2.4146341463414633</v>
      </c>
    </row>
    <row r="96" spans="22:27">
      <c r="V96" s="13">
        <v>2013</v>
      </c>
      <c r="W96" s="13" t="s">
        <v>173</v>
      </c>
      <c r="X96" s="13" t="s">
        <v>180</v>
      </c>
      <c r="Y96" s="14">
        <v>1000</v>
      </c>
      <c r="Z96" s="15">
        <f t="shared" si="6"/>
        <v>10</v>
      </c>
      <c r="AA96" s="17">
        <f t="shared" si="8"/>
        <v>-0.97619047619047616</v>
      </c>
    </row>
    <row r="97" spans="22:29">
      <c r="V97" s="13">
        <v>2013</v>
      </c>
      <c r="W97" s="13" t="s">
        <v>174</v>
      </c>
      <c r="X97" s="13" t="s">
        <v>180</v>
      </c>
      <c r="Y97" s="14">
        <v>1500</v>
      </c>
      <c r="Z97" s="15">
        <f t="shared" si="6"/>
        <v>15</v>
      </c>
      <c r="AA97" s="17">
        <f t="shared" si="8"/>
        <v>0.5</v>
      </c>
    </row>
    <row r="98" spans="22:29">
      <c r="V98" s="13">
        <v>2013</v>
      </c>
      <c r="W98" s="13" t="s">
        <v>175</v>
      </c>
      <c r="X98" s="13" t="s">
        <v>180</v>
      </c>
      <c r="Y98" s="14">
        <v>300</v>
      </c>
      <c r="Z98" s="15">
        <f t="shared" si="6"/>
        <v>3</v>
      </c>
      <c r="AA98" s="17">
        <f t="shared" si="8"/>
        <v>-0.8</v>
      </c>
    </row>
    <row r="103" spans="22:29">
      <c r="AC103" t="s">
        <v>187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Customer List</vt:lpstr>
      <vt:lpstr>Customers Contacts by Region</vt:lpstr>
      <vt:lpstr>Sales per branch</vt:lpstr>
      <vt:lpstr>Sales per branch (2)</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Pekka Hyvönen</cp:lastModifiedBy>
  <cp:lastPrinted>2010-05-17T23:54:55Z</cp:lastPrinted>
  <dcterms:created xsi:type="dcterms:W3CDTF">2010-03-23T23:50:36Z</dcterms:created>
  <dcterms:modified xsi:type="dcterms:W3CDTF">2013-08-29T08:25:30Z</dcterms:modified>
  <cp:category/>
</cp:coreProperties>
</file>