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426F63F4-6D0D-4DD9-948D-C09D054B65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ndas Diária" sheetId="3" r:id="rId1"/>
    <sheet name="Total de Vendas" sheetId="2" r:id="rId2"/>
  </sheets>
  <definedNames>
    <definedName name="Desc2601">'Vendas Diária'!$B$10:$B$22</definedName>
    <definedName name="Desc2701">'Vendas Diária'!$G$10:$G$22</definedName>
    <definedName name="Desc2801">'Vendas Diária'!$L$10:$L$22</definedName>
    <definedName name="Quant2601">'Vendas Diária'!$D$10:$D$22</definedName>
    <definedName name="Quant2701">'Vendas Diária'!$I$10:$I$22</definedName>
    <definedName name="Quant2801">'Vendas Diária'!$N$10:$N$22</definedName>
    <definedName name="Total2601">'Vendas Diária'!$E$10:$E$22</definedName>
    <definedName name="Total2701">'Vendas Diária'!$J$10:$J$22</definedName>
    <definedName name="Total2801">'Vendas Diária'!$O$10:$O$22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N29" i="3"/>
  <c r="O29" i="3"/>
  <c r="N30" i="3"/>
  <c r="O30" i="3"/>
  <c r="N31" i="3"/>
  <c r="O31" i="3"/>
  <c r="N32" i="3"/>
  <c r="O32" i="3"/>
  <c r="N33" i="3"/>
  <c r="O33" i="3"/>
  <c r="O28" i="3"/>
  <c r="N28" i="3"/>
  <c r="I29" i="3"/>
  <c r="J29" i="3"/>
  <c r="I30" i="3"/>
  <c r="J30" i="3"/>
  <c r="I31" i="3"/>
  <c r="I32" i="3"/>
  <c r="J32" i="3"/>
  <c r="I33" i="3"/>
  <c r="J33" i="3"/>
  <c r="J28" i="3"/>
  <c r="I28" i="3"/>
  <c r="O23" i="3"/>
  <c r="O11" i="3"/>
  <c r="O12" i="3"/>
  <c r="O13" i="3"/>
  <c r="O14" i="3"/>
  <c r="O15" i="3"/>
  <c r="O16" i="3"/>
  <c r="O17" i="3"/>
  <c r="O18" i="3"/>
  <c r="O19" i="3"/>
  <c r="O20" i="3"/>
  <c r="O21" i="3"/>
  <c r="O22" i="3"/>
  <c r="O10" i="3"/>
  <c r="J23" i="3"/>
  <c r="J11" i="3"/>
  <c r="J12" i="3"/>
  <c r="J13" i="3"/>
  <c r="J14" i="3"/>
  <c r="J15" i="3"/>
  <c r="J16" i="3"/>
  <c r="J17" i="3"/>
  <c r="J18" i="3"/>
  <c r="J19" i="3"/>
  <c r="J20" i="3"/>
  <c r="J21" i="3"/>
  <c r="J22" i="3"/>
  <c r="J10" i="3"/>
  <c r="J31" i="3" s="1"/>
  <c r="D29" i="3"/>
  <c r="E29" i="3"/>
  <c r="D30" i="3"/>
  <c r="E30" i="3"/>
  <c r="D31" i="3"/>
  <c r="E31" i="3"/>
  <c r="D32" i="3"/>
  <c r="E32" i="3"/>
  <c r="D33" i="3"/>
  <c r="E33" i="3"/>
  <c r="E28" i="3"/>
  <c r="D28" i="3"/>
  <c r="E23" i="3"/>
  <c r="E11" i="3"/>
  <c r="E12" i="3"/>
  <c r="E13" i="3"/>
  <c r="E14" i="3"/>
  <c r="E15" i="3"/>
  <c r="E16" i="3"/>
  <c r="E17" i="3"/>
  <c r="E18" i="3"/>
  <c r="E19" i="3"/>
  <c r="E20" i="3"/>
  <c r="E21" i="3"/>
  <c r="E22" i="3"/>
  <c r="E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tc={095B3D6E-7292-4F60-91FF-0D1C4AA0B57A}</author>
    <author>tc={E53DB734-601D-4586-8BCC-66C263C83135}</author>
    <author>tc={35A8663C-C0C4-4202-9435-A62A80F0CDF5}</author>
    <author>tc={2A882E31-BAAA-44AE-9DA1-BEE88ECEF849}</author>
    <author>tc={2C267C74-0930-4D69-B556-9AA461A1805A}</author>
    <author>tc={C72D17A5-1552-4084-8679-71AE98891A04}</author>
    <author>tc={E14FE036-FD39-4820-A5D7-19ADA4B12230}</author>
    <author>tc={F91D30E9-DB4A-45BF-A629-7F0510C86BB1}</author>
    <author>tc={DBCF056F-7AA2-4D9A-B754-C7319EF68549}</author>
    <author>tc={88212851-0A92-4B6F-8ED1-C091FF7A5DE2}</author>
    <author>tc={1F4B5971-5555-4E09-8473-280D00F5117D}</author>
    <author>tc={B5B84B33-EE15-46A7-B948-9A57369CC2A9}</author>
  </authors>
  <commentList>
    <comment ref="E9" authorId="0" shapeId="0" xr:uid="{095B3D6E-7292-4F60-91FF-0D1C4AA0B5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 para facilitar o cálculo de multiplicação</t>
      </text>
    </comment>
    <comment ref="J9" authorId="1" shapeId="0" xr:uid="{E53DB734-601D-4586-8BCC-66C263C831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 para facilitar o cálculo de multiplicação</t>
      </text>
    </comment>
    <comment ref="O9" authorId="2" shapeId="0" xr:uid="{35A8663C-C0C4-4202-9435-A62A80F0CD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 para facilitar o cálculo de multiplicação</t>
      </text>
    </comment>
    <comment ref="B23" authorId="3" shapeId="0" xr:uid="{2A882E31-BAAA-44AE-9DA1-BEE88ECEF8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=SOMA() para facilitar o cálculo de totalização</t>
      </text>
    </comment>
    <comment ref="G23" authorId="4" shapeId="0" xr:uid="{2C267C74-0930-4D69-B556-9AA461A180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=SOMA() para facilitar o cálculo de totalização</t>
      </text>
    </comment>
    <comment ref="L23" authorId="5" shapeId="0" xr:uid="{C72D17A5-1552-4084-8679-71AE98891A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=SOMA() para facilitar o cálculo de totalização</t>
      </text>
    </comment>
    <comment ref="D27" authorId="6" shapeId="0" xr:uid="{E14FE036-FD39-4820-A5D7-19ADA4B122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=SOMASE() para facilitar o cálculo de totalização de quantidade por descrição de produtos</t>
      </text>
    </comment>
    <comment ref="E27" authorId="7" shapeId="0" xr:uid="{F91D30E9-DB4A-45BF-A629-7F0510C86B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=SOMASE() para facilitar o cálculo de totalização de total por descrição de produtos</t>
      </text>
    </comment>
    <comment ref="I27" authorId="8" shapeId="0" xr:uid="{DBCF056F-7AA2-4D9A-B754-C7319EF685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=SOMASE() para facilitar o cálculo de totalização de quantidade por descrição de produtos</t>
      </text>
    </comment>
    <comment ref="J27" authorId="9" shapeId="0" xr:uid="{88212851-0A92-4B6F-8ED1-C091FF7A5D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=SOMASE() para facilitar o cálculo de totalização de total por descrição de produtos</t>
      </text>
    </comment>
    <comment ref="N27" authorId="10" shapeId="0" xr:uid="{1F4B5971-5555-4E09-8473-280D00F51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=SOMASE() para facilitar o cálculo de totalização de quantidade por descrição de produtos</t>
      </text>
    </comment>
    <comment ref="O27" authorId="11" shapeId="0" xr:uid="{B5B84B33-EE15-46A7-B948-9A57369CC2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=SOMASE() para facilitar o cálculo de totalização de total por descrição de produtos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tc={BAABD45F-5F1A-4E0F-967B-9591BA06C3B4}</author>
  </authors>
  <commentList>
    <comment ref="B2" authorId="0" shapeId="0" xr:uid="{BAABD45F-5F1A-4E0F-967B-9591BA06C3B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=SOMA() para facilitar o cálculo de totalização geral dos produtos</t>
      </text>
    </comment>
  </commentList>
</comments>
</file>

<file path=xl/sharedStrings.xml><?xml version="1.0" encoding="utf-8"?>
<sst xmlns="http://schemas.openxmlformats.org/spreadsheetml/2006/main" count="92" uniqueCount="20">
  <si>
    <t>Dia 26/01</t>
  </si>
  <si>
    <t>Dia 27/01</t>
  </si>
  <si>
    <t>Dia 28/01</t>
  </si>
  <si>
    <t>Descrição</t>
  </si>
  <si>
    <t>Valor</t>
  </si>
  <si>
    <t>Quant.</t>
  </si>
  <si>
    <t>Total</t>
  </si>
  <si>
    <t>Jaqueta</t>
  </si>
  <si>
    <t>Calça</t>
  </si>
  <si>
    <t>Infantil</t>
  </si>
  <si>
    <t>Tênis</t>
  </si>
  <si>
    <t>Acessórios</t>
  </si>
  <si>
    <t>Vestido</t>
  </si>
  <si>
    <t>Total do Dia.:</t>
  </si>
  <si>
    <t>Resumo 26/01</t>
  </si>
  <si>
    <t>Resumo 27/01</t>
  </si>
  <si>
    <t>Resumo 28/01</t>
  </si>
  <si>
    <t>Somar todos os valores de Vendas</t>
  </si>
  <si>
    <t>Recomendo a Função AutoSoma - Alt+=</t>
  </si>
  <si>
    <r>
      <t xml:space="preserve">Robson Vaamonde
LinkedIn: </t>
    </r>
    <r>
      <rPr>
        <b/>
        <sz val="12"/>
        <color rgb="FF0070C0"/>
        <rFont val="Arial"/>
        <family val="2"/>
      </rPr>
      <t>https://www.linkedin.com/in/robson-vaamonde-0b029028/</t>
    </r>
    <r>
      <rPr>
        <b/>
        <sz val="12"/>
        <color indexed="63"/>
        <rFont val="Arial"/>
        <family val="2"/>
      </rPr>
      <t xml:space="preserve">
Instagram: </t>
    </r>
    <r>
      <rPr>
        <b/>
        <sz val="12"/>
        <color rgb="FF0070C0"/>
        <rFont val="Arial"/>
        <family val="2"/>
      </rPr>
      <t>https://www.instagram.com/procedimentoem/</t>
    </r>
    <r>
      <rPr>
        <b/>
        <sz val="12"/>
        <color indexed="63"/>
        <rFont val="Arial"/>
        <family val="2"/>
      </rPr>
      <t xml:space="preserve">
YouTUBE: </t>
    </r>
    <r>
      <rPr>
        <b/>
        <sz val="12"/>
        <color rgb="FF0070C0"/>
        <rFont val="Arial"/>
        <family val="2"/>
      </rPr>
      <t>https://www.youtube.com/boraparapratica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</si>
</sst>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indexed="63"/>
      <name val="Calibri"/>
      <charset val="134"/>
    </font>
    <font>
      <sz val="11"/>
      <name val="Calibri"/>
      <charset val="134"/>
    </font>
    <font>
      <sz val="11"/>
      <color indexed="63"/>
      <name val="Calibri"/>
      <charset val="134"/>
    </font>
    <font>
      <b/>
      <sz val="11"/>
      <color indexed="63"/>
      <name val="Calibri"/>
      <family val="2"/>
    </font>
    <font>
      <b/>
      <sz val="16"/>
      <name val="Calibri"/>
      <family val="2"/>
    </font>
    <font>
      <b/>
      <sz val="16"/>
      <color indexed="63"/>
      <name val="Calibri"/>
      <family val="2"/>
    </font>
    <font>
      <sz val="11"/>
      <color indexed="63"/>
      <name val="Calibri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indexed="63"/>
      <name val="Arial"/>
      <family val="2"/>
    </font>
    <font>
      <b/>
      <sz val="12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2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1" applyFont="1" applyFill="1" applyBorder="1" applyAlignment="1">
      <alignment horizontal="right"/>
    </xf>
    <xf numFmtId="164" fontId="0" fillId="0" borderId="1" xfId="1" applyFont="1" applyFill="1" applyBorder="1" applyAlignment="1">
      <alignment horizontal="left"/>
    </xf>
    <xf numFmtId="0" fontId="0" fillId="0" borderId="1" xfId="1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3" fillId="2" borderId="1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131101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89050D6-5680-431C-96E4-B0DBA19E9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47" y="183933"/>
          <a:ext cx="0" cy="699643"/>
        </a:xfrm>
        <a:prstGeom prst="rect">
          <a:avLst/>
        </a:prstGeom>
      </xdr:spPr>
    </xdr:pic>
    <xdr:clientData/>
  </xdr:twoCellAnchor>
  <xdr:twoCellAnchor editAs="oneCell">
    <xdr:from>
      <xdr:col>5</xdr:col>
      <xdr:colOff>53578</xdr:colOff>
      <xdr:row>1</xdr:row>
      <xdr:rowOff>6811</xdr:rowOff>
    </xdr:from>
    <xdr:to>
      <xdr:col>5</xdr:col>
      <xdr:colOff>53578</xdr:colOff>
      <xdr:row>4</xdr:row>
      <xdr:rowOff>123825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64077E6-005A-4B92-AFEA-9C0E1E907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2578" y="187786"/>
          <a:ext cx="0" cy="688514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600074</xdr:colOff>
      <xdr:row>1</xdr:row>
      <xdr:rowOff>9524</xdr:rowOff>
    </xdr:from>
    <xdr:to>
      <xdr:col>2</xdr:col>
      <xdr:colOff>533400</xdr:colOff>
      <xdr:row>5</xdr:row>
      <xdr:rowOff>140661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3E07ED3-9341-414F-8A59-81CE6C68F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4" y="190499"/>
          <a:ext cx="1381126" cy="893137"/>
        </a:xfrm>
        <a:prstGeom prst="rect">
          <a:avLst/>
        </a:prstGeom>
      </xdr:spPr>
    </xdr:pic>
    <xdr:clientData/>
  </xdr:twoCellAnchor>
  <xdr:twoCellAnchor editAs="oneCell">
    <xdr:from>
      <xdr:col>12</xdr:col>
      <xdr:colOff>49107</xdr:colOff>
      <xdr:row>1</xdr:row>
      <xdr:rowOff>36419</xdr:rowOff>
    </xdr:from>
    <xdr:to>
      <xdr:col>15</xdr:col>
      <xdr:colOff>480758</xdr:colOff>
      <xdr:row>5</xdr:row>
      <xdr:rowOff>142875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F0B81A8-2BD2-4345-8918-76E7313D3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4907" y="217394"/>
          <a:ext cx="2449486" cy="868456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66675</xdr:colOff>
      <xdr:row>0</xdr:row>
      <xdr:rowOff>0</xdr:rowOff>
    </xdr:from>
    <xdr:to>
      <xdr:col>22</xdr:col>
      <xdr:colOff>266095</xdr:colOff>
      <xdr:row>24</xdr:row>
      <xdr:rowOff>83941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2550523-B120-4CCF-8D5E-2600B9059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3675" y="0"/>
          <a:ext cx="4466619" cy="465594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1C1F7C67-9BEF-4C8C-BAC6-06E6A6D03107}" userId="S::robson.svaamonde@senacsp.edu.br::4d4f56a5-23e9-4d23-b645-e8636afaef3c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2-07-15T21:46:27.53" personId="{1C1F7C67-9BEF-4C8C-BAC6-06E6A6D03107}" id="{095B3D6E-7292-4F60-91FF-0D1C4AA0B57A}">
    <text>Utilizar a Função =MULT() para facilitar o cálculo de multiplicação</text>
  </threadedComment>
  <threadedComment ref="J9" dT="2022-07-15T21:46:35.50" personId="{1C1F7C67-9BEF-4C8C-BAC6-06E6A6D03107}" id="{E53DB734-601D-4586-8BCC-66C263C83135}">
    <text>Utilizar a Função =MULT() para facilitar o cálculo de multiplicação</text>
  </threadedComment>
  <threadedComment ref="O9" dT="2022-07-15T21:46:46.13" personId="{1C1F7C67-9BEF-4C8C-BAC6-06E6A6D03107}" id="{35A8663C-C0C4-4202-9435-A62A80F0CDF5}">
    <text>Utilizar a Função =MULT() para facilitar o cálculo de multiplicação</text>
  </threadedComment>
  <threadedComment ref="B23" dT="2022-07-15T21:47:19.37" personId="{1C1F7C67-9BEF-4C8C-BAC6-06E6A6D03107}" id="{2A882E31-BAAA-44AE-9DA1-BEE88ECEF849}">
    <text>Utilizar a Função =SOMA() para facilitar o cálculo de totalização</text>
  </threadedComment>
  <threadedComment ref="G23" dT="2022-07-15T21:47:27.34" personId="{1C1F7C67-9BEF-4C8C-BAC6-06E6A6D03107}" id="{2C267C74-0930-4D69-B556-9AA461A1805A}">
    <text>Utilizar a Função =SOMA() para facilitar o cálculo de totalização</text>
  </threadedComment>
  <threadedComment ref="L23" dT="2022-07-15T21:47:37.16" personId="{1C1F7C67-9BEF-4C8C-BAC6-06E6A6D03107}" id="{C72D17A5-1552-4084-8679-71AE98891A04}">
    <text>Utilizar a Função =SOMA() para facilitar o cálculo de totalização</text>
  </threadedComment>
  <threadedComment ref="D27" dT="2022-07-15T21:48:21.06" personId="{1C1F7C67-9BEF-4C8C-BAC6-06E6A6D03107}" id="{E14FE036-FD39-4820-A5D7-19ADA4B12230}">
    <text>Utilizar a Função =SOMASE() para facilitar o cálculo de totalização de quantidade por descrição de produtos</text>
  </threadedComment>
  <threadedComment ref="E27" dT="2022-07-15T21:49:41.91" personId="{1C1F7C67-9BEF-4C8C-BAC6-06E6A6D03107}" id="{F91D30E9-DB4A-45BF-A629-7F0510C86BB1}">
    <text>Utilizar a Função =SOMASE() para facilitar o cálculo de totalização de total por descrição de produtos</text>
  </threadedComment>
  <threadedComment ref="I27" dT="2022-07-15T21:48:26.62" personId="{1C1F7C67-9BEF-4C8C-BAC6-06E6A6D03107}" id="{DBCF056F-7AA2-4D9A-B754-C7319EF68549}">
    <text>Utilizar a Função =SOMASE() para facilitar o cálculo de totalização de quantidade por descrição de produtos</text>
  </threadedComment>
  <threadedComment ref="J27" dT="2022-07-15T21:49:48.71" personId="{1C1F7C67-9BEF-4C8C-BAC6-06E6A6D03107}" id="{88212851-0A92-4B6F-8ED1-C091FF7A5DE2}">
    <text>Utilizar a Função =SOMASE() para facilitar o cálculo de totalização de total por descrição de produtos</text>
  </threadedComment>
  <threadedComment ref="N27" dT="2022-07-15T21:48:35.29" personId="{1C1F7C67-9BEF-4C8C-BAC6-06E6A6D03107}" id="{1F4B5971-5555-4E09-8473-280D00F5117D}">
    <text>Utilizar a Função =SOMASE() para facilitar o cálculo de totalização de quantidade por descrição de produtos</text>
  </threadedComment>
  <threadedComment ref="O27" dT="2022-07-15T21:49:55.27" personId="{1C1F7C67-9BEF-4C8C-BAC6-06E6A6D03107}" id="{B5B84B33-EE15-46A7-B948-9A57369CC2A9}">
    <text>Utilizar a Função =SOMASE() para facilitar o cálculo de totalização de total por descrição de produtos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2-07-15T21:50:45.55" personId="{1C1F7C67-9BEF-4C8C-BAC6-06E6A6D03107}" id="{BAABD45F-5F1A-4E0F-967B-9591BA06C3B4}">
    <text>Utilizar a Função =SOMA() para facilitar o cálculo de totalização geral dos produtos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09DB-2049-4F7D-BB51-3B2FCCCF4151}">
  <dimension ref="A1:W34"/>
  <sheetViews>
    <sheetView tabSelected="1" zoomScale="130" zoomScaleNormal="130" workbookViewId="0"/>
  </sheetViews>
  <sheetFormatPr defaultColWidth="0" defaultRowHeight="15" zeroHeight="1"/>
  <cols>
    <col min="1" max="1" width="9.140625" style="1" customWidth="1"/>
    <col min="2" max="2" width="12.5703125" style="1" customWidth="1"/>
    <col min="3" max="4" width="9.5703125" style="1" customWidth="1"/>
    <col min="5" max="5" width="11.140625" style="1" bestFit="1" customWidth="1"/>
    <col min="6" max="6" width="9.140625" style="1" customWidth="1"/>
    <col min="7" max="7" width="12.5703125" style="1" customWidth="1"/>
    <col min="8" max="9" width="9.5703125" style="1" customWidth="1"/>
    <col min="10" max="10" width="11.140625" style="1" bestFit="1" customWidth="1"/>
    <col min="11" max="11" width="9.140625" style="1" customWidth="1"/>
    <col min="12" max="12" width="12.5703125" style="1" customWidth="1"/>
    <col min="13" max="14" width="9.5703125" style="1" customWidth="1"/>
    <col min="15" max="15" width="11.140625" style="1" bestFit="1" customWidth="1"/>
    <col min="16" max="23" width="9.140625" style="1" customWidth="1"/>
    <col min="24" max="16384" width="9.140625" style="1" hidden="1"/>
  </cols>
  <sheetData>
    <row r="1" spans="1:15" s="9" customFormat="1" ht="14.25">
      <c r="A1" s="8"/>
    </row>
    <row r="2" spans="1:15" s="9" customFormat="1" ht="14.25" customHeight="1">
      <c r="B2" s="15" t="s">
        <v>19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</row>
    <row r="3" spans="1:15" s="9" customFormat="1" ht="14.25" customHeight="1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20"/>
    </row>
    <row r="4" spans="1:15" s="9" customFormat="1" ht="14.25" customHeight="1"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</row>
    <row r="5" spans="1:15" s="9" customFormat="1" ht="14.25" customHeight="1"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20"/>
    </row>
    <row r="6" spans="1:15" s="9" customFormat="1" ht="14.25" customHeight="1"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3"/>
    </row>
    <row r="7" spans="1:15"/>
    <row r="8" spans="1:15" ht="21">
      <c r="B8" s="24" t="s">
        <v>0</v>
      </c>
      <c r="C8" s="24"/>
      <c r="D8" s="24"/>
      <c r="E8" s="24"/>
      <c r="F8" s="2"/>
      <c r="G8" s="24" t="s">
        <v>1</v>
      </c>
      <c r="H8" s="24"/>
      <c r="I8" s="24"/>
      <c r="J8" s="24"/>
      <c r="K8" s="2"/>
      <c r="L8" s="24" t="s">
        <v>2</v>
      </c>
      <c r="M8" s="24"/>
      <c r="N8" s="24"/>
      <c r="O8" s="24"/>
    </row>
    <row r="9" spans="1:15">
      <c r="B9" s="7" t="s">
        <v>3</v>
      </c>
      <c r="C9" s="7" t="s">
        <v>4</v>
      </c>
      <c r="D9" s="7" t="s">
        <v>5</v>
      </c>
      <c r="E9" s="7" t="s">
        <v>6</v>
      </c>
      <c r="G9" s="7" t="s">
        <v>3</v>
      </c>
      <c r="H9" s="7" t="s">
        <v>4</v>
      </c>
      <c r="I9" s="7" t="s">
        <v>5</v>
      </c>
      <c r="J9" s="7" t="s">
        <v>6</v>
      </c>
      <c r="L9" s="7" t="s">
        <v>3</v>
      </c>
      <c r="M9" s="7" t="s">
        <v>4</v>
      </c>
      <c r="N9" s="7" t="s">
        <v>5</v>
      </c>
      <c r="O9" s="7" t="s">
        <v>6</v>
      </c>
    </row>
    <row r="10" spans="1:15">
      <c r="B10" s="3" t="s">
        <v>7</v>
      </c>
      <c r="C10" s="4">
        <v>89.5</v>
      </c>
      <c r="D10" s="6">
        <v>10</v>
      </c>
      <c r="E10" s="5">
        <f>PRODUCT(C10:D10)</f>
        <v>895</v>
      </c>
      <c r="G10" s="3" t="s">
        <v>7</v>
      </c>
      <c r="H10" s="4">
        <v>234</v>
      </c>
      <c r="I10" s="6">
        <v>30</v>
      </c>
      <c r="J10" s="5">
        <f>PRODUCT(H10:I10)</f>
        <v>7020</v>
      </c>
      <c r="L10" s="3" t="s">
        <v>7</v>
      </c>
      <c r="M10" s="4">
        <v>673</v>
      </c>
      <c r="N10" s="6">
        <v>32</v>
      </c>
      <c r="O10" s="5">
        <f>PRODUCT(M10:N10)</f>
        <v>21536</v>
      </c>
    </row>
    <row r="11" spans="1:15">
      <c r="B11" s="3" t="s">
        <v>8</v>
      </c>
      <c r="C11" s="4">
        <v>145</v>
      </c>
      <c r="D11" s="6">
        <v>7</v>
      </c>
      <c r="E11" s="5">
        <f t="shared" ref="E11:E22" si="0">PRODUCT(C11:D11)</f>
        <v>1015</v>
      </c>
      <c r="G11" s="3" t="s">
        <v>8</v>
      </c>
      <c r="H11" s="4">
        <v>78</v>
      </c>
      <c r="I11" s="6">
        <v>4</v>
      </c>
      <c r="J11" s="5">
        <f t="shared" ref="J11:J22" si="1">PRODUCT(H11:I11)</f>
        <v>312</v>
      </c>
      <c r="L11" s="3" t="s">
        <v>8</v>
      </c>
      <c r="M11" s="4">
        <v>78</v>
      </c>
      <c r="N11" s="6">
        <v>24</v>
      </c>
      <c r="O11" s="5">
        <f t="shared" ref="O11:O22" si="2">PRODUCT(M11:N11)</f>
        <v>1872</v>
      </c>
    </row>
    <row r="12" spans="1:15">
      <c r="B12" s="3" t="s">
        <v>7</v>
      </c>
      <c r="C12" s="4">
        <v>37</v>
      </c>
      <c r="D12" s="6">
        <v>5</v>
      </c>
      <c r="E12" s="5">
        <f t="shared" si="0"/>
        <v>185</v>
      </c>
      <c r="G12" s="3" t="s">
        <v>7</v>
      </c>
      <c r="H12" s="4">
        <v>37</v>
      </c>
      <c r="I12" s="6">
        <v>8</v>
      </c>
      <c r="J12" s="5">
        <f t="shared" si="1"/>
        <v>296</v>
      </c>
      <c r="L12" s="3" t="s">
        <v>7</v>
      </c>
      <c r="M12" s="4">
        <v>23</v>
      </c>
      <c r="N12" s="6">
        <v>89</v>
      </c>
      <c r="O12" s="5">
        <f t="shared" si="2"/>
        <v>2047</v>
      </c>
    </row>
    <row r="13" spans="1:15">
      <c r="B13" s="3" t="s">
        <v>9</v>
      </c>
      <c r="C13" s="4">
        <v>267</v>
      </c>
      <c r="D13" s="6">
        <v>9</v>
      </c>
      <c r="E13" s="5">
        <f t="shared" si="0"/>
        <v>2403</v>
      </c>
      <c r="G13" s="3" t="s">
        <v>9</v>
      </c>
      <c r="H13" s="4">
        <v>32</v>
      </c>
      <c r="I13" s="6">
        <v>9</v>
      </c>
      <c r="J13" s="5">
        <f t="shared" si="1"/>
        <v>288</v>
      </c>
      <c r="L13" s="3" t="s">
        <v>9</v>
      </c>
      <c r="M13" s="4">
        <v>87</v>
      </c>
      <c r="N13" s="6">
        <v>74</v>
      </c>
      <c r="O13" s="5">
        <f t="shared" si="2"/>
        <v>6438</v>
      </c>
    </row>
    <row r="14" spans="1:15">
      <c r="B14" s="3" t="s">
        <v>10</v>
      </c>
      <c r="C14" s="4">
        <v>455</v>
      </c>
      <c r="D14" s="6">
        <v>12</v>
      </c>
      <c r="E14" s="5">
        <f t="shared" si="0"/>
        <v>5460</v>
      </c>
      <c r="G14" s="3" t="s">
        <v>10</v>
      </c>
      <c r="H14" s="4">
        <v>122</v>
      </c>
      <c r="I14" s="6">
        <v>10</v>
      </c>
      <c r="J14" s="5">
        <f t="shared" si="1"/>
        <v>1220</v>
      </c>
      <c r="L14" s="3" t="s">
        <v>10</v>
      </c>
      <c r="M14" s="4">
        <v>21</v>
      </c>
      <c r="N14" s="6">
        <v>15</v>
      </c>
      <c r="O14" s="5">
        <f t="shared" si="2"/>
        <v>315</v>
      </c>
    </row>
    <row r="15" spans="1:15">
      <c r="B15" s="3" t="s">
        <v>7</v>
      </c>
      <c r="C15" s="4">
        <v>34</v>
      </c>
      <c r="D15" s="6">
        <v>14</v>
      </c>
      <c r="E15" s="5">
        <f t="shared" si="0"/>
        <v>476</v>
      </c>
      <c r="G15" s="3" t="s">
        <v>7</v>
      </c>
      <c r="H15" s="4">
        <v>34</v>
      </c>
      <c r="I15" s="6">
        <v>14</v>
      </c>
      <c r="J15" s="5">
        <f t="shared" si="1"/>
        <v>476</v>
      </c>
      <c r="L15" s="3" t="s">
        <v>7</v>
      </c>
      <c r="M15" s="4">
        <v>67</v>
      </c>
      <c r="N15" s="6">
        <v>64</v>
      </c>
      <c r="O15" s="5">
        <f t="shared" si="2"/>
        <v>4288</v>
      </c>
    </row>
    <row r="16" spans="1:15">
      <c r="B16" s="3" t="s">
        <v>11</v>
      </c>
      <c r="C16" s="4">
        <v>76</v>
      </c>
      <c r="D16" s="6">
        <v>13</v>
      </c>
      <c r="E16" s="5">
        <f t="shared" si="0"/>
        <v>988</v>
      </c>
      <c r="G16" s="3" t="s">
        <v>11</v>
      </c>
      <c r="H16" s="4">
        <v>345</v>
      </c>
      <c r="I16" s="6">
        <v>17</v>
      </c>
      <c r="J16" s="5">
        <f t="shared" si="1"/>
        <v>5865</v>
      </c>
      <c r="L16" s="3" t="s">
        <v>11</v>
      </c>
      <c r="M16" s="4">
        <v>91</v>
      </c>
      <c r="N16" s="6">
        <v>3</v>
      </c>
      <c r="O16" s="5">
        <f t="shared" si="2"/>
        <v>273</v>
      </c>
    </row>
    <row r="17" spans="2:15">
      <c r="B17" s="3" t="s">
        <v>8</v>
      </c>
      <c r="C17" s="4">
        <v>34.5</v>
      </c>
      <c r="D17" s="6">
        <v>2</v>
      </c>
      <c r="E17" s="5">
        <f t="shared" si="0"/>
        <v>69</v>
      </c>
      <c r="G17" s="3" t="s">
        <v>8</v>
      </c>
      <c r="H17" s="4">
        <v>50</v>
      </c>
      <c r="I17" s="6">
        <v>15</v>
      </c>
      <c r="J17" s="5">
        <f t="shared" si="1"/>
        <v>750</v>
      </c>
      <c r="L17" s="3" t="s">
        <v>8</v>
      </c>
      <c r="M17" s="4">
        <v>88</v>
      </c>
      <c r="N17" s="6">
        <v>48</v>
      </c>
      <c r="O17" s="5">
        <f t="shared" si="2"/>
        <v>4224</v>
      </c>
    </row>
    <row r="18" spans="2:15">
      <c r="B18" s="3" t="s">
        <v>12</v>
      </c>
      <c r="C18" s="4">
        <v>99</v>
      </c>
      <c r="D18" s="6">
        <v>4</v>
      </c>
      <c r="E18" s="5">
        <f t="shared" si="0"/>
        <v>396</v>
      </c>
      <c r="G18" s="3" t="s">
        <v>12</v>
      </c>
      <c r="H18" s="4">
        <v>99</v>
      </c>
      <c r="I18" s="6">
        <v>10</v>
      </c>
      <c r="J18" s="5">
        <f t="shared" si="1"/>
        <v>990</v>
      </c>
      <c r="L18" s="3" t="s">
        <v>12</v>
      </c>
      <c r="M18" s="4">
        <v>44</v>
      </c>
      <c r="N18" s="6">
        <v>96</v>
      </c>
      <c r="O18" s="5">
        <f t="shared" si="2"/>
        <v>4224</v>
      </c>
    </row>
    <row r="19" spans="2:15">
      <c r="B19" s="3" t="s">
        <v>10</v>
      </c>
      <c r="C19" s="4">
        <v>76.5</v>
      </c>
      <c r="D19" s="6">
        <v>6</v>
      </c>
      <c r="E19" s="5">
        <f t="shared" si="0"/>
        <v>459</v>
      </c>
      <c r="G19" s="3" t="s">
        <v>10</v>
      </c>
      <c r="H19" s="4">
        <v>76.5</v>
      </c>
      <c r="I19" s="6">
        <v>10</v>
      </c>
      <c r="J19" s="5">
        <f t="shared" si="1"/>
        <v>765</v>
      </c>
      <c r="L19" s="3" t="s">
        <v>10</v>
      </c>
      <c r="M19" s="4">
        <v>110</v>
      </c>
      <c r="N19" s="6">
        <v>12</v>
      </c>
      <c r="O19" s="5">
        <f t="shared" si="2"/>
        <v>1320</v>
      </c>
    </row>
    <row r="20" spans="2:15">
      <c r="B20" s="3" t="s">
        <v>11</v>
      </c>
      <c r="C20" s="4">
        <v>15.4</v>
      </c>
      <c r="D20" s="6">
        <v>8</v>
      </c>
      <c r="E20" s="5">
        <f t="shared" si="0"/>
        <v>123.2</v>
      </c>
      <c r="G20" s="3" t="s">
        <v>11</v>
      </c>
      <c r="H20" s="4">
        <v>15.4</v>
      </c>
      <c r="I20" s="6">
        <v>12</v>
      </c>
      <c r="J20" s="5">
        <f t="shared" si="1"/>
        <v>184.8</v>
      </c>
      <c r="L20" s="3" t="s">
        <v>11</v>
      </c>
      <c r="M20" s="4">
        <v>45</v>
      </c>
      <c r="N20" s="6">
        <v>47</v>
      </c>
      <c r="O20" s="5">
        <f t="shared" si="2"/>
        <v>2115</v>
      </c>
    </row>
    <row r="21" spans="2:15">
      <c r="B21" s="3" t="s">
        <v>8</v>
      </c>
      <c r="C21" s="4">
        <v>134</v>
      </c>
      <c r="D21" s="6">
        <v>10</v>
      </c>
      <c r="E21" s="5">
        <f t="shared" si="0"/>
        <v>1340</v>
      </c>
      <c r="G21" s="3" t="s">
        <v>8</v>
      </c>
      <c r="H21" s="4">
        <v>378</v>
      </c>
      <c r="I21" s="6">
        <v>13</v>
      </c>
      <c r="J21" s="5">
        <f t="shared" si="1"/>
        <v>4914</v>
      </c>
      <c r="L21" s="3" t="s">
        <v>8</v>
      </c>
      <c r="M21" s="4">
        <v>71</v>
      </c>
      <c r="N21" s="6">
        <v>15</v>
      </c>
      <c r="O21" s="5">
        <f t="shared" si="2"/>
        <v>1065</v>
      </c>
    </row>
    <row r="22" spans="2:15">
      <c r="B22" s="3" t="s">
        <v>8</v>
      </c>
      <c r="C22" s="4">
        <v>178</v>
      </c>
      <c r="D22" s="6">
        <v>11</v>
      </c>
      <c r="E22" s="5">
        <f t="shared" si="0"/>
        <v>1958</v>
      </c>
      <c r="G22" s="3" t="s">
        <v>8</v>
      </c>
      <c r="H22" s="4">
        <v>111</v>
      </c>
      <c r="I22" s="6">
        <v>14</v>
      </c>
      <c r="J22" s="5">
        <f t="shared" si="1"/>
        <v>1554</v>
      </c>
      <c r="L22" s="3" t="s">
        <v>8</v>
      </c>
      <c r="M22" s="4">
        <v>71</v>
      </c>
      <c r="N22" s="6">
        <v>20</v>
      </c>
      <c r="O22" s="5">
        <f t="shared" si="2"/>
        <v>1420</v>
      </c>
    </row>
    <row r="23" spans="2:15">
      <c r="B23" s="25" t="s">
        <v>13</v>
      </c>
      <c r="C23" s="25"/>
      <c r="D23" s="25"/>
      <c r="E23" s="5">
        <f>SUM(E10:E22)</f>
        <v>15767.2</v>
      </c>
      <c r="G23" s="25" t="s">
        <v>13</v>
      </c>
      <c r="H23" s="25"/>
      <c r="I23" s="25"/>
      <c r="J23" s="5">
        <f>SUM(Total2701)</f>
        <v>24634.799999999999</v>
      </c>
      <c r="L23" s="25" t="s">
        <v>13</v>
      </c>
      <c r="M23" s="25"/>
      <c r="N23" s="25"/>
      <c r="O23" s="5">
        <f>SUM(O10:O22)</f>
        <v>51137</v>
      </c>
    </row>
    <row r="24" spans="2:15">
      <c r="B24" s="12" t="s">
        <v>18</v>
      </c>
      <c r="C24" s="13"/>
      <c r="D24" s="13"/>
      <c r="E24" s="13"/>
      <c r="G24" s="12" t="s">
        <v>18</v>
      </c>
      <c r="H24" s="13"/>
      <c r="I24" s="13"/>
      <c r="J24" s="13"/>
      <c r="L24" s="12" t="s">
        <v>18</v>
      </c>
      <c r="M24" s="13"/>
      <c r="N24" s="13"/>
      <c r="O24" s="13"/>
    </row>
    <row r="25" spans="2:15"/>
    <row r="26" spans="2:15" ht="21">
      <c r="B26" s="14" t="s">
        <v>14</v>
      </c>
      <c r="C26" s="14"/>
      <c r="D26" s="14"/>
      <c r="E26" s="14"/>
      <c r="G26" s="14" t="s">
        <v>15</v>
      </c>
      <c r="H26" s="14"/>
      <c r="I26" s="14"/>
      <c r="J26" s="14"/>
      <c r="L26" s="14" t="s">
        <v>16</v>
      </c>
      <c r="M26" s="14"/>
      <c r="N26" s="14"/>
      <c r="O26" s="14"/>
    </row>
    <row r="27" spans="2:15">
      <c r="B27" s="11" t="s">
        <v>3</v>
      </c>
      <c r="C27" s="11"/>
      <c r="D27" s="7" t="s">
        <v>5</v>
      </c>
      <c r="E27" s="7" t="s">
        <v>6</v>
      </c>
      <c r="G27" s="11" t="s">
        <v>3</v>
      </c>
      <c r="H27" s="11"/>
      <c r="I27" s="7" t="s">
        <v>5</v>
      </c>
      <c r="J27" s="7" t="s">
        <v>6</v>
      </c>
      <c r="L27" s="11" t="s">
        <v>3</v>
      </c>
      <c r="M27" s="11"/>
      <c r="N27" s="7" t="s">
        <v>5</v>
      </c>
      <c r="O27" s="7" t="s">
        <v>6</v>
      </c>
    </row>
    <row r="28" spans="2:15">
      <c r="B28" s="10" t="s">
        <v>11</v>
      </c>
      <c r="C28" s="10"/>
      <c r="D28" s="6">
        <f>SUMIF(Desc2601,B28,Quant2601)</f>
        <v>21</v>
      </c>
      <c r="E28" s="5">
        <f>SUMIF(Desc2601,B28,Total2601)</f>
        <v>1111.2</v>
      </c>
      <c r="G28" s="10" t="s">
        <v>11</v>
      </c>
      <c r="H28" s="10"/>
      <c r="I28" s="6">
        <f>SUMIF(Desc2701,G28,Quant2701)</f>
        <v>29</v>
      </c>
      <c r="J28" s="5">
        <f>SUMIF(Desc2701,G28,Total2701)</f>
        <v>6049.8</v>
      </c>
      <c r="L28" s="10" t="s">
        <v>11</v>
      </c>
      <c r="M28" s="10"/>
      <c r="N28" s="6">
        <f>SUMIF(Desc2801,L28,Quant2801)</f>
        <v>50</v>
      </c>
      <c r="O28" s="5">
        <f>SUMIF(Desc2801,L28,Total2801)</f>
        <v>2388</v>
      </c>
    </row>
    <row r="29" spans="2:15">
      <c r="B29" s="10" t="s">
        <v>8</v>
      </c>
      <c r="C29" s="10"/>
      <c r="D29" s="6">
        <f>SUMIF(Desc2601,B29,Quant2601)</f>
        <v>30</v>
      </c>
      <c r="E29" s="5">
        <f>SUMIF(Desc2601,B29,Total2601)</f>
        <v>4382</v>
      </c>
      <c r="G29" s="10" t="s">
        <v>8</v>
      </c>
      <c r="H29" s="10"/>
      <c r="I29" s="6">
        <f>SUMIF(Desc2701,G29,Quant2701)</f>
        <v>46</v>
      </c>
      <c r="J29" s="5">
        <f>SUMIF(Desc2701,G29,Total2701)</f>
        <v>7530</v>
      </c>
      <c r="L29" s="10" t="s">
        <v>8</v>
      </c>
      <c r="M29" s="10"/>
      <c r="N29" s="6">
        <f>SUMIF(Desc2801,L29,Quant2801)</f>
        <v>107</v>
      </c>
      <c r="O29" s="5">
        <f>SUMIF(Desc2801,L29,Total2801)</f>
        <v>8581</v>
      </c>
    </row>
    <row r="30" spans="2:15">
      <c r="B30" s="10" t="s">
        <v>9</v>
      </c>
      <c r="C30" s="10"/>
      <c r="D30" s="6">
        <f>SUMIF(Desc2601,B30,Quant2601)</f>
        <v>9</v>
      </c>
      <c r="E30" s="5">
        <f>SUMIF(Desc2601,B30,Total2601)</f>
        <v>2403</v>
      </c>
      <c r="G30" s="10" t="s">
        <v>9</v>
      </c>
      <c r="H30" s="10"/>
      <c r="I30" s="6">
        <f>SUMIF(Desc2701,G30,Quant2701)</f>
        <v>9</v>
      </c>
      <c r="J30" s="5">
        <f>SUMIF(Desc2701,G30,Total2701)</f>
        <v>288</v>
      </c>
      <c r="L30" s="10" t="s">
        <v>9</v>
      </c>
      <c r="M30" s="10"/>
      <c r="N30" s="6">
        <f>SUMIF(Desc2801,L30,Quant2801)</f>
        <v>74</v>
      </c>
      <c r="O30" s="5">
        <f>SUMIF(Desc2801,L30,Total2801)</f>
        <v>6438</v>
      </c>
    </row>
    <row r="31" spans="2:15">
      <c r="B31" s="10" t="s">
        <v>7</v>
      </c>
      <c r="C31" s="10"/>
      <c r="D31" s="6">
        <f>SUMIF(Desc2601,B31,Quant2601)</f>
        <v>29</v>
      </c>
      <c r="E31" s="5">
        <f>SUMIF(Desc2601,B31,Total2601)</f>
        <v>1556</v>
      </c>
      <c r="G31" s="10" t="s">
        <v>7</v>
      </c>
      <c r="H31" s="10"/>
      <c r="I31" s="6">
        <f>SUMIF(Desc2701,G31,Quant2701)</f>
        <v>52</v>
      </c>
      <c r="J31" s="5">
        <f>SUMIF(Desc2701,G31,Total2701)</f>
        <v>7792</v>
      </c>
      <c r="L31" s="10" t="s">
        <v>7</v>
      </c>
      <c r="M31" s="10"/>
      <c r="N31" s="6">
        <f>SUMIF(Desc2801,L31,Quant2801)</f>
        <v>185</v>
      </c>
      <c r="O31" s="5">
        <f>SUMIF(Desc2801,L31,Total2801)</f>
        <v>27871</v>
      </c>
    </row>
    <row r="32" spans="2:15">
      <c r="B32" s="10" t="s">
        <v>10</v>
      </c>
      <c r="C32" s="10"/>
      <c r="D32" s="6">
        <f>SUMIF(Desc2601,B32,Quant2601)</f>
        <v>18</v>
      </c>
      <c r="E32" s="5">
        <f>SUMIF(Desc2601,B32,Total2601)</f>
        <v>5919</v>
      </c>
      <c r="G32" s="10" t="s">
        <v>10</v>
      </c>
      <c r="H32" s="10"/>
      <c r="I32" s="6">
        <f>SUMIF(Desc2701,G32,Quant2701)</f>
        <v>20</v>
      </c>
      <c r="J32" s="5">
        <f>SUMIF(Desc2701,G32,Total2701)</f>
        <v>1985</v>
      </c>
      <c r="L32" s="10" t="s">
        <v>10</v>
      </c>
      <c r="M32" s="10"/>
      <c r="N32" s="6">
        <f>SUMIF(Desc2801,L32,Quant2801)</f>
        <v>27</v>
      </c>
      <c r="O32" s="5">
        <f>SUMIF(Desc2801,L32,Total2801)</f>
        <v>1635</v>
      </c>
    </row>
    <row r="33" spans="2:15">
      <c r="B33" s="10" t="s">
        <v>12</v>
      </c>
      <c r="C33" s="10"/>
      <c r="D33" s="6">
        <f>SUMIF(Desc2601,B33,Quant2601)</f>
        <v>4</v>
      </c>
      <c r="E33" s="5">
        <f>SUMIF(Desc2601,B33,Total2601)</f>
        <v>396</v>
      </c>
      <c r="G33" s="10" t="s">
        <v>12</v>
      </c>
      <c r="H33" s="10"/>
      <c r="I33" s="6">
        <f>SUMIF(Desc2701,G33,Quant2701)</f>
        <v>10</v>
      </c>
      <c r="J33" s="5">
        <f>SUMIF(Desc2701,G33,Total2701)</f>
        <v>990</v>
      </c>
      <c r="L33" s="10" t="s">
        <v>12</v>
      </c>
      <c r="M33" s="10"/>
      <c r="N33" s="6">
        <f>SUMIF(Desc2801,L33,Quant2801)</f>
        <v>96</v>
      </c>
      <c r="O33" s="5">
        <f>SUMIF(Desc2801,L33,Total2801)</f>
        <v>4224</v>
      </c>
    </row>
    <row r="34" spans="2:15"/>
  </sheetData>
  <mergeCells count="34">
    <mergeCell ref="B2:O6"/>
    <mergeCell ref="B8:E8"/>
    <mergeCell ref="G8:J8"/>
    <mergeCell ref="L8:O8"/>
    <mergeCell ref="B23:D23"/>
    <mergeCell ref="G23:I23"/>
    <mergeCell ref="L23:N23"/>
    <mergeCell ref="B24:E24"/>
    <mergeCell ref="G24:J24"/>
    <mergeCell ref="L24:O24"/>
    <mergeCell ref="B26:E26"/>
    <mergeCell ref="G26:J26"/>
    <mergeCell ref="L26:O26"/>
    <mergeCell ref="B27:C27"/>
    <mergeCell ref="G27:H27"/>
    <mergeCell ref="L27:M27"/>
    <mergeCell ref="B28:C28"/>
    <mergeCell ref="G28:H28"/>
    <mergeCell ref="L28:M28"/>
    <mergeCell ref="B29:C29"/>
    <mergeCell ref="G29:H29"/>
    <mergeCell ref="L29:M29"/>
    <mergeCell ref="B30:C30"/>
    <mergeCell ref="G30:H30"/>
    <mergeCell ref="L30:M30"/>
    <mergeCell ref="B33:C33"/>
    <mergeCell ref="G33:H33"/>
    <mergeCell ref="L33:M33"/>
    <mergeCell ref="B31:C31"/>
    <mergeCell ref="G31:H31"/>
    <mergeCell ref="L31:M31"/>
    <mergeCell ref="B32:C32"/>
    <mergeCell ref="G32:H32"/>
    <mergeCell ref="L32:M3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zoomScale="400" zoomScaleNormal="400" workbookViewId="0">
      <selection activeCell="B3" sqref="B3:E4"/>
    </sheetView>
  </sheetViews>
  <sheetFormatPr defaultColWidth="0" defaultRowHeight="15" zeroHeight="1"/>
  <cols>
    <col min="1" max="6" width="9.140625" customWidth="1"/>
    <col min="7" max="16384" width="9.140625" hidden="1"/>
  </cols>
  <sheetData>
    <row r="1" spans="2:5"/>
    <row r="2" spans="2:5">
      <c r="B2" s="26" t="s">
        <v>17</v>
      </c>
      <c r="C2" s="26"/>
      <c r="D2" s="26"/>
      <c r="E2" s="26"/>
    </row>
    <row r="3" spans="2:5">
      <c r="B3" s="27">
        <f>SUM(Total2601,Total2701,Total2801)</f>
        <v>91539</v>
      </c>
      <c r="C3" s="27"/>
      <c r="D3" s="27"/>
      <c r="E3" s="27"/>
    </row>
    <row r="4" spans="2:5">
      <c r="B4" s="27"/>
      <c r="C4" s="27"/>
      <c r="D4" s="27"/>
      <c r="E4" s="27"/>
    </row>
    <row r="5" spans="2:5"/>
  </sheetData>
  <mergeCells count="2">
    <mergeCell ref="B2:E2"/>
    <mergeCell ref="B3:E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Vendas Diária</vt:lpstr>
      <vt:lpstr>Total de Vendas</vt:lpstr>
      <vt:lpstr>Desc2601</vt:lpstr>
      <vt:lpstr>Desc2701</vt:lpstr>
      <vt:lpstr>Desc2801</vt:lpstr>
      <vt:lpstr>Quant2601</vt:lpstr>
      <vt:lpstr>Quant2701</vt:lpstr>
      <vt:lpstr>Quant2801</vt:lpstr>
      <vt:lpstr>Total2601</vt:lpstr>
      <vt:lpstr>Total2701</vt:lpstr>
      <vt:lpstr>Total2801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cp:lastPrinted>2015-06-02T07:49:00Z</cp:lastPrinted>
  <dcterms:created xsi:type="dcterms:W3CDTF">2015-01-24T04:28:00Z</dcterms:created>
  <dcterms:modified xsi:type="dcterms:W3CDTF">2025-02-03T22:54:32Z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