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CF75BC4D-1E0E-4928-B751-BE8286FB2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 de Cursos" sheetId="1" r:id="rId1"/>
    <sheet name="Planilha1" sheetId="2" r:id="rId2"/>
  </sheets>
  <definedNames>
    <definedName name="_xlnm._FilterDatabase" localSheetId="0" hidden="1">'Vendas de Cursos'!$B$9:$G$24</definedName>
    <definedName name="_xlnm.Print_Area" localSheetId="0">'Vendas de Cursos'!$B$1:$G$25</definedName>
    <definedName name="filial">'Vendas de Cursos'!$B$10:$B$24</definedName>
    <definedName name="meses">'Vendas de Cursos'!$C$10:$C$24</definedName>
    <definedName name="quant">'Vendas de Cursos'!$E$10:$E$24</definedName>
    <definedName name="ValorTotal">'Vendas de Cursos'!$G$10:$G$24</definedName>
    <definedName name="ValorUnitario">'Vendas de Cursos'!$F$10:$F$24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5" i="1"/>
  <c r="G10" i="1"/>
  <c r="E28" i="1"/>
  <c r="G11" i="1"/>
  <c r="G12" i="1"/>
  <c r="E36" i="1" s="1"/>
  <c r="G13" i="1"/>
  <c r="G14" i="1"/>
  <c r="G15" i="1"/>
  <c r="G16" i="1"/>
  <c r="G17" i="1"/>
  <c r="G18" i="1"/>
  <c r="G19" i="1"/>
  <c r="G20" i="1"/>
  <c r="E34" i="1" s="1"/>
  <c r="G21" i="1"/>
  <c r="G22" i="1"/>
  <c r="G23" i="1"/>
  <c r="G24" i="1"/>
  <c r="E32" i="1" l="1"/>
  <c r="E35" i="1"/>
  <c r="E30" i="1"/>
  <c r="E33" i="1"/>
  <c r="E31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tc={0A32DE68-D504-498F-BED3-0A6F9C26E06A}</author>
    <author>tc={7F4FC9A1-C3F8-44D4-A321-6BDEC8F5C133}</author>
    <author>tc={A792C6B8-3A8F-417D-8D1C-E58F6CD402EF}</author>
    <author>tc={BD9B75C8-2504-4F73-ACDD-2AFE638A753C}</author>
    <author>tc={6FF22686-3729-4DC4-B749-8F0C4921ED81}</author>
    <author>tc={150019CD-F5AD-4E4E-92A9-38517780E68F}</author>
    <author>tc={18C75550-8D5F-4140-B9B3-60487529E595}</author>
    <author>tc={2539DB80-4480-4D10-8813-DC59242E9935}</author>
    <author>tc={FB181ECF-BDCE-4ACC-A3B2-FBAC642D5FF8}</author>
    <author>tc={27C4D134-7386-4EEC-9E1B-68F8B2507E5A}</author>
    <author>tc={E9304494-9791-4B07-BD15-7398E46395CD}</author>
  </authors>
  <commentList>
    <comment ref="G9" authorId="0" shapeId="0" xr:uid="{0A32DE68-D504-498F-BED3-0A6F9C26E0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=MULT()</t>
      </text>
    </comment>
    <comment ref="B25" authorId="1" shapeId="0" xr:uid="{7F4FC9A1-C3F8-44D4-A321-6BDEC8F5C1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8" authorId="2" shapeId="0" xr:uid="{A792C6B8-3A8F-417D-8D1C-E58F6CD402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B29" authorId="3" shapeId="0" xr:uid="{BD9B75C8-2504-4F73-ACDD-2AFE638A75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=SOMARPRODUTO()</t>
      </text>
    </comment>
    <comment ref="B30" authorId="4" shapeId="0" xr:uid="{6FF22686-3729-4DC4-B749-8F0C4921ED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B31" authorId="5" shapeId="0" xr:uid="{150019CD-F5AD-4E4E-92A9-38517780E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B32" authorId="6" shapeId="0" xr:uid="{18C75550-8D5F-4140-B9B3-60487529E5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B33" authorId="7" shapeId="0" xr:uid="{2539DB80-4480-4D10-8813-DC59242E99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B34" authorId="8" shapeId="0" xr:uid="{FB181ECF-BDCE-4ACC-A3B2-FBAC642D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B35" authorId="9" shapeId="0" xr:uid="{27C4D134-7386-4EEC-9E1B-68F8B2507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=SOMASES()</t>
      </text>
    </comment>
    <comment ref="B36" authorId="10" shapeId="0" xr:uid="{E9304494-9791-4B07-BD15-7398E4639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=SOMASES()</t>
      </text>
    </comment>
  </commentList>
</comments>
</file>

<file path=xl/sharedStrings.xml><?xml version="1.0" encoding="utf-8"?>
<sst xmlns="http://schemas.openxmlformats.org/spreadsheetml/2006/main" count="64" uniqueCount="29">
  <si>
    <t>Filial</t>
  </si>
  <si>
    <t>Mês</t>
  </si>
  <si>
    <t>Quantidade</t>
  </si>
  <si>
    <t>Valor Unitário</t>
  </si>
  <si>
    <t>Valor Total</t>
  </si>
  <si>
    <t>Vila Mariana</t>
  </si>
  <si>
    <t>Janeiro</t>
  </si>
  <si>
    <t>Brooklin</t>
  </si>
  <si>
    <t>Fevereiro</t>
  </si>
  <si>
    <t>Março</t>
  </si>
  <si>
    <t>Totalizador Dinâmico.:</t>
  </si>
  <si>
    <t>Excel Essencial</t>
  </si>
  <si>
    <t>Excel Avançado 1 - Funções</t>
  </si>
  <si>
    <t>Excel Avançado 2 - Recursos</t>
  </si>
  <si>
    <t>Excel Power BI</t>
  </si>
  <si>
    <t>Excel VBA Macros Avançado</t>
  </si>
  <si>
    <t>Vendas 1º Trimestre 2024</t>
  </si>
  <si>
    <t>Resumo do 1º Trimestre de 2024</t>
  </si>
  <si>
    <t>Valor total de vendas..: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</si>
  <si>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</si>
  <si>
    <t>Cursos Vendido</t>
  </si>
  <si>
    <t>Valor total de vendas em Março..:</t>
  </si>
  <si>
    <t>Valor total de vendas na Filial Brooklin..:</t>
  </si>
  <si>
    <t>Valor total de vendas na Filial Vila Mariana..:</t>
  </si>
  <si>
    <t>Valor total de vendas em Janeiro..:</t>
  </si>
  <si>
    <t>Valor total de vendas em Fevereiro..:</t>
  </si>
  <si>
    <t>Valor total de vendas no Brooklin em Janeiro..:</t>
  </si>
  <si>
    <t>Valor total de vendas na Vila Mariana em Fevereiro..:</t>
  </si>
  <si>
    <t>Quantidade Total de Cursos vendidos..: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</si>
</sst>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</numFmts>
  <fonts count="11">
    <font>
      <sz val="11"/>
      <color theme="1"/>
      <name val="Calibri"/>
      <charset val="134"/>
      <scheme val="minor"/>
    </font>
    <font>
      <b/>
      <sz val="20"/>
      <name val="Arial"/>
      <charset val="134"/>
    </font>
    <font>
      <b/>
      <sz val="11"/>
      <name val="Arial"/>
      <charset val="134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2" applyNumberFormat="1" applyFont="1"/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5" fillId="0" borderId="0" xfId="0" applyFont="1" applyFill="1"/>
    <xf numFmtId="164" fontId="2" fillId="2" borderId="1" xfId="2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3" fillId="0" borderId="1" xfId="2" applyNumberFormat="1" applyFont="1" applyBorder="1" applyAlignment="1">
      <alignment horizontal="center"/>
    </xf>
    <xf numFmtId="44" fontId="3" fillId="0" borderId="1" xfId="1" applyFont="1" applyBorder="1"/>
    <xf numFmtId="0" fontId="3" fillId="0" borderId="2" xfId="2" applyNumberFormat="1" applyFont="1" applyBorder="1" applyAlignment="1">
      <alignment horizontal="center"/>
    </xf>
    <xf numFmtId="164" fontId="3" fillId="0" borderId="0" xfId="2" applyNumberFormat="1" applyFont="1"/>
    <xf numFmtId="44" fontId="3" fillId="0" borderId="0" xfId="1" applyFont="1"/>
    <xf numFmtId="0" fontId="3" fillId="0" borderId="0" xfId="0" applyFont="1" applyBorder="1"/>
    <xf numFmtId="43" fontId="3" fillId="0" borderId="0" xfId="2" applyFont="1" applyFill="1" applyAlignment="1">
      <alignment horizontal="right"/>
    </xf>
    <xf numFmtId="164" fontId="3" fillId="0" borderId="0" xfId="2" applyNumberFormat="1" applyFont="1" applyFill="1"/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165" fontId="3" fillId="0" borderId="1" xfId="2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right"/>
    </xf>
    <xf numFmtId="165" fontId="3" fillId="0" borderId="1" xfId="3" applyNumberFormat="1" applyFont="1" applyFill="1" applyBorder="1" applyAlignment="1">
      <alignment horizontal="right"/>
    </xf>
    <xf numFmtId="0" fontId="3" fillId="0" borderId="1" xfId="2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7" fillId="3" borderId="5" xfId="0" applyFont="1" applyFill="1" applyBorder="1" applyAlignmen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872B75-1CEB-4AA7-871D-FEA8CEFF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97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64C8B68-F027-40F2-A6C5-046907E9B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889965</xdr:colOff>
      <xdr:row>1</xdr:row>
      <xdr:rowOff>0</xdr:rowOff>
    </xdr:from>
    <xdr:to>
      <xdr:col>2</xdr:col>
      <xdr:colOff>443010</xdr:colOff>
      <xdr:row>6</xdr:row>
      <xdr:rowOff>19847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6F87DA6-0F80-4121-BB5C-217E49CB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965" y="190500"/>
          <a:ext cx="1438995" cy="972347"/>
        </a:xfrm>
        <a:prstGeom prst="rect">
          <a:avLst/>
        </a:prstGeom>
      </xdr:spPr>
    </xdr:pic>
    <xdr:clientData/>
  </xdr:twoCellAnchor>
  <xdr:twoCellAnchor editAs="oneCell">
    <xdr:from>
      <xdr:col>5</xdr:col>
      <xdr:colOff>505240</xdr:colOff>
      <xdr:row>1</xdr:row>
      <xdr:rowOff>24409</xdr:rowOff>
    </xdr:from>
    <xdr:to>
      <xdr:col>7</xdr:col>
      <xdr:colOff>540611</xdr:colOff>
      <xdr:row>5</xdr:row>
      <xdr:rowOff>183196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D1FD21A-EDB9-4638-B862-ADC85B294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892" y="214909"/>
          <a:ext cx="2462176" cy="920787"/>
        </a:xfrm>
        <a:prstGeom prst="rect">
          <a:avLst/>
        </a:prstGeom>
      </xdr:spPr>
    </xdr:pic>
    <xdr:clientData/>
  </xdr:twoCellAnchor>
  <xdr:twoCellAnchor editAs="oneCell">
    <xdr:from>
      <xdr:col>7</xdr:col>
      <xdr:colOff>74543</xdr:colOff>
      <xdr:row>0</xdr:row>
      <xdr:rowOff>0</xdr:rowOff>
    </xdr:from>
    <xdr:to>
      <xdr:col>13</xdr:col>
      <xdr:colOff>499249</xdr:colOff>
      <xdr:row>23</xdr:row>
      <xdr:rowOff>133178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0E24943-EF73-48A7-9012-7A9FC75DB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F1C2C645-FB20-4DB4-98B1-EE51ADF2E509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5-01-13T22:24:03.62" personId="{F1C2C645-FB20-4DB4-98B1-EE51ADF2E509}" id="{0A32DE68-D504-498F-BED3-0A6F9C26E06A}">
    <text>Utilizar a função do Excel: =MULT()</text>
  </threadedComment>
  <threadedComment ref="B25" dT="2025-01-13T22:25:00.41" personId="{F1C2C645-FB20-4DB4-98B1-EE51ADF2E509}" id="{7F4FC9A1-C3F8-44D4-A321-6BDEC8F5C133}">
    <text>Utilizar a Função =SUBTOTAL()</text>
  </threadedComment>
  <threadedComment ref="B28" dT="2025-01-13T22:26:45.81" personId="{F1C2C645-FB20-4DB4-98B1-EE51ADF2E509}" id="{A792C6B8-3A8F-417D-8D1C-E58F6CD402EF}">
    <text>Utilizar a Função =SOMA()</text>
  </threadedComment>
  <threadedComment ref="B29" dT="2025-01-13T22:27:19.54" personId="{F1C2C645-FB20-4DB4-98B1-EE51ADF2E509}" id="{BD9B75C8-2504-4F73-ACDD-2AFE638A753C}">
    <text>Utilizar a Função =SOMARPRODUTO()</text>
  </threadedComment>
  <threadedComment ref="B30" dT="2025-01-13T22:27:48.65" personId="{F1C2C645-FB20-4DB4-98B1-EE51ADF2E509}" id="{6FF22686-3729-4DC4-B749-8F0C4921ED81}">
    <text>Utilizar a Função =SOMASE()</text>
  </threadedComment>
  <threadedComment ref="B31" dT="2025-01-13T22:28:03.31" personId="{F1C2C645-FB20-4DB4-98B1-EE51ADF2E509}" id="{150019CD-F5AD-4E4E-92A9-38517780E68F}">
    <text>Utilizar a Função =SOMASE()</text>
  </threadedComment>
  <threadedComment ref="B32" dT="2025-01-13T22:28:11.52" personId="{F1C2C645-FB20-4DB4-98B1-EE51ADF2E509}" id="{18C75550-8D5F-4140-B9B3-60487529E595}">
    <text>Utilizar a Função =SOMASE()</text>
  </threadedComment>
  <threadedComment ref="B33" dT="2025-01-13T22:28:23.50" personId="{F1C2C645-FB20-4DB4-98B1-EE51ADF2E509}" id="{2539DB80-4480-4D10-8813-DC59242E9935}">
    <text>Utilizar a Função =SOMASE()</text>
  </threadedComment>
  <threadedComment ref="B34" dT="2025-01-13T22:28:29.95" personId="{F1C2C645-FB20-4DB4-98B1-EE51ADF2E509}" id="{FB181ECF-BDCE-4ACC-A3B2-FBAC642D5FF8}">
    <text>Utilizar a Função =SOMASE()</text>
  </threadedComment>
  <threadedComment ref="B35" dT="2025-01-13T22:28:43.47" personId="{F1C2C645-FB20-4DB4-98B1-EE51ADF2E509}" id="{27C4D134-7386-4EEC-9E1B-68F8B2507E5A}">
    <text>Utilizar a Função =SOMASES()</text>
  </threadedComment>
  <threadedComment ref="B36" dT="2025-01-13T22:28:49.73" personId="{F1C2C645-FB20-4DB4-98B1-EE51ADF2E509}" id="{E9304494-9791-4B07-BD15-7398E46395CD}">
    <text>Utilizar a Função =SOMASES()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7"/>
  <sheetViews>
    <sheetView tabSelected="1" zoomScale="145" zoomScaleNormal="145" zoomScaleSheetLayoutView="130" workbookViewId="0"/>
  </sheetViews>
  <sheetFormatPr defaultColWidth="9" defaultRowHeight="15" zeroHeight="1"/>
  <cols>
    <col min="1" max="1" width="9" customWidth="1"/>
    <col min="2" max="2" width="15" customWidth="1"/>
    <col min="3" max="3" width="14.7109375" customWidth="1"/>
    <col min="4" max="4" width="30.140625" customWidth="1"/>
    <col min="5" max="5" width="19.42578125" style="1" customWidth="1"/>
    <col min="6" max="6" width="17.140625" style="2" customWidth="1"/>
    <col min="7" max="7" width="19.28515625" style="2" customWidth="1"/>
    <col min="8" max="8" width="15.85546875" customWidth="1"/>
    <col min="9" max="9" width="9" customWidth="1"/>
  </cols>
  <sheetData>
    <row r="1" spans="2:7" s="20" customFormat="1"/>
    <row r="2" spans="2:7" s="20" customFormat="1" ht="15" customHeight="1">
      <c r="B2" s="28" t="s">
        <v>19</v>
      </c>
      <c r="C2" s="28"/>
      <c r="D2" s="28"/>
      <c r="E2" s="28"/>
      <c r="F2" s="28"/>
      <c r="G2" s="28"/>
    </row>
    <row r="3" spans="2:7" s="20" customFormat="1" ht="15" customHeight="1">
      <c r="B3" s="28"/>
      <c r="C3" s="28"/>
      <c r="D3" s="28"/>
      <c r="E3" s="28"/>
      <c r="F3" s="28"/>
      <c r="G3" s="28"/>
    </row>
    <row r="4" spans="2:7" s="20" customFormat="1" ht="15" customHeight="1">
      <c r="B4" s="28"/>
      <c r="C4" s="28"/>
      <c r="D4" s="28"/>
      <c r="E4" s="28"/>
      <c r="F4" s="28"/>
      <c r="G4" s="28"/>
    </row>
    <row r="5" spans="2:7" s="20" customFormat="1" ht="15" customHeight="1">
      <c r="B5" s="28"/>
      <c r="C5" s="28"/>
      <c r="D5" s="28"/>
      <c r="E5" s="28"/>
      <c r="F5" s="28"/>
      <c r="G5" s="28"/>
    </row>
    <row r="6" spans="2:7" s="20" customFormat="1" ht="15" customHeight="1">
      <c r="B6" s="28"/>
      <c r="C6" s="28"/>
      <c r="D6" s="28"/>
      <c r="E6" s="28"/>
      <c r="F6" s="28"/>
      <c r="G6" s="28"/>
    </row>
    <row r="7" spans="2:7"/>
    <row r="8" spans="2:7" ht="26.25">
      <c r="B8" s="24" t="s">
        <v>16</v>
      </c>
      <c r="C8" s="24"/>
      <c r="D8" s="24"/>
      <c r="E8" s="24"/>
      <c r="F8" s="24"/>
      <c r="G8" s="24"/>
    </row>
    <row r="9" spans="2:7">
      <c r="B9" s="3" t="s">
        <v>0</v>
      </c>
      <c r="C9" s="3" t="s">
        <v>1</v>
      </c>
      <c r="D9" s="21" t="s">
        <v>20</v>
      </c>
      <c r="E9" s="8" t="s">
        <v>2</v>
      </c>
      <c r="F9" s="9" t="s">
        <v>3</v>
      </c>
      <c r="G9" s="9" t="s">
        <v>4</v>
      </c>
    </row>
    <row r="10" spans="2:7">
      <c r="B10" s="4" t="s">
        <v>5</v>
      </c>
      <c r="C10" s="4" t="s">
        <v>6</v>
      </c>
      <c r="D10" s="4" t="s">
        <v>11</v>
      </c>
      <c r="E10" s="10">
        <v>56</v>
      </c>
      <c r="F10" s="11">
        <v>115</v>
      </c>
      <c r="G10" s="29">
        <f>PRODUCT(E10:F10)</f>
        <v>6440</v>
      </c>
    </row>
    <row r="11" spans="2:7">
      <c r="B11" s="4" t="s">
        <v>5</v>
      </c>
      <c r="C11" s="4" t="s">
        <v>6</v>
      </c>
      <c r="D11" s="4" t="s">
        <v>12</v>
      </c>
      <c r="E11" s="10">
        <v>134</v>
      </c>
      <c r="F11" s="11">
        <v>115</v>
      </c>
      <c r="G11" s="29">
        <f t="shared" ref="G11:G25" si="0">PRODUCT(E11:F11)</f>
        <v>15410</v>
      </c>
    </row>
    <row r="12" spans="2:7">
      <c r="B12" s="4" t="s">
        <v>7</v>
      </c>
      <c r="C12" s="4" t="s">
        <v>6</v>
      </c>
      <c r="D12" s="4" t="s">
        <v>13</v>
      </c>
      <c r="E12" s="10">
        <v>23</v>
      </c>
      <c r="F12" s="11">
        <v>75</v>
      </c>
      <c r="G12" s="29">
        <f t="shared" si="0"/>
        <v>1725</v>
      </c>
    </row>
    <row r="13" spans="2:7">
      <c r="B13" s="4" t="s">
        <v>5</v>
      </c>
      <c r="C13" s="4" t="s">
        <v>6</v>
      </c>
      <c r="D13" s="4" t="s">
        <v>14</v>
      </c>
      <c r="E13" s="10">
        <v>12</v>
      </c>
      <c r="F13" s="11">
        <v>110</v>
      </c>
      <c r="G13" s="29">
        <f t="shared" si="0"/>
        <v>1320</v>
      </c>
    </row>
    <row r="14" spans="2:7">
      <c r="B14" s="4" t="s">
        <v>7</v>
      </c>
      <c r="C14" s="4" t="s">
        <v>6</v>
      </c>
      <c r="D14" s="4" t="s">
        <v>15</v>
      </c>
      <c r="E14" s="10">
        <v>45</v>
      </c>
      <c r="F14" s="11">
        <v>140</v>
      </c>
      <c r="G14" s="29">
        <f t="shared" si="0"/>
        <v>6300</v>
      </c>
    </row>
    <row r="15" spans="2:7">
      <c r="B15" s="4" t="s">
        <v>5</v>
      </c>
      <c r="C15" s="4" t="s">
        <v>8</v>
      </c>
      <c r="D15" s="4" t="s">
        <v>11</v>
      </c>
      <c r="E15" s="10">
        <v>56</v>
      </c>
      <c r="F15" s="11">
        <v>115</v>
      </c>
      <c r="G15" s="29">
        <f t="shared" si="0"/>
        <v>6440</v>
      </c>
    </row>
    <row r="16" spans="2:7">
      <c r="B16" s="4" t="s">
        <v>7</v>
      </c>
      <c r="C16" s="4" t="s">
        <v>8</v>
      </c>
      <c r="D16" s="4" t="s">
        <v>12</v>
      </c>
      <c r="E16" s="10">
        <v>7</v>
      </c>
      <c r="F16" s="11">
        <v>115</v>
      </c>
      <c r="G16" s="29">
        <f t="shared" si="0"/>
        <v>805</v>
      </c>
    </row>
    <row r="17" spans="2:7">
      <c r="B17" s="4" t="s">
        <v>5</v>
      </c>
      <c r="C17" s="4" t="s">
        <v>8</v>
      </c>
      <c r="D17" s="4" t="s">
        <v>13</v>
      </c>
      <c r="E17" s="10">
        <v>22</v>
      </c>
      <c r="F17" s="11">
        <v>75</v>
      </c>
      <c r="G17" s="29">
        <f t="shared" si="0"/>
        <v>1650</v>
      </c>
    </row>
    <row r="18" spans="2:7">
      <c r="B18" s="4" t="s">
        <v>5</v>
      </c>
      <c r="C18" s="4" t="s">
        <v>8</v>
      </c>
      <c r="D18" s="4" t="s">
        <v>14</v>
      </c>
      <c r="E18" s="10">
        <v>14</v>
      </c>
      <c r="F18" s="11">
        <v>110</v>
      </c>
      <c r="G18" s="29">
        <f t="shared" si="0"/>
        <v>1540</v>
      </c>
    </row>
    <row r="19" spans="2:7">
      <c r="B19" s="4" t="s">
        <v>7</v>
      </c>
      <c r="C19" s="4" t="s">
        <v>8</v>
      </c>
      <c r="D19" s="4" t="s">
        <v>15</v>
      </c>
      <c r="E19" s="10">
        <v>3</v>
      </c>
      <c r="F19" s="11">
        <v>140</v>
      </c>
      <c r="G19" s="29">
        <f t="shared" si="0"/>
        <v>420</v>
      </c>
    </row>
    <row r="20" spans="2:7">
      <c r="B20" s="4" t="s">
        <v>7</v>
      </c>
      <c r="C20" s="4" t="s">
        <v>9</v>
      </c>
      <c r="D20" s="4" t="s">
        <v>11</v>
      </c>
      <c r="E20" s="10">
        <v>21</v>
      </c>
      <c r="F20" s="11">
        <v>115</v>
      </c>
      <c r="G20" s="29">
        <f t="shared" si="0"/>
        <v>2415</v>
      </c>
    </row>
    <row r="21" spans="2:7">
      <c r="B21" s="4" t="s">
        <v>5</v>
      </c>
      <c r="C21" s="4" t="s">
        <v>9</v>
      </c>
      <c r="D21" s="4" t="s">
        <v>12</v>
      </c>
      <c r="E21" s="10">
        <v>18</v>
      </c>
      <c r="F21" s="11">
        <v>115</v>
      </c>
      <c r="G21" s="29">
        <f t="shared" si="0"/>
        <v>2070</v>
      </c>
    </row>
    <row r="22" spans="2:7">
      <c r="B22" s="4" t="s">
        <v>5</v>
      </c>
      <c r="C22" s="4" t="s">
        <v>9</v>
      </c>
      <c r="D22" s="4" t="s">
        <v>13</v>
      </c>
      <c r="E22" s="10">
        <v>33</v>
      </c>
      <c r="F22" s="11">
        <v>75</v>
      </c>
      <c r="G22" s="29">
        <f t="shared" si="0"/>
        <v>2475</v>
      </c>
    </row>
    <row r="23" spans="2:7">
      <c r="B23" s="5" t="s">
        <v>7</v>
      </c>
      <c r="C23" s="5" t="s">
        <v>9</v>
      </c>
      <c r="D23" s="4" t="s">
        <v>14</v>
      </c>
      <c r="E23" s="12">
        <v>22</v>
      </c>
      <c r="F23" s="11">
        <v>110</v>
      </c>
      <c r="G23" s="29">
        <f t="shared" si="0"/>
        <v>2420</v>
      </c>
    </row>
    <row r="24" spans="2:7">
      <c r="B24" s="4" t="s">
        <v>7</v>
      </c>
      <c r="C24" s="4" t="s">
        <v>9</v>
      </c>
      <c r="D24" s="4" t="s">
        <v>15</v>
      </c>
      <c r="E24" s="10">
        <v>35</v>
      </c>
      <c r="F24" s="11">
        <v>140</v>
      </c>
      <c r="G24" s="29">
        <f t="shared" si="0"/>
        <v>4900</v>
      </c>
    </row>
    <row r="25" spans="2:7">
      <c r="B25" s="35" t="s">
        <v>10</v>
      </c>
      <c r="C25" s="36"/>
      <c r="D25" s="37"/>
      <c r="E25" s="30">
        <f>SUBTOTAL(9,quant)</f>
        <v>501</v>
      </c>
      <c r="F25" s="31"/>
      <c r="G25" s="31">
        <f>SUBTOTAL(9,ValorTotal)</f>
        <v>56330</v>
      </c>
    </row>
    <row r="26" spans="2:7">
      <c r="B26" s="6"/>
      <c r="C26" s="6"/>
      <c r="D26" s="6"/>
      <c r="E26" s="6"/>
      <c r="F26" s="14"/>
      <c r="G26" s="14"/>
    </row>
    <row r="27" spans="2:7" ht="20.25">
      <c r="B27" s="25" t="s">
        <v>17</v>
      </c>
      <c r="C27" s="25"/>
      <c r="D27" s="25"/>
      <c r="E27" s="25"/>
      <c r="F27" s="15"/>
      <c r="G27" s="14"/>
    </row>
    <row r="28" spans="2:7">
      <c r="B28" s="26" t="s">
        <v>28</v>
      </c>
      <c r="C28" s="27"/>
      <c r="D28" s="27"/>
      <c r="E28" s="34">
        <f>SUM(quant)</f>
        <v>501</v>
      </c>
      <c r="F28" s="13"/>
      <c r="G28" s="6"/>
    </row>
    <row r="29" spans="2:7">
      <c r="B29" s="23" t="s">
        <v>18</v>
      </c>
      <c r="C29" s="23"/>
      <c r="D29" s="23"/>
      <c r="E29" s="32">
        <f>SUMPRODUCT(quant,ValorUnitario)</f>
        <v>56330</v>
      </c>
      <c r="F29" s="13"/>
      <c r="G29" s="6"/>
    </row>
    <row r="30" spans="2:7">
      <c r="B30" s="22" t="s">
        <v>23</v>
      </c>
      <c r="C30" s="23"/>
      <c r="D30" s="23"/>
      <c r="E30" s="32">
        <f>SUMIF(filial,"Vila Mariana",ValorTotal)</f>
        <v>37345</v>
      </c>
      <c r="F30" s="13"/>
      <c r="G30" s="6"/>
    </row>
    <row r="31" spans="2:7">
      <c r="B31" s="22" t="s">
        <v>22</v>
      </c>
      <c r="C31" s="23"/>
      <c r="D31" s="23"/>
      <c r="E31" s="32">
        <f>SUMIF(filial,"Brooklin",ValorTotal)</f>
        <v>18985</v>
      </c>
      <c r="F31" s="13"/>
      <c r="G31" s="6"/>
    </row>
    <row r="32" spans="2:7">
      <c r="B32" s="22" t="s">
        <v>24</v>
      </c>
      <c r="C32" s="23"/>
      <c r="D32" s="23"/>
      <c r="E32" s="33">
        <f>SUMIF(meses,"Janeiro",ValorTotal)</f>
        <v>31195</v>
      </c>
      <c r="F32" s="13"/>
      <c r="G32" s="6"/>
    </row>
    <row r="33" spans="2:8">
      <c r="B33" s="22" t="s">
        <v>25</v>
      </c>
      <c r="C33" s="23"/>
      <c r="D33" s="23"/>
      <c r="E33" s="33">
        <f>SUMIF(meses,"Fevereiro",ValorTotal)</f>
        <v>10855</v>
      </c>
      <c r="F33" s="13"/>
      <c r="G33" s="6"/>
    </row>
    <row r="34" spans="2:8">
      <c r="B34" s="22" t="s">
        <v>21</v>
      </c>
      <c r="C34" s="23"/>
      <c r="D34" s="23"/>
      <c r="E34" s="33">
        <f>SUMIF(meses,"Março",ValorTotal)</f>
        <v>14280</v>
      </c>
      <c r="F34" s="13"/>
      <c r="G34" s="6"/>
    </row>
    <row r="35" spans="2:8">
      <c r="B35" s="22" t="s">
        <v>27</v>
      </c>
      <c r="C35" s="23"/>
      <c r="D35" s="23"/>
      <c r="E35" s="32">
        <f>SUMIFS(ValorTotal,filial,"Vila Mariana",meses,"Fevereiro")</f>
        <v>9630</v>
      </c>
      <c r="F35" s="13"/>
      <c r="G35" s="6"/>
    </row>
    <row r="36" spans="2:8">
      <c r="B36" s="22" t="s">
        <v>26</v>
      </c>
      <c r="C36" s="23"/>
      <c r="D36" s="23"/>
      <c r="E36" s="32">
        <f>SUMIFS(ValorTotal,filial,"Brooklin",meses,"Janeiro")</f>
        <v>8025</v>
      </c>
      <c r="F36" s="13"/>
      <c r="G36" s="6"/>
    </row>
    <row r="37" spans="2:8">
      <c r="B37" s="7"/>
      <c r="C37" s="7"/>
      <c r="D37" s="7"/>
      <c r="E37" s="16"/>
      <c r="F37" s="17"/>
      <c r="G37" s="18"/>
      <c r="H37" s="19"/>
    </row>
  </sheetData>
  <autoFilter ref="B9:G24" xr:uid="{00000000-0001-0000-0000-000000000000}"/>
  <mergeCells count="12">
    <mergeCell ref="B30:D30"/>
    <mergeCell ref="B2:G6"/>
    <mergeCell ref="B8:G8"/>
    <mergeCell ref="B27:E27"/>
    <mergeCell ref="B28:D28"/>
    <mergeCell ref="B29:D29"/>
    <mergeCell ref="B36:D36"/>
    <mergeCell ref="B31:D31"/>
    <mergeCell ref="B32:D32"/>
    <mergeCell ref="B33:D33"/>
    <mergeCell ref="B34:D34"/>
    <mergeCell ref="B35:D35"/>
  </mergeCells>
  <pageMargins left="0.51180555555555596" right="0.51180555555555596" top="0.78680555555555598" bottom="0.78680555555555598" header="0.31388888888888899" footer="0.31388888888888899"/>
  <pageSetup paperSize="9" scale="74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353D-57A9-414F-88FD-DE809F0D9FF9}">
  <dimension ref="A1"/>
  <sheetViews>
    <sheetView zoomScale="250" zoomScaleNormal="250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Vendas de Cursos</vt:lpstr>
      <vt:lpstr>Planilha1</vt:lpstr>
      <vt:lpstr>'Vendas de Cursos'!Area_de_impressao</vt:lpstr>
      <vt:lpstr>filial</vt:lpstr>
      <vt:lpstr>meses</vt:lpstr>
      <vt:lpstr>quant</vt:lpstr>
      <vt:lpstr>ValorTotal</vt:lpstr>
      <vt:lpstr>ValorUnitario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2010-07-13T17:59:00Z</dcterms:created>
  <dcterms:modified xsi:type="dcterms:W3CDTF">2025-02-04T00:59:37Z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7eb81ebc-3498-4d37-8553-ee2a33f199a8</vt:lpwstr>
  </property>
  <property fmtid="{D5CDD505-2E9C-101B-9397-08002B2CF9AE}" pid="3" name="KSOProductBuildVer">
    <vt:lpwstr>1046-10.1.0.6757</vt:lpwstr>
  </property>
  <property fmtid="{D5CDD505-2E9C-101B-9397-08002B2CF9AE}" pid="4" name="KSOReadingLayout">
    <vt:bool>true</vt:bool>
  </property>
</Properties>
</file>