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8286F918-ABC6-4FBA-BC13-3DE6CD5C02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ório Pagamentos" sheetId="1" r:id="rId1"/>
    <sheet name="Feriados" sheetId="2" state="hidden" r:id="rId2"/>
    <sheet name="Fim de Semana" sheetId="3" state="hidden" r:id="rId3"/>
  </sheets>
  <definedNames>
    <definedName name="feriados">Feriados!$A$2:$A$44</definedName>
    <definedName name="ValorHora">'Relatório Pagamentos'!$C$10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16" i="1"/>
  <c r="G16" i="1"/>
  <c r="G17" i="1"/>
  <c r="G18" i="1"/>
  <c r="G19" i="1"/>
  <c r="G20" i="1"/>
  <c r="G21" i="1"/>
  <c r="G22" i="1"/>
  <c r="G23" i="1"/>
  <c r="G24" i="1"/>
  <c r="G25" i="1"/>
  <c r="G26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tc={329BD26C-87C8-42D0-87E1-889021ED4702}</author>
    <author>tc={F1D1380B-5A3C-42FE-944D-2C18EC005E97}</author>
    <author>tc={B8A608F4-85E3-4FE5-B8D1-6066E195EE08}</author>
  </authors>
  <commentList>
    <comment ref="C10" authorId="0" shapeId="0" xr:uid="{329BD26C-87C8-42D0-87E1-889021ED47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Formatar em Moeda R$</t>
      </text>
    </comment>
    <comment ref="G15" authorId="1" shapeId="0" xr:uid="{F1D1380B-5A3C-42FE-944D-2C18EC005E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=DIATRABALHOTOTAL.INTL()</t>
      </text>
    </comment>
    <comment ref="H15" authorId="2" shapeId="0" xr:uid="{B8A608F4-85E3-4FE5-B8D1-6066E195EE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tc={6856CBCE-BE7A-44EE-8D42-E79154A7E9EB}</author>
  </authors>
  <commentList>
    <comment ref="B1" authorId="0" shapeId="0" xr:uid="{6856CBCE-BE7A-44EE-8D42-E79154A7E9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Formatar a célula com formatado: dddd</t>
      </text>
    </comment>
  </commentList>
</comments>
</file>

<file path=xl/sharedStrings.xml><?xml version="1.0" encoding="utf-8"?>
<sst xmlns="http://schemas.openxmlformats.org/spreadsheetml/2006/main" count="76" uniqueCount="63">
  <si>
    <t>Controle de Pagamento dos Professores Terceirizados</t>
  </si>
  <si>
    <t>Valor/Hora.:</t>
  </si>
  <si>
    <t>Calcular os dias úteis trabalhado de cada professor e o valor final do contrato com base na carga horária trabalhada, desconsiderando final de semana (somente domingo) e feriados.</t>
  </si>
  <si>
    <t>Professores</t>
  </si>
  <si>
    <t>Área</t>
  </si>
  <si>
    <t>Data de Início do Contrato</t>
  </si>
  <si>
    <t>Data de Término do Contrato</t>
  </si>
  <si>
    <t>Carga Horária Diária</t>
  </si>
  <si>
    <t>Dias Úteis</t>
  </si>
  <si>
    <t>Valor do Contrato</t>
  </si>
  <si>
    <t>Leandro Ramos</t>
  </si>
  <si>
    <t>Redes e Infraestrutura</t>
  </si>
  <si>
    <t>José de Assis</t>
  </si>
  <si>
    <t>Robson Vaamonde</t>
  </si>
  <si>
    <t>Rogerio Sampáio</t>
  </si>
  <si>
    <t>Evaristo Ferraz</t>
  </si>
  <si>
    <t>Anderson Abreu</t>
  </si>
  <si>
    <t>Desenvolvimento</t>
  </si>
  <si>
    <t>Segurança</t>
  </si>
  <si>
    <t>Virtualização</t>
  </si>
  <si>
    <t>Data</t>
  </si>
  <si>
    <t>Feriado Aniversário de São Paulo</t>
  </si>
  <si>
    <t>Emenda Feriado Carnaval</t>
  </si>
  <si>
    <t>Feriado Carnaval</t>
  </si>
  <si>
    <t>Feriado Sexta-Feira Santa</t>
  </si>
  <si>
    <t>Feriado Dia do Trabalhador</t>
  </si>
  <si>
    <t>Feriado Corpus Christi</t>
  </si>
  <si>
    <t>Feriado Independência do Brasil</t>
  </si>
  <si>
    <t>Feriado Padroeira do Brasil</t>
  </si>
  <si>
    <t>Feriado Finados</t>
  </si>
  <si>
    <t>Feriado Proclamação da República</t>
  </si>
  <si>
    <t>Feriado Dia da Consciência Negra</t>
  </si>
  <si>
    <t>Feriado Natal</t>
  </si>
  <si>
    <t>Feriado Ano Novo</t>
  </si>
  <si>
    <t>Dia</t>
  </si>
  <si>
    <t>Descrição</t>
  </si>
  <si>
    <t>1 ou omitido</t>
  </si>
  <si>
    <t>Sábado, domingo</t>
  </si>
  <si>
    <t>Domingo, segunda-feira</t>
  </si>
  <si>
    <t>Segunda-feira, terça-feira</t>
  </si>
  <si>
    <t>Terça-feira, quarta-feira</t>
  </si>
  <si>
    <t>Quarta-feira, quinta-feira</t>
  </si>
  <si>
    <t>Quinta-feira, sexta-feira</t>
  </si>
  <si>
    <t>Sexta-feira, sábado</t>
  </si>
  <si>
    <t>Domingo apenas</t>
  </si>
  <si>
    <t>Segunda-feira apenas</t>
  </si>
  <si>
    <t>Terça-feira apenas</t>
  </si>
  <si>
    <t>Quarta-feira apenas</t>
  </si>
  <si>
    <t>Quinta-feira apenas</t>
  </si>
  <si>
    <t>Sexta-feira apenas</t>
  </si>
  <si>
    <t>Sábado apenas</t>
  </si>
  <si>
    <t>Feriados</t>
  </si>
  <si>
    <t>Dia Semana</t>
  </si>
  <si>
    <t>Feriado Confraternização Universal 2025</t>
  </si>
  <si>
    <t>Emenda Feriado Carnaval Quarta-Feira de Cinzas</t>
  </si>
  <si>
    <t>Emenda Feriado Sexta-Feira Santa</t>
  </si>
  <si>
    <t>Feriado de Tiradente</t>
  </si>
  <si>
    <t>Feriado Revolução Constitucionalista de 1932</t>
  </si>
  <si>
    <t>Emenda de Feriado Dia da Consciência Negra</t>
  </si>
  <si>
    <r>
      <rPr>
        <b/>
        <sz val="12"/>
        <color theme="1"/>
        <rFont val="Calibri"/>
        <family val="2"/>
      </rPr>
      <t xml:space="preserve">Observação: </t>
    </r>
    <r>
      <rPr>
        <sz val="12"/>
        <color theme="1"/>
        <rFont val="Calibri"/>
        <family val="2"/>
      </rPr>
      <t>No Microsoft Excel temos a Função =DIATRABALHOTOTAL.INTL(), melhor que a Função =DIATRABALHOTOTAL()</t>
    </r>
  </si>
  <si>
    <t>Período de Pagamento.: 01/01/2025 a 31/07/2025</t>
  </si>
  <si>
    <t>Tabela de Referência</t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</si>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</sst>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 * #,##0.00_ ;_ * \-#,##0.00_ ;_ * &quot;-&quot;??_ ;_ @_ "/>
    <numFmt numFmtId="166" formatCode="dddd"/>
  </numFmts>
  <fonts count="21">
    <font>
      <sz val="11"/>
      <color theme="1"/>
      <name val="Calibri"/>
      <charset val="134"/>
      <scheme val="minor"/>
    </font>
    <font>
      <b/>
      <sz val="20"/>
      <name val="Calibri"/>
      <charset val="134"/>
      <scheme val="minor"/>
    </font>
    <font>
      <sz val="20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rgb="FF2F2F2F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37437055574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3" fillId="0" borderId="1" xfId="1" applyFont="1" applyBorder="1" applyAlignment="1">
      <alignment horizontal="center"/>
    </xf>
    <xf numFmtId="8" fontId="4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1" applyFont="1" applyBorder="1" applyAlignment="1"/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164" fontId="0" fillId="0" borderId="0" xfId="1" applyFont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14" fillId="0" borderId="0" xfId="0" applyFont="1"/>
    <xf numFmtId="0" fontId="16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top" wrapText="1"/>
    </xf>
    <xf numFmtId="0" fontId="17" fillId="3" borderId="1" xfId="0" applyFont="1" applyFill="1" applyBorder="1" applyAlignment="1">
      <alignment vertical="top" wrapText="1"/>
    </xf>
    <xf numFmtId="0" fontId="17" fillId="4" borderId="1" xfId="0" applyFont="1" applyFill="1" applyBorder="1" applyAlignment="1">
      <alignment horizontal="center" vertical="top" wrapText="1"/>
    </xf>
    <xf numFmtId="0" fontId="17" fillId="4" borderId="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0" fillId="5" borderId="1" xfId="0" applyFon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8" fontId="8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E3A5CA-6E0A-4578-83F7-45DA3B024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1707</xdr:colOff>
      <xdr:row>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4989631-3285-4ED4-8B38-7D2BBF94B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75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889965</xdr:colOff>
      <xdr:row>1</xdr:row>
      <xdr:rowOff>0</xdr:rowOff>
    </xdr:from>
    <xdr:to>
      <xdr:col>1</xdr:col>
      <xdr:colOff>1441165</xdr:colOff>
      <xdr:row>6</xdr:row>
      <xdr:rowOff>19847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047C98D-D3EA-43B4-8B1E-594D9651C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15" y="190500"/>
          <a:ext cx="1437025" cy="972347"/>
        </a:xfrm>
        <a:prstGeom prst="rect">
          <a:avLst/>
        </a:prstGeom>
      </xdr:spPr>
    </xdr:pic>
    <xdr:clientData/>
  </xdr:twoCellAnchor>
  <xdr:twoCellAnchor editAs="oneCell">
    <xdr:from>
      <xdr:col>5</xdr:col>
      <xdr:colOff>881039</xdr:colOff>
      <xdr:row>0</xdr:row>
      <xdr:rowOff>181778</xdr:rowOff>
    </xdr:from>
    <xdr:to>
      <xdr:col>8</xdr:col>
      <xdr:colOff>531858</xdr:colOff>
      <xdr:row>6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D6758E7-D388-4132-B7DA-AC06F5ADA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9778" y="181778"/>
          <a:ext cx="2558015" cy="961222"/>
        </a:xfrm>
        <a:prstGeom prst="rect">
          <a:avLst/>
        </a:prstGeom>
      </xdr:spPr>
    </xdr:pic>
    <xdr:clientData/>
  </xdr:twoCellAnchor>
  <xdr:twoCellAnchor editAs="oneCell">
    <xdr:from>
      <xdr:col>8</xdr:col>
      <xdr:colOff>74543</xdr:colOff>
      <xdr:row>0</xdr:row>
      <xdr:rowOff>0</xdr:rowOff>
    </xdr:from>
    <xdr:to>
      <xdr:col>15</xdr:col>
      <xdr:colOff>402024</xdr:colOff>
      <xdr:row>20</xdr:row>
      <xdr:rowOff>151932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46E7E84-8522-4853-8CE4-9D8881D72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0478" y="0"/>
          <a:ext cx="4501916" cy="46829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73F5504D-88E9-4914-BABF-43564889DEC6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5-01-13T23:22:28.83" personId="{73F5504D-88E9-4914-BABF-43564889DEC6}" id="{329BD26C-87C8-42D0-87E1-889021ED4702}">
    <text>Formatar em Moeda R$</text>
  </threadedComment>
  <threadedComment ref="G15" dT="2025-01-13T23:23:05.41" personId="{73F5504D-88E9-4914-BABF-43564889DEC6}" id="{F1D1380B-5A3C-42FE-944D-2C18EC005E97}">
    <text>Utilizar a Função =DIATRABALHOTOTAL.INTL()</text>
  </threadedComment>
  <threadedComment ref="H15" dT="2025-01-13T23:23:30.33" personId="{73F5504D-88E9-4914-BABF-43564889DEC6}" id="{B8A608F4-85E3-4FE5-B8D1-6066E195EE08}">
    <text>Utilizar a Função =MULT()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5-01-13T23:11:53.76" personId="{73F5504D-88E9-4914-BABF-43564889DEC6}" id="{6856CBCE-BE7A-44EE-8D42-E79154A7E9EB}">
    <text>Formatar a célula com formatado: dddd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C14" zoomScale="235" zoomScaleNormal="235" workbookViewId="0">
      <selection activeCell="H23" sqref="H23"/>
    </sheetView>
  </sheetViews>
  <sheetFormatPr defaultColWidth="0" defaultRowHeight="15" zeroHeight="1"/>
  <cols>
    <col min="1" max="1" width="9" customWidth="1"/>
    <col min="2" max="2" width="22.140625" customWidth="1"/>
    <col min="3" max="3" width="20.140625" customWidth="1"/>
    <col min="4" max="4" width="16" customWidth="1"/>
    <col min="5" max="5" width="17.5703125" customWidth="1"/>
    <col min="6" max="6" width="17" customWidth="1"/>
    <col min="7" max="7" width="11.28515625" customWidth="1"/>
    <col min="8" max="8" width="15.28515625" customWidth="1"/>
    <col min="9" max="16" width="9" customWidth="1"/>
    <col min="17" max="16384" width="9" hidden="1"/>
  </cols>
  <sheetData>
    <row r="1" spans="2:9" s="25" customFormat="1"/>
    <row r="2" spans="2:9" s="25" customFormat="1" ht="15" customHeight="1">
      <c r="B2" s="34" t="s">
        <v>62</v>
      </c>
      <c r="C2" s="34"/>
      <c r="D2" s="34"/>
      <c r="E2" s="34"/>
      <c r="F2" s="34"/>
      <c r="G2" s="34"/>
      <c r="H2" s="34"/>
    </row>
    <row r="3" spans="2:9" s="25" customFormat="1" ht="15" customHeight="1">
      <c r="B3" s="34"/>
      <c r="C3" s="34"/>
      <c r="D3" s="34"/>
      <c r="E3" s="34"/>
      <c r="F3" s="34"/>
      <c r="G3" s="34"/>
      <c r="H3" s="34"/>
    </row>
    <row r="4" spans="2:9" s="25" customFormat="1" ht="15" customHeight="1">
      <c r="B4" s="34"/>
      <c r="C4" s="34"/>
      <c r="D4" s="34"/>
      <c r="E4" s="34"/>
      <c r="F4" s="34"/>
      <c r="G4" s="34"/>
      <c r="H4" s="34"/>
    </row>
    <row r="5" spans="2:9" s="25" customFormat="1" ht="15" customHeight="1">
      <c r="B5" s="34"/>
      <c r="C5" s="34"/>
      <c r="D5" s="34"/>
      <c r="E5" s="34"/>
      <c r="F5" s="34"/>
      <c r="G5" s="34"/>
      <c r="H5" s="34"/>
    </row>
    <row r="6" spans="2:9" s="25" customFormat="1" ht="15" customHeight="1">
      <c r="B6" s="34"/>
      <c r="C6" s="34"/>
      <c r="D6" s="34"/>
      <c r="E6" s="34"/>
      <c r="F6" s="34"/>
      <c r="G6" s="34"/>
      <c r="H6" s="34"/>
    </row>
    <row r="7" spans="2:9">
      <c r="B7" s="26"/>
      <c r="C7" s="26"/>
      <c r="D7" s="26"/>
      <c r="E7" s="26"/>
      <c r="F7" s="26"/>
      <c r="G7" s="26"/>
    </row>
    <row r="8" spans="2:9" ht="26.25">
      <c r="B8" s="31" t="s">
        <v>0</v>
      </c>
      <c r="C8" s="31"/>
      <c r="D8" s="31"/>
      <c r="E8" s="31"/>
      <c r="F8" s="31"/>
      <c r="G8" s="31"/>
      <c r="H8" s="31"/>
    </row>
    <row r="9" spans="2:9" ht="26.25">
      <c r="B9" s="32" t="s">
        <v>60</v>
      </c>
      <c r="C9" s="33"/>
      <c r="D9" s="33"/>
      <c r="E9" s="33"/>
      <c r="F9" s="33"/>
      <c r="G9" s="33"/>
      <c r="H9" s="33"/>
    </row>
    <row r="10" spans="2:9" ht="21">
      <c r="B10" s="27" t="s">
        <v>1</v>
      </c>
      <c r="C10" s="5">
        <v>50</v>
      </c>
      <c r="D10" s="28" t="s">
        <v>59</v>
      </c>
      <c r="E10" s="29"/>
      <c r="F10" s="29"/>
      <c r="G10" s="29"/>
      <c r="H10" s="29"/>
    </row>
    <row r="11" spans="2:9" ht="15.75">
      <c r="B11" s="6"/>
      <c r="D11" s="29"/>
      <c r="E11" s="29"/>
      <c r="F11" s="29"/>
      <c r="G11" s="29"/>
      <c r="H11" s="29"/>
    </row>
    <row r="12" spans="2:9" ht="19.5" customHeight="1">
      <c r="B12" s="30" t="s">
        <v>2</v>
      </c>
      <c r="C12" s="30"/>
      <c r="D12" s="30"/>
      <c r="E12" s="30"/>
      <c r="F12" s="30"/>
      <c r="G12" s="30"/>
      <c r="H12" s="30"/>
    </row>
    <row r="13" spans="2:9" ht="23.25" customHeight="1">
      <c r="B13" s="30"/>
      <c r="C13" s="30"/>
      <c r="D13" s="30"/>
      <c r="E13" s="30"/>
      <c r="F13" s="30"/>
      <c r="G13" s="30"/>
      <c r="H13" s="30"/>
    </row>
    <row r="14" spans="2:9"/>
    <row r="15" spans="2:9" ht="30">
      <c r="B15" s="7" t="s">
        <v>3</v>
      </c>
      <c r="C15" s="7" t="s">
        <v>4</v>
      </c>
      <c r="D15" s="7" t="s">
        <v>5</v>
      </c>
      <c r="E15" s="7" t="s">
        <v>6</v>
      </c>
      <c r="F15" s="7" t="s">
        <v>7</v>
      </c>
      <c r="G15" s="7" t="s">
        <v>8</v>
      </c>
      <c r="H15" s="7" t="s">
        <v>9</v>
      </c>
      <c r="I15" s="16"/>
    </row>
    <row r="16" spans="2:9">
      <c r="B16" s="4" t="s">
        <v>10</v>
      </c>
      <c r="C16" s="4" t="s">
        <v>11</v>
      </c>
      <c r="D16" s="2">
        <v>45662</v>
      </c>
      <c r="E16" s="2">
        <v>45715</v>
      </c>
      <c r="F16" s="10">
        <v>6</v>
      </c>
      <c r="G16" s="11">
        <f>NETWORKDAYS.INTL(D16,E16,11,feriados)</f>
        <v>45</v>
      </c>
      <c r="H16" s="12">
        <f>PRODUCT(F16:G16,ValorHora)</f>
        <v>13500</v>
      </c>
      <c r="I16" s="17"/>
    </row>
    <row r="17" spans="2:9">
      <c r="B17" s="4" t="s">
        <v>12</v>
      </c>
      <c r="C17" s="4" t="s">
        <v>11</v>
      </c>
      <c r="D17" s="2">
        <v>45667</v>
      </c>
      <c r="E17" s="2">
        <v>45701</v>
      </c>
      <c r="F17" s="10">
        <v>6</v>
      </c>
      <c r="G17" s="11">
        <f>NETWORKDAYS.INTL(D17,E17,11,feriados)</f>
        <v>29</v>
      </c>
      <c r="H17" s="12">
        <f>PRODUCT(F17:G17,ValorHora)</f>
        <v>8700</v>
      </c>
      <c r="I17" s="17"/>
    </row>
    <row r="18" spans="2:9">
      <c r="B18" s="4" t="s">
        <v>13</v>
      </c>
      <c r="C18" s="4" t="s">
        <v>11</v>
      </c>
      <c r="D18" s="2">
        <v>45719</v>
      </c>
      <c r="E18" s="2">
        <v>45757</v>
      </c>
      <c r="F18" s="10">
        <v>8</v>
      </c>
      <c r="G18" s="11">
        <f>NETWORKDAYS.INTL(D18,E18,11,feriados)</f>
        <v>31</v>
      </c>
      <c r="H18" s="12">
        <f>PRODUCT(F18:G18,ValorHora)</f>
        <v>12400</v>
      </c>
    </row>
    <row r="19" spans="2:9">
      <c r="B19" s="4" t="s">
        <v>14</v>
      </c>
      <c r="C19" s="4" t="s">
        <v>11</v>
      </c>
      <c r="D19" s="2">
        <v>45736</v>
      </c>
      <c r="E19" s="2">
        <v>45762</v>
      </c>
      <c r="F19" s="10">
        <v>4</v>
      </c>
      <c r="G19" s="11">
        <f>NETWORKDAYS.INTL(D19,E19,11,feriados)</f>
        <v>23</v>
      </c>
      <c r="H19" s="12">
        <f>PRODUCT(F19:G19,ValorHora)</f>
        <v>4600</v>
      </c>
    </row>
    <row r="20" spans="2:9">
      <c r="B20" s="4" t="s">
        <v>15</v>
      </c>
      <c r="C20" s="4" t="s">
        <v>11</v>
      </c>
      <c r="D20" s="2">
        <v>45779</v>
      </c>
      <c r="E20" s="2">
        <v>45807</v>
      </c>
      <c r="F20" s="10">
        <v>4</v>
      </c>
      <c r="G20" s="11">
        <f>NETWORKDAYS.INTL(D20,E20,11,feriados)</f>
        <v>25</v>
      </c>
      <c r="H20" s="12">
        <f>PRODUCT(F20:G20,ValorHora)</f>
        <v>5000</v>
      </c>
    </row>
    <row r="21" spans="2:9">
      <c r="B21" s="4" t="s">
        <v>16</v>
      </c>
      <c r="C21" s="4" t="s">
        <v>17</v>
      </c>
      <c r="D21" s="8">
        <v>45788</v>
      </c>
      <c r="E21" s="2">
        <v>45795</v>
      </c>
      <c r="F21" s="10">
        <v>6</v>
      </c>
      <c r="G21" s="11">
        <f>NETWORKDAYS.INTL(D21,E21,11,feriados)</f>
        <v>6</v>
      </c>
      <c r="H21" s="12">
        <f>PRODUCT(F21:G21,ValorHora)</f>
        <v>1800</v>
      </c>
    </row>
    <row r="22" spans="2:9">
      <c r="B22" s="4" t="s">
        <v>12</v>
      </c>
      <c r="C22" s="4" t="s">
        <v>17</v>
      </c>
      <c r="D22" s="2">
        <v>45809</v>
      </c>
      <c r="E22" s="2">
        <v>45828</v>
      </c>
      <c r="F22" s="10">
        <v>8</v>
      </c>
      <c r="G22" s="11">
        <f>NETWORKDAYS.INTL(D22,E22,11,feriados)</f>
        <v>16</v>
      </c>
      <c r="H22" s="12">
        <f>PRODUCT(F22:G22,ValorHora)</f>
        <v>6400</v>
      </c>
    </row>
    <row r="23" spans="2:9">
      <c r="B23" s="4" t="s">
        <v>13</v>
      </c>
      <c r="C23" s="4" t="s">
        <v>18</v>
      </c>
      <c r="D23" s="2">
        <v>45818</v>
      </c>
      <c r="E23" s="2">
        <v>45843</v>
      </c>
      <c r="F23" s="10">
        <v>6</v>
      </c>
      <c r="G23" s="11">
        <f>NETWORKDAYS.INTL(D23,E23,11,feriados)</f>
        <v>22</v>
      </c>
      <c r="H23" s="12">
        <f>PRODUCT(F23:G23,ValorHora)</f>
        <v>6600</v>
      </c>
    </row>
    <row r="24" spans="2:9">
      <c r="B24" s="4" t="s">
        <v>10</v>
      </c>
      <c r="C24" s="4" t="s">
        <v>18</v>
      </c>
      <c r="D24" s="2">
        <v>45819</v>
      </c>
      <c r="E24" s="2">
        <v>45831</v>
      </c>
      <c r="F24" s="10">
        <v>4</v>
      </c>
      <c r="G24" s="11">
        <f>NETWORKDAYS.INTL(D24,E24,11,feriados)</f>
        <v>10</v>
      </c>
      <c r="H24" s="12">
        <f>PRODUCT(F24:G24,ValorHora)</f>
        <v>2000</v>
      </c>
    </row>
    <row r="25" spans="2:9">
      <c r="B25" s="4" t="s">
        <v>14</v>
      </c>
      <c r="C25" s="4" t="s">
        <v>19</v>
      </c>
      <c r="D25" s="2">
        <v>45848</v>
      </c>
      <c r="E25" s="2">
        <v>45861</v>
      </c>
      <c r="F25" s="10">
        <v>4</v>
      </c>
      <c r="G25" s="11">
        <f>NETWORKDAYS.INTL(D25,E25,11,feriados)</f>
        <v>12</v>
      </c>
      <c r="H25" s="12">
        <f>PRODUCT(F25:G25,ValorHora)</f>
        <v>2400</v>
      </c>
    </row>
    <row r="26" spans="2:9">
      <c r="B26" s="4" t="s">
        <v>15</v>
      </c>
      <c r="C26" s="4" t="s">
        <v>19</v>
      </c>
      <c r="D26" s="2">
        <v>45853</v>
      </c>
      <c r="E26" s="2">
        <v>45869</v>
      </c>
      <c r="F26" s="10">
        <v>8</v>
      </c>
      <c r="G26" s="11">
        <f>NETWORKDAYS.INTL(D26,E26,11,feriados)</f>
        <v>15</v>
      </c>
      <c r="H26" s="12">
        <f>PRODUCT(F26:G26,ValorHora)</f>
        <v>6000</v>
      </c>
    </row>
    <row r="27" spans="2:9">
      <c r="D27" s="9"/>
      <c r="E27" s="9"/>
      <c r="F27" s="13"/>
      <c r="G27" s="14"/>
      <c r="H27" s="15"/>
    </row>
  </sheetData>
  <mergeCells count="5">
    <mergeCell ref="D10:H11"/>
    <mergeCell ref="B12:H13"/>
    <mergeCell ref="B8:H8"/>
    <mergeCell ref="B9:H9"/>
    <mergeCell ref="B2:H6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zoomScale="340" zoomScaleNormal="340" workbookViewId="0"/>
  </sheetViews>
  <sheetFormatPr defaultColWidth="0" defaultRowHeight="15" customHeight="1" zeroHeight="1"/>
  <cols>
    <col min="1" max="2" width="14" customWidth="1"/>
    <col min="3" max="3" width="44.7109375" bestFit="1" customWidth="1"/>
    <col min="4" max="10" width="9" hidden="1" customWidth="1"/>
    <col min="11" max="11" width="11.85546875" hidden="1" customWidth="1"/>
    <col min="12" max="16384" width="9" hidden="1"/>
  </cols>
  <sheetData>
    <row r="1" spans="1:11" ht="12" customHeight="1">
      <c r="A1" s="18" t="s">
        <v>20</v>
      </c>
      <c r="B1" s="18" t="s">
        <v>52</v>
      </c>
      <c r="C1" s="18" t="s">
        <v>51</v>
      </c>
    </row>
    <row r="2" spans="1:11">
      <c r="A2" s="2">
        <v>45658</v>
      </c>
      <c r="B2" s="37">
        <f>A2</f>
        <v>45658</v>
      </c>
      <c r="C2" s="3" t="s">
        <v>53</v>
      </c>
    </row>
    <row r="3" spans="1:11">
      <c r="A3" s="2">
        <v>45682</v>
      </c>
      <c r="B3" s="37">
        <f t="shared" ref="B3:B21" si="0">A3</f>
        <v>45682</v>
      </c>
      <c r="C3" s="3" t="s">
        <v>21</v>
      </c>
    </row>
    <row r="4" spans="1:11">
      <c r="A4" s="2">
        <v>45719</v>
      </c>
      <c r="B4" s="37">
        <f t="shared" si="0"/>
        <v>45719</v>
      </c>
      <c r="C4" s="3" t="s">
        <v>22</v>
      </c>
    </row>
    <row r="5" spans="1:11">
      <c r="A5" s="2">
        <v>45720</v>
      </c>
      <c r="B5" s="37">
        <f t="shared" si="0"/>
        <v>45720</v>
      </c>
      <c r="C5" s="3" t="s">
        <v>23</v>
      </c>
    </row>
    <row r="6" spans="1:11">
      <c r="A6" s="2">
        <v>45721</v>
      </c>
      <c r="B6" s="37">
        <f t="shared" si="0"/>
        <v>45721</v>
      </c>
      <c r="C6" s="3" t="s">
        <v>54</v>
      </c>
    </row>
    <row r="7" spans="1:11">
      <c r="A7" s="2">
        <v>45765</v>
      </c>
      <c r="B7" s="37">
        <f t="shared" si="0"/>
        <v>45765</v>
      </c>
      <c r="C7" s="3" t="s">
        <v>24</v>
      </c>
      <c r="K7" s="1"/>
    </row>
    <row r="8" spans="1:11">
      <c r="A8" s="2">
        <v>45766</v>
      </c>
      <c r="B8" s="37">
        <f t="shared" si="0"/>
        <v>45766</v>
      </c>
      <c r="C8" s="3" t="s">
        <v>55</v>
      </c>
    </row>
    <row r="9" spans="1:11">
      <c r="A9" s="2">
        <v>45768</v>
      </c>
      <c r="B9" s="37">
        <f t="shared" si="0"/>
        <v>45768</v>
      </c>
      <c r="C9" s="3" t="s">
        <v>56</v>
      </c>
    </row>
    <row r="10" spans="1:11">
      <c r="A10" s="2">
        <v>45778</v>
      </c>
      <c r="B10" s="37">
        <f t="shared" si="0"/>
        <v>45778</v>
      </c>
      <c r="C10" s="3" t="s">
        <v>25</v>
      </c>
    </row>
    <row r="11" spans="1:11">
      <c r="A11" s="2">
        <v>45827</v>
      </c>
      <c r="B11" s="37">
        <f t="shared" si="0"/>
        <v>45827</v>
      </c>
      <c r="C11" s="3" t="s">
        <v>26</v>
      </c>
    </row>
    <row r="12" spans="1:11">
      <c r="A12" s="2">
        <v>45847</v>
      </c>
      <c r="B12" s="37">
        <f t="shared" si="0"/>
        <v>45847</v>
      </c>
      <c r="C12" s="4" t="s">
        <v>57</v>
      </c>
    </row>
    <row r="13" spans="1:11">
      <c r="A13" s="2">
        <v>45907</v>
      </c>
      <c r="B13" s="37">
        <f t="shared" si="0"/>
        <v>45907</v>
      </c>
      <c r="C13" s="4" t="s">
        <v>27</v>
      </c>
    </row>
    <row r="14" spans="1:11">
      <c r="A14" s="2">
        <v>45942</v>
      </c>
      <c r="B14" s="37">
        <f t="shared" si="0"/>
        <v>45942</v>
      </c>
      <c r="C14" s="4" t="s">
        <v>28</v>
      </c>
    </row>
    <row r="15" spans="1:11">
      <c r="A15" s="2">
        <v>45963</v>
      </c>
      <c r="B15" s="37">
        <f t="shared" si="0"/>
        <v>45963</v>
      </c>
      <c r="C15" s="4" t="s">
        <v>29</v>
      </c>
    </row>
    <row r="16" spans="1:11">
      <c r="A16" s="2">
        <v>45976</v>
      </c>
      <c r="B16" s="37">
        <f t="shared" si="0"/>
        <v>45976</v>
      </c>
      <c r="C16" s="4" t="s">
        <v>30</v>
      </c>
    </row>
    <row r="17" spans="1:3">
      <c r="A17" s="2">
        <v>45981</v>
      </c>
      <c r="B17" s="37">
        <f t="shared" si="0"/>
        <v>45981</v>
      </c>
      <c r="C17" s="4" t="s">
        <v>31</v>
      </c>
    </row>
    <row r="18" spans="1:3">
      <c r="A18" s="2">
        <v>45982</v>
      </c>
      <c r="B18" s="37">
        <f t="shared" si="0"/>
        <v>45982</v>
      </c>
      <c r="C18" s="4" t="s">
        <v>58</v>
      </c>
    </row>
    <row r="19" spans="1:3">
      <c r="A19" s="2">
        <v>45983</v>
      </c>
      <c r="B19" s="37">
        <f t="shared" si="0"/>
        <v>45983</v>
      </c>
      <c r="C19" s="4" t="s">
        <v>58</v>
      </c>
    </row>
    <row r="20" spans="1:3">
      <c r="A20" s="2">
        <v>46016</v>
      </c>
      <c r="B20" s="37">
        <f t="shared" si="0"/>
        <v>46016</v>
      </c>
      <c r="C20" s="4" t="s">
        <v>32</v>
      </c>
    </row>
    <row r="21" spans="1:3">
      <c r="A21" s="2">
        <v>46022</v>
      </c>
      <c r="B21" s="37">
        <f t="shared" si="0"/>
        <v>46022</v>
      </c>
      <c r="C21" s="4" t="s">
        <v>33</v>
      </c>
    </row>
    <row r="22" spans="1:3">
      <c r="A22" s="2"/>
      <c r="B22" s="2"/>
      <c r="C22" s="4"/>
    </row>
    <row r="23" spans="1:3">
      <c r="A23" s="2"/>
      <c r="B23" s="2"/>
      <c r="C23" s="4"/>
    </row>
    <row r="24" spans="1:3">
      <c r="A24" s="2"/>
      <c r="B24" s="2"/>
      <c r="C24" s="4"/>
    </row>
    <row r="25" spans="1:3">
      <c r="A25" s="2"/>
      <c r="B25" s="2"/>
      <c r="C25" s="4"/>
    </row>
    <row r="26" spans="1:3">
      <c r="A26" s="2"/>
      <c r="B26" s="2"/>
      <c r="C26" s="4"/>
    </row>
    <row r="27" spans="1:3">
      <c r="A27" s="2"/>
      <c r="B27" s="2"/>
      <c r="C27" s="4"/>
    </row>
    <row r="28" spans="1:3">
      <c r="A28" s="2"/>
      <c r="B28" s="2"/>
      <c r="C28" s="4"/>
    </row>
    <row r="29" spans="1:3">
      <c r="A29" s="2"/>
      <c r="B29" s="2"/>
      <c r="C29" s="4"/>
    </row>
    <row r="30" spans="1:3">
      <c r="A30" s="2"/>
      <c r="B30" s="2"/>
      <c r="C30" s="4"/>
    </row>
    <row r="31" spans="1:3">
      <c r="A31" s="2"/>
      <c r="B31" s="2"/>
      <c r="C31" s="4"/>
    </row>
    <row r="32" spans="1:3">
      <c r="A32" s="2"/>
      <c r="B32" s="2"/>
      <c r="C32" s="4"/>
    </row>
    <row r="33" spans="1:3">
      <c r="A33" s="2"/>
      <c r="B33" s="2"/>
      <c r="C33" s="4"/>
    </row>
    <row r="34" spans="1:3">
      <c r="A34" s="2"/>
      <c r="B34" s="2"/>
      <c r="C34" s="4"/>
    </row>
    <row r="35" spans="1:3">
      <c r="A35" s="2"/>
      <c r="B35" s="2"/>
      <c r="C35" s="4"/>
    </row>
    <row r="36" spans="1:3">
      <c r="A36" s="2"/>
      <c r="B36" s="2"/>
      <c r="C36" s="4"/>
    </row>
    <row r="37" spans="1:3">
      <c r="A37" s="2"/>
      <c r="B37" s="2"/>
      <c r="C37" s="4"/>
    </row>
    <row r="38" spans="1:3">
      <c r="A38" s="2"/>
      <c r="B38" s="2"/>
      <c r="C38" s="4"/>
    </row>
    <row r="39" spans="1:3">
      <c r="A39" s="2"/>
      <c r="B39" s="2"/>
      <c r="C39" s="4"/>
    </row>
    <row r="40" spans="1:3">
      <c r="A40" s="2"/>
      <c r="B40" s="2"/>
      <c r="C40" s="4"/>
    </row>
    <row r="41" spans="1:3">
      <c r="A41" s="2"/>
      <c r="B41" s="2"/>
      <c r="C41" s="4"/>
    </row>
    <row r="42" spans="1:3">
      <c r="A42" s="2"/>
      <c r="B42" s="2"/>
      <c r="C42" s="4"/>
    </row>
    <row r="43" spans="1:3">
      <c r="A43" s="2"/>
      <c r="B43" s="2"/>
      <c r="C43" s="4"/>
    </row>
    <row r="44" spans="1:3">
      <c r="A44" s="2"/>
      <c r="B44" s="2"/>
      <c r="C44" s="4"/>
    </row>
    <row r="45" spans="1:3"/>
  </sheetData>
  <pageMargins left="0.51180555555555596" right="0.51180555555555596" top="0.78680555555555598" bottom="0.78680555555555598" header="0.31388888888888899" footer="0.31388888888888899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zoomScale="250" zoomScaleNormal="250" workbookViewId="0"/>
  </sheetViews>
  <sheetFormatPr defaultColWidth="0" defaultRowHeight="14.25" zeroHeight="1"/>
  <cols>
    <col min="1" max="1" width="9.140625" style="19" customWidth="1"/>
    <col min="2" max="2" width="14.5703125" style="19" customWidth="1"/>
    <col min="3" max="3" width="25.140625" style="19" customWidth="1"/>
    <col min="4" max="4" width="9.140625" style="19" customWidth="1"/>
    <col min="5" max="5" width="9.140625" style="19" hidden="1" customWidth="1"/>
    <col min="6" max="16384" width="9.140625" style="19" hidden="1"/>
  </cols>
  <sheetData>
    <row r="1" spans="2:3"/>
    <row r="2" spans="2:3" ht="20.25">
      <c r="B2" s="35" t="s">
        <v>61</v>
      </c>
      <c r="C2" s="36"/>
    </row>
    <row r="3" spans="2:3" ht="15">
      <c r="B3" s="20" t="s">
        <v>34</v>
      </c>
      <c r="C3" s="20" t="s">
        <v>35</v>
      </c>
    </row>
    <row r="4" spans="2:3">
      <c r="B4" s="21" t="s">
        <v>36</v>
      </c>
      <c r="C4" s="22" t="s">
        <v>37</v>
      </c>
    </row>
    <row r="5" spans="2:3">
      <c r="B5" s="23">
        <v>2</v>
      </c>
      <c r="C5" s="24" t="s">
        <v>38</v>
      </c>
    </row>
    <row r="6" spans="2:3">
      <c r="B6" s="21">
        <v>3</v>
      </c>
      <c r="C6" s="22" t="s">
        <v>39</v>
      </c>
    </row>
    <row r="7" spans="2:3">
      <c r="B7" s="23">
        <v>4</v>
      </c>
      <c r="C7" s="24" t="s">
        <v>40</v>
      </c>
    </row>
    <row r="8" spans="2:3">
      <c r="B8" s="21">
        <v>5</v>
      </c>
      <c r="C8" s="22" t="s">
        <v>41</v>
      </c>
    </row>
    <row r="9" spans="2:3">
      <c r="B9" s="23">
        <v>6</v>
      </c>
      <c r="C9" s="24" t="s">
        <v>42</v>
      </c>
    </row>
    <row r="10" spans="2:3">
      <c r="B10" s="21">
        <v>7</v>
      </c>
      <c r="C10" s="22" t="s">
        <v>43</v>
      </c>
    </row>
    <row r="11" spans="2:3">
      <c r="B11" s="23">
        <v>11</v>
      </c>
      <c r="C11" s="24" t="s">
        <v>44</v>
      </c>
    </row>
    <row r="12" spans="2:3">
      <c r="B12" s="21">
        <v>12</v>
      </c>
      <c r="C12" s="22" t="s">
        <v>45</v>
      </c>
    </row>
    <row r="13" spans="2:3">
      <c r="B13" s="23">
        <v>13</v>
      </c>
      <c r="C13" s="24" t="s">
        <v>46</v>
      </c>
    </row>
    <row r="14" spans="2:3">
      <c r="B14" s="21">
        <v>14</v>
      </c>
      <c r="C14" s="22" t="s">
        <v>47</v>
      </c>
    </row>
    <row r="15" spans="2:3">
      <c r="B15" s="23">
        <v>15</v>
      </c>
      <c r="C15" s="24" t="s">
        <v>48</v>
      </c>
    </row>
    <row r="16" spans="2:3">
      <c r="B16" s="21">
        <v>16</v>
      </c>
      <c r="C16" s="22" t="s">
        <v>49</v>
      </c>
    </row>
    <row r="17" spans="2:3">
      <c r="B17" s="23">
        <v>17</v>
      </c>
      <c r="C17" s="24" t="s">
        <v>50</v>
      </c>
    </row>
    <row r="18" spans="2:3"/>
  </sheetData>
  <mergeCells count="1">
    <mergeCell ref="B2:C2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Relatório Pagamentos</vt:lpstr>
      <vt:lpstr>Feriados</vt:lpstr>
      <vt:lpstr>Fim de Semana</vt:lpstr>
      <vt:lpstr>feriados</vt:lpstr>
      <vt:lpstr>ValorHora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2011-06-20T19:41:00Z</dcterms:created>
  <dcterms:modified xsi:type="dcterms:W3CDTF">2025-02-06T01:25:40Z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KSOReadingLayout">
    <vt:bool>true</vt:bool>
  </property>
</Properties>
</file>