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03-FuncoesBasicas\"/>
    </mc:Choice>
  </mc:AlternateContent>
  <xr:revisionPtr revIDLastSave="0" documentId="13_ncr:1_{CCA9B1AD-AE98-4FCB-8B22-E759D4B79BEC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Planilha Frutas" sheetId="4" r:id="rId1"/>
    <sheet name="Exemplo 1 - Subtotal" sheetId="2" r:id="rId2"/>
    <sheet name="Exemplo 2 - Subtotal" sheetId="3" r:id="rId3"/>
  </sheets>
  <externalReferences>
    <externalReference r:id="rId4"/>
  </externalReferences>
  <definedNames>
    <definedName name="_xlnm._FilterDatabase" localSheetId="1" hidden="1">'Exemplo 1 - Subtotal'!$B$8:$H$20</definedName>
    <definedName name="_xlnm._FilterDatabase" localSheetId="2" hidden="1">'Exemplo 2 - Subtotal'!$B$12:$H$21</definedName>
    <definedName name="dolar">[1]Dólar!$B$6</definedName>
    <definedName name="frete">'[1]Planilha Frutas'!$I$4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E11" i="3"/>
  <c r="E10" i="3"/>
  <c r="E9" i="3"/>
  <c r="E8" i="3"/>
  <c r="E21" i="2"/>
  <c r="E20" i="2"/>
  <c r="E19" i="2"/>
  <c r="E18" i="2"/>
  <c r="F17" i="2"/>
  <c r="F16" i="2"/>
  <c r="F15" i="2"/>
  <c r="F14" i="2"/>
  <c r="F13" i="2"/>
  <c r="F12" i="2"/>
  <c r="F11" i="2"/>
  <c r="F10" i="2"/>
  <c r="F9" i="3" l="1"/>
  <c r="F20" i="2"/>
  <c r="F11" i="3"/>
  <c r="G11" i="3"/>
  <c r="G9" i="3"/>
  <c r="G10" i="3"/>
  <c r="G8" i="3"/>
  <c r="H14" i="3"/>
  <c r="H15" i="3"/>
  <c r="H16" i="3"/>
  <c r="H17" i="3"/>
  <c r="H18" i="3"/>
  <c r="H19" i="3"/>
  <c r="H20" i="3"/>
  <c r="H21" i="3"/>
  <c r="F8" i="3"/>
  <c r="F10" i="3"/>
  <c r="H11" i="2"/>
  <c r="H12" i="2"/>
  <c r="H13" i="2"/>
  <c r="H14" i="2"/>
  <c r="H15" i="2"/>
  <c r="H16" i="2"/>
  <c r="H17" i="2"/>
  <c r="F19" i="2"/>
  <c r="F21" i="2"/>
  <c r="F18" i="2"/>
  <c r="H10" i="3" l="1"/>
  <c r="H8" i="3"/>
  <c r="H11" i="3"/>
  <c r="H9" i="3"/>
  <c r="G21" i="2"/>
  <c r="G19" i="2"/>
  <c r="G20" i="2"/>
  <c r="G18" i="2"/>
  <c r="H10" i="2"/>
  <c r="H20" i="2" l="1"/>
  <c r="H18" i="2"/>
  <c r="H21" i="2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tc={FA0A2B0C-497E-4A7A-8258-7C8EDA34A457}</author>
    <author>tc={A44EB438-840B-4A35-870C-E4F4F6E06F84}</author>
    <author>tc={09E4D2F9-5BF2-4F26-84DB-A4C30EA45D16}</author>
    <author>tc={359BD048-588A-4E99-9812-448F58EA4DCB}</author>
    <author>tc={775F1045-936A-4642-98A5-66EBB4908BB0}</author>
    <author>tc={CC3A543D-5810-4155-8DEA-28153AC0766D}</author>
    <author>tc={B4C85A40-DB08-440E-846F-3B41A8286563}</author>
    <author>tc={46E7ED6F-1D33-4D29-AE98-73B8A70BAEA6}</author>
    <author>tc={CEBFE615-7EAC-4F92-B20F-E0D993143D50}</author>
    <author>tc={B3783DC4-5442-45D1-B0FF-779F7E4327C9}</author>
    <author>tc={8AC0EAED-F966-476B-9E4B-00D300EECA34}</author>
    <author>tc={8C929114-95AB-46AA-9AB3-2EBC3AD0A4CE}</author>
    <author>tc={A70F7AE6-6CF6-4289-87E4-E5485F54EE5E}</author>
    <author>tc={14FC0BD6-FBA3-4617-AE6F-AC680FCF0A6C}</author>
    <author>tc={C67B9E52-AB23-42D9-B8C2-B37B56443D3B}</author>
    <author>tc={97BA4AAE-28AD-4370-A78C-8B7F1AAABBCE}</author>
    <author>tc={8D3F0697-B4E6-4866-801A-17CD49B9A3CC}</author>
    <author>tc={FC4B4D4B-61A9-4C24-BACE-400D118C505D}</author>
  </authors>
  <commentList>
    <comment ref="H8" authorId="0" shapeId="0" xr:uid="{FA0A2B0C-497E-4A7A-8258-7C8EDA34A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H9" authorId="1" shapeId="0" xr:uid="{A44EB438-840B-4A35-870C-E4F4F6E06F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Consultar o valor do Dólar no BCB ou no Google</t>
      </text>
    </comment>
    <comment ref="H10" authorId="2" shapeId="0" xr:uid="{09E4D2F9-5BF2-4F26-84DB-A4C30EA45D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formatado em Porcentagem %</t>
      </text>
    </comment>
    <comment ref="B11" authorId="3" shapeId="0" xr:uid="{359BD048-588A-4E99-9812-448F58EA4D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filtros para facilitar a análise de erros</t>
      </text>
    </comment>
    <comment ref="F11" authorId="4" shapeId="0" xr:uid="{775F1045-936A-4642-98A5-66EBB4908B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G11" authorId="5" shapeId="0" xr:uid="{CC3A543D-5810-4155-8DEA-28153AC0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H11" authorId="6" shapeId="0" xr:uid="{B4C85A40-DB08-440E-846F-3B41A8286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I11" authorId="7" shapeId="0" xr:uid="{46E7ED6F-1D33-4D29-AE98-73B8A70BAE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DESAFIO: Converter o Valor Total em R$ para Dólar</t>
      </text>
    </comment>
    <comment ref="B21" authorId="8" shapeId="0" xr:uid="{CEBFE615-7EAC-4F92-B20F-E0D993143D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2" authorId="9" shapeId="0" xr:uid="{B3783DC4-5442-45D1-B0FF-779F7E4327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3" authorId="10" shapeId="0" xr:uid="{8AC0EAED-F966-476B-9E4B-00D300EEC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B24" authorId="11" shapeId="0" xr:uid="{8C929114-95AB-46AA-9AB3-2EBC3AD0A4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</t>
      </text>
    </comment>
    <comment ref="C27" authorId="12" shapeId="0" xr:uid="{A70F7AE6-6CF6-4289-87E4-E5485F54E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F27" authorId="13" shapeId="0" xr:uid="{14FC0BD6-FBA3-4617-AE6F-AC680FCF0A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H28" authorId="14" shapeId="0" xr:uid="{C67B9E52-AB23-42D9-B8C2-B37B56443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H29" authorId="15" shapeId="0" xr:uid="{97BA4AAE-28AD-4370-A78C-8B7F1AAABB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=MÍNIMO()</t>
      </text>
    </comment>
    <comment ref="H30" authorId="16" shapeId="0" xr:uid="{8D3F0697-B4E6-4866-801A-17CD49B9A3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H31" authorId="17" shapeId="0" xr:uid="{FC4B4D4B-61A9-4C24-BACE-400D118C50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</commentList>
</comments>
</file>

<file path=xl/sharedStrings.xml><?xml version="1.0" encoding="utf-8"?>
<sst xmlns="http://schemas.openxmlformats.org/spreadsheetml/2006/main" count="128" uniqueCount="47">
  <si>
    <t>Empresa Especializada em Exportação e Importação de Produtos Perecíveis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</si>
  <si>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</si>
  <si>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</si>
  <si>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</si>
  <si>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</si>
  <si>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</si>
  <si>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</si>
  <si>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</si>
  <si>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</si>
  <si>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</si>
  <si>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</si>
  <si>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</si>
  <si>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</si>
  <si>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</si>
  <si>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</si>
  <si>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</si>
  <si>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</si>
  <si>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</si>
  <si>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</si>
  <si>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</si>
  <si>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</si>
  <si>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</si>
  <si>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</si>
  <si>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</si>
  <si>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</si>
  <si>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</si>
  <si>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</si>
  <si>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</si>
  <si>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</si>
  <si>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</si>
  <si>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</si>
  <si>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</si>
  <si>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</si>
  <si>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</si>
  <si>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</si>
  <si>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</si>
  <si>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</si>
  <si>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</si>
  <si>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</si>
  <si>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</si>
  <si>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</si>
  <si>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VavaFruit Ltda</t>
  </si>
  <si>
    <t>Data de Hoje.:</t>
  </si>
  <si>
    <t>Dólar de Hoje.:</t>
  </si>
  <si>
    <t>% do Frete.:</t>
  </si>
  <si>
    <r>
      <rPr>
        <b/>
        <sz val="11"/>
        <color rgb="FFFF0000"/>
        <rFont val="Calibri"/>
        <family val="2"/>
      </rPr>
      <t>Observação Importante:</t>
    </r>
    <r>
      <rPr>
        <sz val="11"/>
        <color indexed="63"/>
        <rFont val="Calibri"/>
        <charset val="134"/>
      </rPr>
      <t xml:space="preserve"> Quando se trabalha com a Função =SUBTOTAL() integrado com Filtros e executando cálculos com várias linhas no final da planilha e utilizando as funções Soma, Média, Máximo, Mínimo etc, com rótulos e células mescladas, pode acontecer falhas na hora de filtrar (Erro de Argumento ou Valores Vazio), devido a campos vazios abaixo da planilha, nesse cenário, no filtro deve-se selecionar a opção vazio.</t>
    </r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</si>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</sst>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7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sz val="10"/>
      <color theme="1"/>
      <name val="Calibri"/>
      <charset val="134"/>
      <scheme val="minor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36"/>
      <color theme="0"/>
      <name val="Calibri"/>
      <family val="2"/>
    </font>
    <font>
      <b/>
      <i/>
      <sz val="16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43" fontId="2" fillId="0" borderId="1" xfId="1" applyFon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2" fillId="0" borderId="0" xfId="0" applyFont="1">
      <alignment vertical="center"/>
    </xf>
    <xf numFmtId="0" fontId="4" fillId="0" borderId="1" xfId="1" applyNumberFormat="1" applyFont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1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3" fontId="6" fillId="0" borderId="1" xfId="1" applyFont="1" applyBorder="1">
      <alignment vertical="center"/>
    </xf>
    <xf numFmtId="43" fontId="6" fillId="0" borderId="1" xfId="1" applyNumberFormat="1" applyFont="1" applyBorder="1">
      <alignment vertical="center"/>
    </xf>
    <xf numFmtId="43" fontId="8" fillId="0" borderId="1" xfId="1" applyFont="1" applyBorder="1">
      <alignment vertical="center"/>
    </xf>
    <xf numFmtId="43" fontId="9" fillId="0" borderId="1" xfId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7276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92C33-2FC4-4F83-A7DE-A0707619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663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9EF1-E443-466E-AEFB-3BE6351F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139513</xdr:colOff>
      <xdr:row>5</xdr:row>
      <xdr:rowOff>140773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59AAAE-6E68-4283-AB16-3062FD49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92039" cy="893248"/>
        </a:xfrm>
        <a:prstGeom prst="rect">
          <a:avLst/>
        </a:prstGeom>
      </xdr:spPr>
    </xdr:pic>
    <xdr:clientData/>
  </xdr:twoCellAnchor>
  <xdr:twoCellAnchor editAs="oneCell">
    <xdr:from>
      <xdr:col>7</xdr:col>
      <xdr:colOff>983533</xdr:colOff>
      <xdr:row>1</xdr:row>
      <xdr:rowOff>7844</xdr:rowOff>
    </xdr:from>
    <xdr:to>
      <xdr:col>9</xdr:col>
      <xdr:colOff>469767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B97638-3E57-4CF1-A01D-4355F309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233" y="188819"/>
          <a:ext cx="2343734" cy="89703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0</xdr:rowOff>
    </xdr:from>
    <xdr:to>
      <xdr:col>15</xdr:col>
      <xdr:colOff>513744</xdr:colOff>
      <xdr:row>23</xdr:row>
      <xdr:rowOff>198241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E33FC4-5B46-43FE-B7AA-3176E839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9E43E-4376-4E9C-B44D-A93A2286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06A070-81EB-4CD9-8A72-A2CD01FD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178533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0E1E44-00EF-4FA6-AEEB-59E6866F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1742"/>
          <a:ext cx="1387752" cy="897878"/>
        </a:xfrm>
        <a:prstGeom prst="rect">
          <a:avLst/>
        </a:prstGeom>
      </xdr:spPr>
    </xdr:pic>
    <xdr:clientData/>
  </xdr:twoCellAnchor>
  <xdr:twoCellAnchor editAs="oneCell">
    <xdr:from>
      <xdr:col>6</xdr:col>
      <xdr:colOff>835726</xdr:colOff>
      <xdr:row>1</xdr:row>
      <xdr:rowOff>32692</xdr:rowOff>
    </xdr:from>
    <xdr:to>
      <xdr:col>8</xdr:col>
      <xdr:colOff>239925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D2EE07-1BA5-4F94-A9B1-BAB699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183" y="214909"/>
          <a:ext cx="1673633" cy="878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5C102A-6AF6-4CA6-95E9-E6C5D403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8B52DD-DBBE-4735-98FE-2AC3F323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140433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793CAE-0617-4464-B46B-00EE4453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380712" cy="892908"/>
        </a:xfrm>
        <a:prstGeom prst="rect">
          <a:avLst/>
        </a:prstGeom>
      </xdr:spPr>
    </xdr:pic>
    <xdr:clientData/>
  </xdr:twoCellAnchor>
  <xdr:twoCellAnchor editAs="oneCell">
    <xdr:from>
      <xdr:col>6</xdr:col>
      <xdr:colOff>888278</xdr:colOff>
      <xdr:row>1</xdr:row>
      <xdr:rowOff>26123</xdr:rowOff>
    </xdr:from>
    <xdr:to>
      <xdr:col>8</xdr:col>
      <xdr:colOff>292477</xdr:colOff>
      <xdr:row>5</xdr:row>
      <xdr:rowOff>136306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9BE5A5-010F-4E66-A6F9-01E247F8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68" y="210054"/>
          <a:ext cx="1677061" cy="845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amonde/Downloads/PlanilhasResolvidasNovas-20190526T135609Z-001/PlanilhasResolvidasNovas/Aula-04-B-WPS-Office-PlanilhaDeFruta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 Frutas"/>
      <sheetName val="Exemplo1 Subtotal"/>
      <sheetName val="Exemplo 2 Subtotal"/>
      <sheetName val="Dólar"/>
    </sheetNames>
    <sheetDataSet>
      <sheetData sheetId="0">
        <row r="4">
          <cell r="I4">
            <v>0.1</v>
          </cell>
        </row>
      </sheetData>
      <sheetData sheetId="1" refreshError="1"/>
      <sheetData sheetId="2" refreshError="1"/>
      <sheetData sheetId="3">
        <row r="6">
          <cell r="B6">
            <v>4.0316000000000001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5BF3A13D-AF6C-422B-9435-245D7969A94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1-13T20:11:35.13" personId="{5BF3A13D-AF6C-422B-9435-245D7969A946}" id="{FA0A2B0C-497E-4A7A-8258-7C8EDA34A457}">
    <text>Utilizar a Função =HOJE()</text>
  </threadedComment>
  <threadedComment ref="H9" dT="2025-01-13T20:12:18.59" personId="{5BF3A13D-AF6C-422B-9435-245D7969A946}" id="{A44EB438-840B-4A35-870C-E4F4F6E06F84}">
    <text>Consultar o valor do Dólar no BCB ou no Google</text>
  </threadedComment>
  <threadedComment ref="H10" dT="2025-01-13T20:12:59.35" personId="{5BF3A13D-AF6C-422B-9435-245D7969A946}" id="{09E4D2F9-5BF2-4F26-84DB-A4C30EA45D16}">
    <text>Valor formatado em Porcentagem %</text>
  </threadedComment>
  <threadedComment ref="B11" dT="2025-01-13T20:13:19.80" personId="{5BF3A13D-AF6C-422B-9435-245D7969A946}" id="{359BD048-588A-4E99-9812-448F58EA4DCB}">
    <text>Utilizar filtros para facilitar a análise de erros</text>
  </threadedComment>
  <threadedComment ref="F11" dT="2025-01-13T20:13:37.44" personId="{5BF3A13D-AF6C-422B-9435-245D7969A946}" id="{775F1045-936A-4642-98A5-66EBB4908BB0}">
    <text>Utilizar a Função =MULT()</text>
  </threadedComment>
  <threadedComment ref="G11" dT="2025-01-13T20:13:48.66" personId="{5BF3A13D-AF6C-422B-9435-245D7969A946}" id="{CC3A543D-5810-4155-8DEA-28153AC0766D}">
    <text>Utilizar a Função =MULT()</text>
  </threadedComment>
  <threadedComment ref="H11" dT="2025-01-13T20:14:04.48" personId="{5BF3A13D-AF6C-422B-9435-245D7969A946}" id="{B4C85A40-DB08-440E-846F-3B41A8286563}">
    <text>Utilizar a Função =SOMA()</text>
  </threadedComment>
  <threadedComment ref="I11" dT="2025-01-13T20:14:34.64" personId="{5BF3A13D-AF6C-422B-9435-245D7969A946}" id="{46E7ED6F-1D33-4D29-AE98-73B8A70BAEA6}">
    <text>DESAFIO: Converter o Valor Total em R$ para Dólar</text>
  </threadedComment>
  <threadedComment ref="B21" dT="2025-01-13T20:15:02.52" personId="{5BF3A13D-AF6C-422B-9435-245D7969A946}" id="{CEBFE615-7EAC-4F92-B20F-E0D993143D50}">
    <text>Utilizar a função =SUBTOTAL()</text>
  </threadedComment>
  <threadedComment ref="B22" dT="2025-01-13T20:15:06.17" personId="{5BF3A13D-AF6C-422B-9435-245D7969A946}" id="{B3783DC4-5442-45D1-B0FF-779F7E4327C9}">
    <text>Utilizar a função =SUBTOTAL()</text>
  </threadedComment>
  <threadedComment ref="B23" dT="2025-01-13T20:15:10.78" personId="{5BF3A13D-AF6C-422B-9435-245D7969A946}" id="{8AC0EAED-F966-476B-9E4B-00D300EECA34}">
    <text>Utilizar a função =SUBTOTAL()</text>
  </threadedComment>
  <threadedComment ref="B24" dT="2025-01-13T20:15:14.67" personId="{5BF3A13D-AF6C-422B-9435-245D7969A946}" id="{8C929114-95AB-46AA-9AB3-2EBC3AD0A4CE}">
    <text>Utilizar a função =SUBTOTAL()</text>
  </threadedComment>
  <threadedComment ref="C27" dT="2025-01-13T20:15:50.32" personId="{5BF3A13D-AF6C-422B-9435-245D7969A946}" id="{A70F7AE6-6CF6-4289-87E4-E5485F54EE5E}">
    <text>Utilizar a Função =SOMASE()</text>
  </threadedComment>
  <threadedComment ref="F27" dT="2025-01-13T20:16:16.05" personId="{5BF3A13D-AF6C-422B-9435-245D7969A946}" id="{14FC0BD6-FBA3-4617-AE6F-AC680FCF0A6C}">
    <text>Utilizar a Função =MÉDIASE()</text>
  </threadedComment>
  <threadedComment ref="H28" dT="2025-01-13T20:17:52.73" personId="{5BF3A13D-AF6C-422B-9435-245D7969A946}" id="{C67B9E52-AB23-42D9-B8C2-B37B56443D3B}">
    <text>Utilizar a Função =MÁXIMO()</text>
  </threadedComment>
  <threadedComment ref="H29" dT="2025-01-13T20:18:06.55" personId="{5BF3A13D-AF6C-422B-9435-245D7969A946}" id="{97BA4AAE-28AD-4370-A78C-8B7F1AAABBCE}">
    <text>Utilizar a Função =MÍNIMO()</text>
  </threadedComment>
  <threadedComment ref="H30" dT="2025-01-13T20:18:20.23" personId="{5BF3A13D-AF6C-422B-9435-245D7969A946}" id="{8D3F0697-B4E6-4866-801A-17CD49B9A3CC}">
    <text>Utilizar a Função =MÉDIA()</text>
  </threadedComment>
  <threadedComment ref="H31" dT="2025-01-13T20:18:36.49" personId="{5BF3A13D-AF6C-422B-9435-245D7969A946}" id="{FC4B4D4B-61A9-4C24-BACE-400D118C505D}">
    <text>Utilizar a Função =CONT.VALORES()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674-3263-478F-92D1-05DEA07E7DF8}">
  <dimension ref="A1:Q36"/>
  <sheetViews>
    <sheetView tabSelected="1" workbookViewId="0"/>
  </sheetViews>
  <sheetFormatPr defaultColWidth="0" defaultRowHeight="14.4" zeroHeight="1"/>
  <cols>
    <col min="1" max="1" width="9" customWidth="1"/>
    <col min="2" max="2" width="16.88671875" customWidth="1"/>
    <col min="3" max="3" width="14.33203125" customWidth="1"/>
    <col min="4" max="4" width="14.5546875" customWidth="1"/>
    <col min="5" max="5" width="17.109375" customWidth="1"/>
    <col min="6" max="6" width="17.6640625" customWidth="1"/>
    <col min="7" max="7" width="17.33203125" customWidth="1"/>
    <col min="8" max="8" width="24.88671875" customWidth="1"/>
    <col min="9" max="9" width="17.5546875" customWidth="1"/>
    <col min="10" max="10" width="15.6640625" customWidth="1"/>
    <col min="11" max="17" width="9" customWidth="1"/>
    <col min="18" max="16384" width="9" hidden="1"/>
  </cols>
  <sheetData>
    <row r="1" spans="1:9" s="21" customFormat="1" ht="13.8">
      <c r="A1" s="20"/>
    </row>
    <row r="2" spans="1:9" s="21" customFormat="1" ht="14.25" customHeight="1">
      <c r="B2" s="27" t="s">
        <v>46</v>
      </c>
      <c r="C2" s="27"/>
      <c r="D2" s="27"/>
      <c r="E2" s="27"/>
      <c r="F2" s="27"/>
      <c r="G2" s="27"/>
      <c r="H2" s="27"/>
      <c r="I2" s="27"/>
    </row>
    <row r="3" spans="1:9" s="21" customFormat="1" ht="13.8">
      <c r="B3" s="27"/>
      <c r="C3" s="27"/>
      <c r="D3" s="27"/>
      <c r="E3" s="27"/>
      <c r="F3" s="27"/>
      <c r="G3" s="27"/>
      <c r="H3" s="27"/>
      <c r="I3" s="27"/>
    </row>
    <row r="4" spans="1:9" s="21" customFormat="1" ht="13.8">
      <c r="B4" s="27"/>
      <c r="C4" s="27"/>
      <c r="D4" s="27"/>
      <c r="E4" s="27"/>
      <c r="F4" s="27"/>
      <c r="G4" s="27"/>
      <c r="H4" s="27"/>
      <c r="I4" s="27"/>
    </row>
    <row r="5" spans="1:9" s="21" customFormat="1" ht="13.8">
      <c r="B5" s="27"/>
      <c r="C5" s="27"/>
      <c r="D5" s="27"/>
      <c r="E5" s="27"/>
      <c r="F5" s="27"/>
      <c r="G5" s="27"/>
      <c r="H5" s="27"/>
      <c r="I5" s="27"/>
    </row>
    <row r="6" spans="1:9" s="21" customFormat="1" ht="13.8">
      <c r="B6" s="27"/>
      <c r="C6" s="27"/>
      <c r="D6" s="27"/>
      <c r="E6" s="27"/>
      <c r="F6" s="27"/>
      <c r="G6" s="27"/>
      <c r="H6" s="27"/>
      <c r="I6" s="27"/>
    </row>
    <row r="7" spans="1:9">
      <c r="B7" s="22"/>
      <c r="C7" s="22"/>
      <c r="D7" s="22"/>
      <c r="E7" s="22"/>
      <c r="F7" s="22"/>
      <c r="G7" s="22"/>
    </row>
    <row r="8" spans="1:9" ht="15.6">
      <c r="B8" s="28" t="s">
        <v>41</v>
      </c>
      <c r="C8" s="28"/>
      <c r="D8" s="28"/>
      <c r="E8" s="29" t="s">
        <v>0</v>
      </c>
      <c r="F8" s="29"/>
      <c r="G8" s="29"/>
      <c r="H8" s="7" t="s">
        <v>42</v>
      </c>
      <c r="I8" s="9"/>
    </row>
    <row r="9" spans="1:9" ht="15.6">
      <c r="B9" s="28"/>
      <c r="C9" s="28"/>
      <c r="D9" s="28"/>
      <c r="E9" s="29"/>
      <c r="F9" s="29"/>
      <c r="G9" s="29"/>
      <c r="H9" s="7" t="s">
        <v>43</v>
      </c>
      <c r="I9" s="8"/>
    </row>
    <row r="10" spans="1:9" ht="15.6">
      <c r="B10" s="28"/>
      <c r="C10" s="28"/>
      <c r="D10" s="28"/>
      <c r="E10" s="29"/>
      <c r="F10" s="29"/>
      <c r="G10" s="29"/>
      <c r="H10" s="7" t="s">
        <v>44</v>
      </c>
      <c r="I10" s="9"/>
    </row>
    <row r="11" spans="1:9">
      <c r="B11" s="30" t="s">
        <v>1</v>
      </c>
      <c r="C11" s="30" t="s">
        <v>2</v>
      </c>
      <c r="D11" s="18" t="s">
        <v>36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</row>
    <row r="12" spans="1:9">
      <c r="B12" s="30"/>
      <c r="C12" s="30"/>
      <c r="D12" s="18" t="s">
        <v>8</v>
      </c>
      <c r="E12" s="18" t="s">
        <v>9</v>
      </c>
      <c r="F12" s="18" t="s">
        <v>8</v>
      </c>
      <c r="G12" s="18" t="s">
        <v>8</v>
      </c>
      <c r="H12" s="18" t="s">
        <v>8</v>
      </c>
      <c r="I12" s="18" t="s">
        <v>10</v>
      </c>
    </row>
    <row r="13" spans="1:9" ht="15.6">
      <c r="B13" s="1" t="s">
        <v>11</v>
      </c>
      <c r="C13" s="1" t="s">
        <v>12</v>
      </c>
      <c r="D13" s="2">
        <v>1.33</v>
      </c>
      <c r="E13" s="19">
        <v>6000</v>
      </c>
      <c r="F13" s="8"/>
      <c r="G13" s="1"/>
      <c r="H13" s="8"/>
      <c r="I13" s="8"/>
    </row>
    <row r="14" spans="1:9" ht="15.6">
      <c r="B14" s="1" t="s">
        <v>13</v>
      </c>
      <c r="C14" s="1" t="s">
        <v>14</v>
      </c>
      <c r="D14" s="2">
        <v>1.5</v>
      </c>
      <c r="E14" s="19">
        <v>3000</v>
      </c>
      <c r="F14" s="8"/>
      <c r="G14" s="1"/>
      <c r="H14" s="8"/>
      <c r="I14" s="8"/>
    </row>
    <row r="15" spans="1:9" ht="15.6">
      <c r="B15" s="1" t="s">
        <v>15</v>
      </c>
      <c r="C15" s="1" t="s">
        <v>16</v>
      </c>
      <c r="D15" s="2">
        <v>1.25</v>
      </c>
      <c r="E15" s="19">
        <v>3500</v>
      </c>
      <c r="F15" s="8"/>
      <c r="G15" s="1"/>
      <c r="H15" s="8"/>
      <c r="I15" s="8"/>
    </row>
    <row r="16" spans="1:9" ht="15.6">
      <c r="B16" s="1" t="s">
        <v>17</v>
      </c>
      <c r="C16" s="1" t="s">
        <v>12</v>
      </c>
      <c r="D16" s="2">
        <v>3.5</v>
      </c>
      <c r="E16" s="19">
        <v>1000</v>
      </c>
      <c r="F16" s="8"/>
      <c r="G16" s="1"/>
      <c r="H16" s="8"/>
      <c r="I16" s="8"/>
    </row>
    <row r="17" spans="2:9" ht="15.6">
      <c r="B17" s="1" t="s">
        <v>18</v>
      </c>
      <c r="C17" s="1" t="s">
        <v>14</v>
      </c>
      <c r="D17" s="2">
        <v>7</v>
      </c>
      <c r="E17" s="19">
        <v>4500</v>
      </c>
      <c r="F17" s="8"/>
      <c r="G17" s="1"/>
      <c r="H17" s="8"/>
      <c r="I17" s="8"/>
    </row>
    <row r="18" spans="2:9" ht="15.6">
      <c r="B18" s="1" t="s">
        <v>19</v>
      </c>
      <c r="C18" s="1" t="s">
        <v>16</v>
      </c>
      <c r="D18" s="2">
        <v>5.5</v>
      </c>
      <c r="E18" s="19">
        <v>2500</v>
      </c>
      <c r="F18" s="8"/>
      <c r="G18" s="1"/>
      <c r="H18" s="8"/>
      <c r="I18" s="8"/>
    </row>
    <row r="19" spans="2:9" ht="15.6">
      <c r="B19" s="1" t="s">
        <v>20</v>
      </c>
      <c r="C19" s="1" t="s">
        <v>21</v>
      </c>
      <c r="D19" s="2">
        <v>4.33</v>
      </c>
      <c r="E19" s="19">
        <v>8500</v>
      </c>
      <c r="F19" s="8"/>
      <c r="G19" s="1"/>
      <c r="H19" s="8"/>
      <c r="I19" s="8"/>
    </row>
    <row r="20" spans="2:9" ht="15.6">
      <c r="B20" s="3" t="s">
        <v>22</v>
      </c>
      <c r="C20" s="3" t="s">
        <v>21</v>
      </c>
      <c r="D20" s="4">
        <v>9</v>
      </c>
      <c r="E20" s="19">
        <v>7500</v>
      </c>
      <c r="F20" s="8"/>
      <c r="G20" s="1"/>
      <c r="H20" s="8"/>
      <c r="I20" s="8"/>
    </row>
    <row r="21" spans="2:9" ht="15.6">
      <c r="B21" s="25" t="s">
        <v>23</v>
      </c>
      <c r="C21" s="25"/>
      <c r="D21" s="25"/>
      <c r="E21" s="8"/>
      <c r="F21" s="8"/>
      <c r="G21" s="8"/>
      <c r="H21" s="8"/>
      <c r="I21" s="8"/>
    </row>
    <row r="22" spans="2:9" ht="15.6">
      <c r="B22" s="25" t="s">
        <v>24</v>
      </c>
      <c r="C22" s="25"/>
      <c r="D22" s="25"/>
      <c r="E22" s="8"/>
      <c r="F22" s="8"/>
      <c r="G22" s="8"/>
      <c r="H22" s="8"/>
      <c r="I22" s="8"/>
    </row>
    <row r="23" spans="2:9" ht="15.6">
      <c r="B23" s="25" t="s">
        <v>25</v>
      </c>
      <c r="C23" s="25"/>
      <c r="D23" s="25"/>
      <c r="E23" s="8"/>
      <c r="F23" s="8"/>
      <c r="G23" s="8"/>
      <c r="H23" s="8"/>
      <c r="I23" s="8"/>
    </row>
    <row r="24" spans="2:9" ht="15.6">
      <c r="B24" s="25" t="s">
        <v>26</v>
      </c>
      <c r="C24" s="25"/>
      <c r="D24" s="25"/>
      <c r="E24" s="8"/>
      <c r="F24" s="8"/>
      <c r="G24" s="8"/>
      <c r="H24" s="8"/>
      <c r="I24" s="8"/>
    </row>
    <row r="25" spans="2:9" ht="15.6">
      <c r="B25" s="5"/>
      <c r="C25" s="5"/>
      <c r="D25" s="5"/>
      <c r="E25" s="5"/>
      <c r="F25" s="5"/>
      <c r="G25" s="5"/>
      <c r="H25" s="5"/>
      <c r="I25" s="5"/>
    </row>
    <row r="26" spans="2:9" ht="15.6">
      <c r="B26" s="26" t="s">
        <v>27</v>
      </c>
      <c r="C26" s="26"/>
      <c r="D26" s="5"/>
      <c r="E26" s="26" t="s">
        <v>28</v>
      </c>
      <c r="F26" s="26"/>
      <c r="G26" s="5"/>
      <c r="H26" s="26" t="s">
        <v>29</v>
      </c>
      <c r="I26" s="26"/>
    </row>
    <row r="27" spans="2:9" ht="15.6">
      <c r="B27" s="17" t="s">
        <v>2</v>
      </c>
      <c r="C27" s="17" t="s">
        <v>30</v>
      </c>
      <c r="D27" s="5"/>
      <c r="E27" s="17" t="s">
        <v>2</v>
      </c>
      <c r="F27" s="17" t="s">
        <v>30</v>
      </c>
      <c r="G27" s="5"/>
      <c r="H27" s="17" t="s">
        <v>31</v>
      </c>
      <c r="I27" s="17" t="s">
        <v>30</v>
      </c>
    </row>
    <row r="28" spans="2:9" ht="15.6">
      <c r="B28" s="1" t="s">
        <v>12</v>
      </c>
      <c r="C28" s="6"/>
      <c r="D28" s="5"/>
      <c r="E28" s="1" t="s">
        <v>12</v>
      </c>
      <c r="F28" s="6"/>
      <c r="G28" s="5"/>
      <c r="H28" s="16" t="s">
        <v>32</v>
      </c>
      <c r="I28" s="6"/>
    </row>
    <row r="29" spans="2:9" ht="15.6">
      <c r="B29" s="1" t="s">
        <v>16</v>
      </c>
      <c r="C29" s="6"/>
      <c r="D29" s="5"/>
      <c r="E29" s="1" t="s">
        <v>16</v>
      </c>
      <c r="F29" s="6"/>
      <c r="G29" s="5"/>
      <c r="H29" s="16" t="s">
        <v>33</v>
      </c>
      <c r="I29" s="6"/>
    </row>
    <row r="30" spans="2:9" ht="15.6">
      <c r="B30" s="1" t="s">
        <v>21</v>
      </c>
      <c r="C30" s="6"/>
      <c r="D30" s="5"/>
      <c r="E30" s="1" t="s">
        <v>21</v>
      </c>
      <c r="F30" s="6"/>
      <c r="G30" s="5"/>
      <c r="H30" s="16" t="s">
        <v>34</v>
      </c>
      <c r="I30" s="6"/>
    </row>
    <row r="31" spans="2:9" ht="15.6">
      <c r="B31" s="1" t="s">
        <v>14</v>
      </c>
      <c r="C31" s="6"/>
      <c r="D31" s="5"/>
      <c r="E31" s="1" t="s">
        <v>14</v>
      </c>
      <c r="F31" s="6"/>
      <c r="G31" s="5"/>
      <c r="H31" s="16" t="s">
        <v>35</v>
      </c>
      <c r="I31" s="6"/>
    </row>
    <row r="32" spans="2:9" ht="15.6">
      <c r="B32" s="5"/>
      <c r="C32" s="5"/>
      <c r="D32" s="5"/>
      <c r="E32" s="5"/>
      <c r="F32" s="5"/>
      <c r="G32" s="5"/>
      <c r="H32" s="5"/>
      <c r="I32" s="5"/>
    </row>
    <row r="33" spans="2:9">
      <c r="B33" s="23" t="s">
        <v>45</v>
      </c>
      <c r="C33" s="24"/>
      <c r="D33" s="24"/>
      <c r="E33" s="24"/>
      <c r="F33" s="24"/>
      <c r="G33" s="24"/>
      <c r="H33" s="24"/>
      <c r="I33" s="24"/>
    </row>
    <row r="34" spans="2:9">
      <c r="B34" s="24"/>
      <c r="C34" s="24"/>
      <c r="D34" s="24"/>
      <c r="E34" s="24"/>
      <c r="F34" s="24"/>
      <c r="G34" s="24"/>
      <c r="H34" s="24"/>
      <c r="I34" s="24"/>
    </row>
    <row r="35" spans="2:9">
      <c r="B35" s="24"/>
      <c r="C35" s="24"/>
      <c r="D35" s="24"/>
      <c r="E35" s="24"/>
      <c r="F35" s="24"/>
      <c r="G35" s="24"/>
      <c r="H35" s="24"/>
      <c r="I35" s="24"/>
    </row>
    <row r="36" spans="2:9"/>
  </sheetData>
  <mergeCells count="13">
    <mergeCell ref="B21:D21"/>
    <mergeCell ref="B2:I6"/>
    <mergeCell ref="B8:D10"/>
    <mergeCell ref="E8:G10"/>
    <mergeCell ref="B11:B12"/>
    <mergeCell ref="C11:C12"/>
    <mergeCell ref="B33:I35"/>
    <mergeCell ref="B22:D22"/>
    <mergeCell ref="B23:D23"/>
    <mergeCell ref="B24:D24"/>
    <mergeCell ref="B26:C26"/>
    <mergeCell ref="E26:F26"/>
    <mergeCell ref="H26:I2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15" zoomScaleNormal="115" workbookViewId="0"/>
  </sheetViews>
  <sheetFormatPr defaultColWidth="0" defaultRowHeight="14.4" zeroHeight="1"/>
  <cols>
    <col min="1" max="1" width="9.109375" customWidth="1"/>
    <col min="2" max="2" width="11" bestFit="1" customWidth="1"/>
    <col min="3" max="3" width="12.44140625" bestFit="1" customWidth="1"/>
    <col min="4" max="4" width="19.44140625" bestFit="1" customWidth="1"/>
    <col min="5" max="5" width="11.5546875" bestFit="1" customWidth="1"/>
    <col min="6" max="6" width="21" bestFit="1" customWidth="1"/>
    <col min="7" max="7" width="18.5546875" bestFit="1" customWidth="1"/>
    <col min="8" max="8" width="15.44140625" bestFit="1" customWidth="1"/>
    <col min="9" max="9" width="9.109375" customWidth="1"/>
    <col min="10" max="16384" width="9.109375" hidden="1"/>
  </cols>
  <sheetData>
    <row r="1" spans="1:8" s="21" customFormat="1" ht="13.8">
      <c r="A1" s="20"/>
    </row>
    <row r="2" spans="1:8" s="21" customFormat="1" ht="14.25" customHeight="1">
      <c r="B2" s="27" t="s">
        <v>46</v>
      </c>
      <c r="C2" s="27"/>
      <c r="D2" s="27"/>
      <c r="E2" s="27"/>
      <c r="F2" s="27"/>
      <c r="G2" s="27"/>
      <c r="H2" s="27"/>
    </row>
    <row r="3" spans="1:8" s="21" customFormat="1" ht="13.8">
      <c r="B3" s="27"/>
      <c r="C3" s="27"/>
      <c r="D3" s="27"/>
      <c r="E3" s="27"/>
      <c r="F3" s="27"/>
      <c r="G3" s="27"/>
      <c r="H3" s="27"/>
    </row>
    <row r="4" spans="1:8" s="21" customFormat="1" ht="13.8">
      <c r="B4" s="27"/>
      <c r="C4" s="27"/>
      <c r="D4" s="27"/>
      <c r="E4" s="27"/>
      <c r="F4" s="27"/>
      <c r="G4" s="27"/>
      <c r="H4" s="27"/>
    </row>
    <row r="5" spans="1:8" s="21" customFormat="1" ht="13.8">
      <c r="B5" s="27"/>
      <c r="C5" s="27"/>
      <c r="D5" s="27"/>
      <c r="E5" s="27"/>
      <c r="F5" s="27"/>
      <c r="G5" s="27"/>
      <c r="H5" s="27"/>
    </row>
    <row r="6" spans="1:8" s="21" customFormat="1" ht="13.8">
      <c r="B6" s="27"/>
      <c r="C6" s="27"/>
      <c r="D6" s="27"/>
      <c r="E6" s="27"/>
      <c r="F6" s="27"/>
      <c r="G6" s="27"/>
      <c r="H6" s="27"/>
    </row>
    <row r="7" spans="1:8">
      <c r="B7" s="22"/>
      <c r="C7" s="22"/>
      <c r="D7" s="22"/>
      <c r="E7" s="22"/>
      <c r="F7" s="22"/>
      <c r="G7" s="22"/>
    </row>
    <row r="8" spans="1:8">
      <c r="B8" s="32" t="s">
        <v>1</v>
      </c>
      <c r="C8" s="32" t="s">
        <v>2</v>
      </c>
      <c r="D8" s="10" t="s">
        <v>36</v>
      </c>
      <c r="E8" s="10" t="s">
        <v>3</v>
      </c>
      <c r="F8" s="10" t="s">
        <v>4</v>
      </c>
      <c r="G8" s="10" t="s">
        <v>5</v>
      </c>
      <c r="H8" s="10" t="s">
        <v>6</v>
      </c>
    </row>
    <row r="9" spans="1:8">
      <c r="B9" s="32"/>
      <c r="C9" s="32"/>
      <c r="D9" s="10" t="s">
        <v>9</v>
      </c>
      <c r="E9" s="10" t="s">
        <v>8</v>
      </c>
      <c r="F9" s="10" t="s">
        <v>8</v>
      </c>
      <c r="G9" s="10" t="s">
        <v>8</v>
      </c>
      <c r="H9" s="10" t="s">
        <v>8</v>
      </c>
    </row>
    <row r="10" spans="1:8" ht="15.6">
      <c r="B10" s="11" t="s">
        <v>11</v>
      </c>
      <c r="C10" s="11" t="s">
        <v>12</v>
      </c>
      <c r="D10" s="12">
        <v>1.33</v>
      </c>
      <c r="E10" s="11">
        <v>6000</v>
      </c>
      <c r="F10" s="12">
        <f>PRODUCT(D10:E10)</f>
        <v>7980</v>
      </c>
      <c r="G10" s="12">
        <v>798</v>
      </c>
      <c r="H10" s="13">
        <f>SUM(F10:G10)</f>
        <v>8778</v>
      </c>
    </row>
    <row r="11" spans="1:8" ht="15.6">
      <c r="B11" s="11" t="s">
        <v>13</v>
      </c>
      <c r="C11" s="11" t="s">
        <v>14</v>
      </c>
      <c r="D11" s="12">
        <v>1.5</v>
      </c>
      <c r="E11" s="11">
        <v>3000</v>
      </c>
      <c r="F11" s="12">
        <f t="shared" ref="F11:F17" si="0">PRODUCT(D11:E11)</f>
        <v>4500</v>
      </c>
      <c r="G11" s="12">
        <v>450</v>
      </c>
      <c r="H11" s="13">
        <f t="shared" ref="H11:H17" si="1">SUM(F11:G11)</f>
        <v>4950</v>
      </c>
    </row>
    <row r="12" spans="1:8" ht="15.6">
      <c r="B12" s="11" t="s">
        <v>15</v>
      </c>
      <c r="C12" s="11" t="s">
        <v>16</v>
      </c>
      <c r="D12" s="12">
        <v>1.25</v>
      </c>
      <c r="E12" s="11">
        <v>3500</v>
      </c>
      <c r="F12" s="12">
        <f t="shared" si="0"/>
        <v>4375</v>
      </c>
      <c r="G12" s="12">
        <v>437.5</v>
      </c>
      <c r="H12" s="13">
        <f t="shared" si="1"/>
        <v>4812.5</v>
      </c>
    </row>
    <row r="13" spans="1:8" ht="15.6">
      <c r="B13" s="11" t="s">
        <v>17</v>
      </c>
      <c r="C13" s="11" t="s">
        <v>12</v>
      </c>
      <c r="D13" s="12">
        <v>3.5</v>
      </c>
      <c r="E13" s="11">
        <v>1000</v>
      </c>
      <c r="F13" s="12">
        <f t="shared" si="0"/>
        <v>3500</v>
      </c>
      <c r="G13" s="12">
        <v>350</v>
      </c>
      <c r="H13" s="13">
        <f t="shared" si="1"/>
        <v>3850</v>
      </c>
    </row>
    <row r="14" spans="1:8" ht="15.6">
      <c r="B14" s="11" t="s">
        <v>18</v>
      </c>
      <c r="C14" s="11" t="s">
        <v>14</v>
      </c>
      <c r="D14" s="12">
        <v>7</v>
      </c>
      <c r="E14" s="11">
        <v>4500</v>
      </c>
      <c r="F14" s="12">
        <f t="shared" si="0"/>
        <v>31500</v>
      </c>
      <c r="G14" s="12">
        <v>3150</v>
      </c>
      <c r="H14" s="13">
        <f t="shared" si="1"/>
        <v>34650</v>
      </c>
    </row>
    <row r="15" spans="1:8" ht="15.6">
      <c r="B15" s="11" t="s">
        <v>19</v>
      </c>
      <c r="C15" s="11" t="s">
        <v>16</v>
      </c>
      <c r="D15" s="12">
        <v>5.5</v>
      </c>
      <c r="E15" s="11">
        <v>2500</v>
      </c>
      <c r="F15" s="12">
        <f t="shared" si="0"/>
        <v>13750</v>
      </c>
      <c r="G15" s="12">
        <v>1375</v>
      </c>
      <c r="H15" s="13">
        <f t="shared" si="1"/>
        <v>15125</v>
      </c>
    </row>
    <row r="16" spans="1:8" ht="15.6">
      <c r="B16" s="11" t="s">
        <v>20</v>
      </c>
      <c r="C16" s="11" t="s">
        <v>21</v>
      </c>
      <c r="D16" s="12">
        <v>4.33</v>
      </c>
      <c r="E16" s="11">
        <v>8500</v>
      </c>
      <c r="F16" s="12">
        <f t="shared" si="0"/>
        <v>36805</v>
      </c>
      <c r="G16" s="12">
        <v>3680.5</v>
      </c>
      <c r="H16" s="13">
        <f t="shared" si="1"/>
        <v>40485.5</v>
      </c>
    </row>
    <row r="17" spans="2:8" ht="15.6">
      <c r="B17" s="11" t="s">
        <v>22</v>
      </c>
      <c r="C17" s="11" t="s">
        <v>21</v>
      </c>
      <c r="D17" s="12">
        <v>9</v>
      </c>
      <c r="E17" s="11">
        <v>7500</v>
      </c>
      <c r="F17" s="12">
        <f t="shared" si="0"/>
        <v>67500</v>
      </c>
      <c r="G17" s="12">
        <v>6750</v>
      </c>
      <c r="H17" s="13">
        <f t="shared" si="1"/>
        <v>74250</v>
      </c>
    </row>
    <row r="18" spans="2:8" ht="15.6">
      <c r="B18" s="31" t="s">
        <v>37</v>
      </c>
      <c r="C18" s="31"/>
      <c r="D18" s="31"/>
      <c r="E18" s="14">
        <f t="shared" ref="E18:H18" si="2">SUBTOTAL(9,E10:E17)</f>
        <v>36500</v>
      </c>
      <c r="F18" s="14">
        <f t="shared" si="2"/>
        <v>169910</v>
      </c>
      <c r="G18" s="14">
        <f t="shared" si="2"/>
        <v>16991</v>
      </c>
      <c r="H18" s="14">
        <f t="shared" si="2"/>
        <v>186901</v>
      </c>
    </row>
    <row r="19" spans="2:8" ht="15.6">
      <c r="B19" s="31" t="s">
        <v>38</v>
      </c>
      <c r="C19" s="31"/>
      <c r="D19" s="31"/>
      <c r="E19" s="14">
        <f>SUBTOTAL(1,E10:E17)</f>
        <v>4562.5</v>
      </c>
      <c r="F19" s="14">
        <f t="shared" ref="F19:H19" si="3">SUBTOTAL(1,F10:F17)</f>
        <v>21238.75</v>
      </c>
      <c r="G19" s="14">
        <f t="shared" si="3"/>
        <v>2123.875</v>
      </c>
      <c r="H19" s="14">
        <f t="shared" si="3"/>
        <v>23362.625</v>
      </c>
    </row>
    <row r="20" spans="2:8" ht="15.6">
      <c r="B20" s="31" t="s">
        <v>39</v>
      </c>
      <c r="C20" s="31"/>
      <c r="D20" s="31"/>
      <c r="E20" s="14">
        <f>SUBTOTAL(4,E10:E17)</f>
        <v>8500</v>
      </c>
      <c r="F20" s="14">
        <f t="shared" ref="F20:H20" si="4">SUBTOTAL(4,F10:F17)</f>
        <v>67500</v>
      </c>
      <c r="G20" s="14">
        <f t="shared" si="4"/>
        <v>6750</v>
      </c>
      <c r="H20" s="14">
        <f t="shared" si="4"/>
        <v>74250</v>
      </c>
    </row>
    <row r="21" spans="2:8" ht="15.6">
      <c r="B21" s="31" t="s">
        <v>40</v>
      </c>
      <c r="C21" s="31"/>
      <c r="D21" s="31"/>
      <c r="E21" s="14">
        <f>SUBTOTAL(5,E10:E17)</f>
        <v>1000</v>
      </c>
      <c r="F21" s="14">
        <f t="shared" ref="F21:H21" si="5">SUBTOTAL(5,F10:F17)</f>
        <v>3500</v>
      </c>
      <c r="G21" s="14">
        <f t="shared" si="5"/>
        <v>350</v>
      </c>
      <c r="H21" s="14">
        <f t="shared" si="5"/>
        <v>3850</v>
      </c>
    </row>
    <row r="22" spans="2:8"/>
  </sheetData>
  <autoFilter ref="B8:H20" xr:uid="{00000000-0009-0000-0000-000001000000}"/>
  <mergeCells count="7">
    <mergeCell ref="B2:H6"/>
    <mergeCell ref="B21:D21"/>
    <mergeCell ref="B8:B9"/>
    <mergeCell ref="C8:C9"/>
    <mergeCell ref="B18:D18"/>
    <mergeCell ref="B19:D19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15" zoomScaleNormal="115" workbookViewId="0"/>
  </sheetViews>
  <sheetFormatPr defaultColWidth="0" defaultRowHeight="14.4"/>
  <cols>
    <col min="1" max="1" width="9.109375" customWidth="1"/>
    <col min="2" max="2" width="11" bestFit="1" customWidth="1"/>
    <col min="3" max="3" width="12.44140625" bestFit="1" customWidth="1"/>
    <col min="4" max="4" width="19.44140625" bestFit="1" customWidth="1"/>
    <col min="5" max="5" width="10.88671875" bestFit="1" customWidth="1"/>
    <col min="6" max="6" width="21" bestFit="1" customWidth="1"/>
    <col min="7" max="7" width="18.5546875" bestFit="1" customWidth="1"/>
    <col min="8" max="8" width="15.44140625" bestFit="1" customWidth="1"/>
    <col min="9" max="9" width="9.109375" customWidth="1"/>
    <col min="10" max="10" width="0" hidden="1" customWidth="1"/>
    <col min="11" max="16384" width="9.109375" hidden="1"/>
  </cols>
  <sheetData>
    <row r="1" spans="1:8" s="21" customFormat="1" ht="13.8">
      <c r="A1" s="20"/>
    </row>
    <row r="2" spans="1:8" s="21" customFormat="1" ht="14.25" customHeight="1">
      <c r="B2" s="27" t="s">
        <v>46</v>
      </c>
      <c r="C2" s="27"/>
      <c r="D2" s="27"/>
      <c r="E2" s="27"/>
      <c r="F2" s="27"/>
      <c r="G2" s="27"/>
      <c r="H2" s="27"/>
    </row>
    <row r="3" spans="1:8" s="21" customFormat="1" ht="13.8">
      <c r="B3" s="27"/>
      <c r="C3" s="27"/>
      <c r="D3" s="27"/>
      <c r="E3" s="27"/>
      <c r="F3" s="27"/>
      <c r="G3" s="27"/>
      <c r="H3" s="27"/>
    </row>
    <row r="4" spans="1:8" s="21" customFormat="1" ht="13.8">
      <c r="B4" s="27"/>
      <c r="C4" s="27"/>
      <c r="D4" s="27"/>
      <c r="E4" s="27"/>
      <c r="F4" s="27"/>
      <c r="G4" s="27"/>
      <c r="H4" s="27"/>
    </row>
    <row r="5" spans="1:8" s="21" customFormat="1" ht="13.8">
      <c r="B5" s="27"/>
      <c r="C5" s="27"/>
      <c r="D5" s="27"/>
      <c r="E5" s="27"/>
      <c r="F5" s="27"/>
      <c r="G5" s="27"/>
      <c r="H5" s="27"/>
    </row>
    <row r="6" spans="1:8" s="21" customFormat="1" ht="13.8">
      <c r="B6" s="27"/>
      <c r="C6" s="27"/>
      <c r="D6" s="27"/>
      <c r="E6" s="27"/>
      <c r="F6" s="27"/>
      <c r="G6" s="27"/>
      <c r="H6" s="27"/>
    </row>
    <row r="7" spans="1:8">
      <c r="B7" s="22"/>
      <c r="C7" s="22"/>
      <c r="D7" s="22"/>
      <c r="E7" s="22"/>
      <c r="F7" s="22"/>
      <c r="G7" s="22"/>
    </row>
    <row r="8" spans="1:8">
      <c r="B8" s="31" t="s">
        <v>37</v>
      </c>
      <c r="C8" s="31"/>
      <c r="D8" s="31"/>
      <c r="E8" s="15">
        <f>SUBTOTAL(9,E14:E21)</f>
        <v>36500</v>
      </c>
      <c r="F8" s="15">
        <f t="shared" ref="F8:H8" si="0">SUBTOTAL(9,F14:F21)</f>
        <v>169910</v>
      </c>
      <c r="G8" s="15">
        <f t="shared" si="0"/>
        <v>16991</v>
      </c>
      <c r="H8" s="15">
        <f t="shared" si="0"/>
        <v>186901</v>
      </c>
    </row>
    <row r="9" spans="1:8">
      <c r="B9" s="31" t="s">
        <v>38</v>
      </c>
      <c r="C9" s="31"/>
      <c r="D9" s="31"/>
      <c r="E9" s="15">
        <f>SUBTOTAL(1,E14:E21)</f>
        <v>4562.5</v>
      </c>
      <c r="F9" s="15">
        <f t="shared" ref="F9:H9" si="1">SUBTOTAL(1,F14:F21)</f>
        <v>21238.75</v>
      </c>
      <c r="G9" s="15">
        <f t="shared" si="1"/>
        <v>2123.875</v>
      </c>
      <c r="H9" s="15">
        <f t="shared" si="1"/>
        <v>23362.625</v>
      </c>
    </row>
    <row r="10" spans="1:8">
      <c r="B10" s="31" t="s">
        <v>39</v>
      </c>
      <c r="C10" s="31"/>
      <c r="D10" s="31"/>
      <c r="E10" s="15">
        <f>SUBTOTAL(4,E14:E21)</f>
        <v>8500</v>
      </c>
      <c r="F10" s="15">
        <f t="shared" ref="F10:H10" si="2">SUBTOTAL(4,F14:F21)</f>
        <v>67500</v>
      </c>
      <c r="G10" s="15">
        <f t="shared" si="2"/>
        <v>6750</v>
      </c>
      <c r="H10" s="15">
        <f t="shared" si="2"/>
        <v>74250</v>
      </c>
    </row>
    <row r="11" spans="1:8">
      <c r="B11" s="31" t="s">
        <v>40</v>
      </c>
      <c r="C11" s="31"/>
      <c r="D11" s="31"/>
      <c r="E11" s="15">
        <f>SUBTOTAL(5,E14:E21)</f>
        <v>1000</v>
      </c>
      <c r="F11" s="15">
        <f t="shared" ref="F11:H11" si="3">SUBTOTAL(5,F14:F21)</f>
        <v>3500</v>
      </c>
      <c r="G11" s="15">
        <f t="shared" si="3"/>
        <v>350</v>
      </c>
      <c r="H11" s="15">
        <f t="shared" si="3"/>
        <v>3850</v>
      </c>
    </row>
    <row r="12" spans="1:8">
      <c r="B12" s="32" t="s">
        <v>1</v>
      </c>
      <c r="C12" s="32" t="s">
        <v>2</v>
      </c>
      <c r="D12" s="10" t="s">
        <v>36</v>
      </c>
      <c r="E12" s="10" t="s">
        <v>3</v>
      </c>
      <c r="F12" s="10" t="s">
        <v>4</v>
      </c>
      <c r="G12" s="10" t="s">
        <v>5</v>
      </c>
      <c r="H12" s="10" t="s">
        <v>6</v>
      </c>
    </row>
    <row r="13" spans="1:8">
      <c r="B13" s="32"/>
      <c r="C13" s="32"/>
      <c r="D13" s="10" t="s">
        <v>9</v>
      </c>
      <c r="E13" s="10" t="s">
        <v>8</v>
      </c>
      <c r="F13" s="10" t="s">
        <v>8</v>
      </c>
      <c r="G13" s="10" t="s">
        <v>8</v>
      </c>
      <c r="H13" s="10" t="s">
        <v>8</v>
      </c>
    </row>
    <row r="14" spans="1:8" ht="15.6">
      <c r="B14" s="11" t="s">
        <v>11</v>
      </c>
      <c r="C14" s="11" t="s">
        <v>12</v>
      </c>
      <c r="D14" s="12">
        <v>1.33</v>
      </c>
      <c r="E14" s="11">
        <v>6000</v>
      </c>
      <c r="F14" s="12">
        <f>PRODUCT(D14:E14)</f>
        <v>7980</v>
      </c>
      <c r="G14" s="12">
        <v>798</v>
      </c>
      <c r="H14" s="13">
        <f>SUM(F14:G14)</f>
        <v>8778</v>
      </c>
    </row>
    <row r="15" spans="1:8" ht="15.6">
      <c r="B15" s="11" t="s">
        <v>13</v>
      </c>
      <c r="C15" s="11" t="s">
        <v>14</v>
      </c>
      <c r="D15" s="12">
        <v>1.5</v>
      </c>
      <c r="E15" s="11">
        <v>3000</v>
      </c>
      <c r="F15" s="12">
        <f t="shared" ref="F15:F21" si="4">PRODUCT(D15:E15)</f>
        <v>4500</v>
      </c>
      <c r="G15" s="12">
        <v>450</v>
      </c>
      <c r="H15" s="13">
        <f t="shared" ref="H15:H21" si="5">SUM(F15:G15)</f>
        <v>4950</v>
      </c>
    </row>
    <row r="16" spans="1:8" ht="15.6">
      <c r="B16" s="11" t="s">
        <v>15</v>
      </c>
      <c r="C16" s="11" t="s">
        <v>16</v>
      </c>
      <c r="D16" s="12">
        <v>1.25</v>
      </c>
      <c r="E16" s="11">
        <v>3500</v>
      </c>
      <c r="F16" s="12">
        <f t="shared" si="4"/>
        <v>4375</v>
      </c>
      <c r="G16" s="12">
        <v>437.5</v>
      </c>
      <c r="H16" s="13">
        <f t="shared" si="5"/>
        <v>4812.5</v>
      </c>
    </row>
    <row r="17" spans="2:8" ht="15.6">
      <c r="B17" s="11" t="s">
        <v>17</v>
      </c>
      <c r="C17" s="11" t="s">
        <v>12</v>
      </c>
      <c r="D17" s="12">
        <v>3.5</v>
      </c>
      <c r="E17" s="11">
        <v>1000</v>
      </c>
      <c r="F17" s="12">
        <f t="shared" si="4"/>
        <v>3500</v>
      </c>
      <c r="G17" s="12">
        <v>350</v>
      </c>
      <c r="H17" s="13">
        <f t="shared" si="5"/>
        <v>3850</v>
      </c>
    </row>
    <row r="18" spans="2:8" ht="15.6">
      <c r="B18" s="11" t="s">
        <v>18</v>
      </c>
      <c r="C18" s="11" t="s">
        <v>14</v>
      </c>
      <c r="D18" s="12">
        <v>7</v>
      </c>
      <c r="E18" s="11">
        <v>4500</v>
      </c>
      <c r="F18" s="12">
        <f t="shared" si="4"/>
        <v>31500</v>
      </c>
      <c r="G18" s="12">
        <v>3150</v>
      </c>
      <c r="H18" s="13">
        <f t="shared" si="5"/>
        <v>34650</v>
      </c>
    </row>
    <row r="19" spans="2:8" ht="15.6">
      <c r="B19" s="11" t="s">
        <v>19</v>
      </c>
      <c r="C19" s="11" t="s">
        <v>16</v>
      </c>
      <c r="D19" s="12">
        <v>5.5</v>
      </c>
      <c r="E19" s="11">
        <v>2500</v>
      </c>
      <c r="F19" s="12">
        <f t="shared" si="4"/>
        <v>13750</v>
      </c>
      <c r="G19" s="12">
        <v>1375</v>
      </c>
      <c r="H19" s="13">
        <f t="shared" si="5"/>
        <v>15125</v>
      </c>
    </row>
    <row r="20" spans="2:8" ht="15.6">
      <c r="B20" s="11" t="s">
        <v>20</v>
      </c>
      <c r="C20" s="11" t="s">
        <v>21</v>
      </c>
      <c r="D20" s="12">
        <v>4.33</v>
      </c>
      <c r="E20" s="11">
        <v>8500</v>
      </c>
      <c r="F20" s="12">
        <f t="shared" si="4"/>
        <v>36805</v>
      </c>
      <c r="G20" s="12">
        <v>3680.5</v>
      </c>
      <c r="H20" s="13">
        <f t="shared" si="5"/>
        <v>40485.5</v>
      </c>
    </row>
    <row r="21" spans="2:8" ht="15.6">
      <c r="B21" s="11" t="s">
        <v>22</v>
      </c>
      <c r="C21" s="11" t="s">
        <v>21</v>
      </c>
      <c r="D21" s="12">
        <v>9</v>
      </c>
      <c r="E21" s="11">
        <v>7500</v>
      </c>
      <c r="F21" s="12">
        <f t="shared" si="4"/>
        <v>67500</v>
      </c>
      <c r="G21" s="12">
        <v>6750</v>
      </c>
      <c r="H21" s="13">
        <f t="shared" si="5"/>
        <v>74250</v>
      </c>
    </row>
  </sheetData>
  <autoFilter ref="B12:H21" xr:uid="{00000000-0009-0000-0000-000002000000}"/>
  <mergeCells count="7">
    <mergeCell ref="B12:B13"/>
    <mergeCell ref="C12:C13"/>
    <mergeCell ref="B2:H6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Frutas</vt:lpstr>
      <vt:lpstr>Exemplo 1 - Subtotal</vt:lpstr>
      <vt:lpstr>Exemplo 2 - Subtotal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2025-01-22T23:48:56Z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