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24000" windowHeight="9600"/>
  </bookViews>
  <sheets>
    <sheet name="Vendas" sheetId="1" r:id="rId1"/>
    <sheet name="Total de Vendas" sheetId="2" r:id="rId2"/>
  </sheets>
  <definedNames>
    <definedName name="desc_26_01">Vendas!$B$8:$B$20</definedName>
    <definedName name="desc_27_01">Vendas!$G$8:$G$20</definedName>
    <definedName name="desc_28_01">Vendas!$L$8:$L$20</definedName>
    <definedName name="quant_26_01">Vendas!$D$8:$D$20</definedName>
    <definedName name="quant_27_01">Vendas!$I$8:$I$20</definedName>
    <definedName name="quant_28_01">Vendas!$N$8:$N$20</definedName>
    <definedName name="total_26_01">Vendas!$E$8:$E$20</definedName>
    <definedName name="total_27_01">Vendas!$J$8:$J$20</definedName>
    <definedName name="total_28_01">Vendas!$O$8:$O$20</definedName>
  </definedNames>
  <calcPr calcId="162913"/>
</workbook>
</file>

<file path=xl/calcChain.xml><?xml version="1.0" encoding="utf-8"?>
<calcChain xmlns="http://schemas.openxmlformats.org/spreadsheetml/2006/main">
  <c r="B3" i="2" l="1"/>
  <c r="O26" i="1"/>
  <c r="N26" i="1"/>
  <c r="N27" i="1"/>
  <c r="N28" i="1"/>
  <c r="N29" i="1"/>
  <c r="N30" i="1"/>
  <c r="D26" i="1"/>
  <c r="D27" i="1"/>
  <c r="D28" i="1"/>
  <c r="D29" i="1"/>
  <c r="D30" i="1"/>
  <c r="D25" i="1"/>
  <c r="I26" i="1"/>
  <c r="I27" i="1"/>
  <c r="I28" i="1"/>
  <c r="I29" i="1"/>
  <c r="I30" i="1"/>
  <c r="I25" i="1"/>
  <c r="N25" i="1"/>
  <c r="J26" i="1"/>
  <c r="E27" i="1"/>
  <c r="E28" i="1"/>
  <c r="O9" i="1"/>
  <c r="O21" i="1" s="1"/>
  <c r="O10" i="1"/>
  <c r="O28" i="1" s="1"/>
  <c r="O11" i="1"/>
  <c r="O27" i="1" s="1"/>
  <c r="O12" i="1"/>
  <c r="O29" i="1" s="1"/>
  <c r="O13" i="1"/>
  <c r="O14" i="1"/>
  <c r="O25" i="1" s="1"/>
  <c r="O15" i="1"/>
  <c r="O16" i="1"/>
  <c r="O30" i="1" s="1"/>
  <c r="O17" i="1"/>
  <c r="O18" i="1"/>
  <c r="O19" i="1"/>
  <c r="O20" i="1"/>
  <c r="O8" i="1"/>
  <c r="J9" i="1"/>
  <c r="J10" i="1"/>
  <c r="J11" i="1"/>
  <c r="J27" i="1" s="1"/>
  <c r="J12" i="1"/>
  <c r="J29" i="1" s="1"/>
  <c r="J13" i="1"/>
  <c r="J28" i="1" s="1"/>
  <c r="J14" i="1"/>
  <c r="J25" i="1" s="1"/>
  <c r="J15" i="1"/>
  <c r="J16" i="1"/>
  <c r="J30" i="1" s="1"/>
  <c r="J17" i="1"/>
  <c r="J18" i="1"/>
  <c r="J19" i="1"/>
  <c r="J20" i="1"/>
  <c r="J8" i="1"/>
  <c r="E21" i="1"/>
  <c r="E9" i="1"/>
  <c r="E26" i="1" s="1"/>
  <c r="E10" i="1"/>
  <c r="E11" i="1"/>
  <c r="E12" i="1"/>
  <c r="E29" i="1" s="1"/>
  <c r="E13" i="1"/>
  <c r="E14" i="1"/>
  <c r="E15" i="1"/>
  <c r="E16" i="1"/>
  <c r="E30" i="1" s="1"/>
  <c r="E17" i="1"/>
  <c r="E18" i="1"/>
  <c r="E25" i="1" s="1"/>
  <c r="E19" i="1"/>
  <c r="E20" i="1"/>
  <c r="E8" i="1"/>
  <c r="J21" i="1" l="1"/>
</calcChain>
</file>

<file path=xl/comments1.xml><?xml version="1.0" encoding="utf-8"?>
<comments xmlns="http://schemas.openxmlformats.org/spreadsheetml/2006/main">
  <authors>
    <author>Robson Silva Vaamonde</author>
  </authors>
  <commentList>
    <comment ref="E7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 =MULT()</t>
        </r>
      </text>
    </comment>
    <comment ref="J7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 =MULT()</t>
        </r>
      </text>
    </comment>
    <comment ref="O7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 =MULT()</t>
        </r>
      </text>
    </comment>
    <comment ref="B21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 =SOMA()</t>
        </r>
      </text>
    </comment>
    <comment ref="G21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 =SOMA()</t>
        </r>
      </text>
    </comment>
    <comment ref="L21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 =SOMA()</t>
        </r>
      </text>
    </comment>
    <comment ref="D24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 =SOMASE()</t>
        </r>
      </text>
    </comment>
    <comment ref="E24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 =SOMASE()</t>
        </r>
      </text>
    </comment>
    <comment ref="I24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 =SOMASE()</t>
        </r>
      </text>
    </comment>
    <comment ref="J24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 =SOMASE()</t>
        </r>
      </text>
    </comment>
    <comment ref="N24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 =SOMASE()</t>
        </r>
      </text>
    </comment>
    <comment ref="O24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 =SOMASE()</t>
        </r>
      </text>
    </comment>
  </commentList>
</comments>
</file>

<file path=xl/comments2.xml><?xml version="1.0" encoding="utf-8"?>
<comments xmlns="http://schemas.openxmlformats.org/spreadsheetml/2006/main">
  <authors>
    <author>Robson Silva Vaamonde</author>
  </authors>
  <commentList>
    <comment ref="B2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Utilizar a função =SOMA()</t>
        </r>
      </text>
    </comment>
  </commentList>
</comments>
</file>

<file path=xl/sharedStrings.xml><?xml version="1.0" encoding="utf-8"?>
<sst xmlns="http://schemas.openxmlformats.org/spreadsheetml/2006/main" count="104" uniqueCount="34">
  <si>
    <t>Dia 26/01</t>
  </si>
  <si>
    <t>Dia 27/01</t>
  </si>
  <si>
    <t>Dia 28/01</t>
  </si>
  <si>
    <t>Descrição</t>
  </si>
  <si>
    <t>Valor</t>
  </si>
  <si>
    <t>Quant.</t>
  </si>
  <si>
    <t>Total</t>
  </si>
  <si>
    <t>Jaqueta</t>
  </si>
  <si>
    <t>Calça</t>
  </si>
  <si>
    <t>Infantil</t>
  </si>
  <si>
    <t>Tênis</t>
  </si>
  <si>
    <t>Acessórios</t>
  </si>
  <si>
    <t>Vestido</t>
  </si>
  <si>
    <t>Total do Dia.:</t>
  </si>
  <si>
    <t>Resumo 26/01</t>
  </si>
  <si>
    <t>Resumo 27/01</t>
  </si>
  <si>
    <t>Resumo 28/01</t>
  </si>
  <si>
    <t>Prof. Robson Vaamonde
http://facebook.com/ProcedimentosEmTI
http://youtube.com/BoraParaPratica</t>
  </si>
  <si>
    <t>Somar todos os valores de Vendas</t>
  </si>
  <si>
    <t>Fórmulas Utilizadas</t>
  </si>
  <si>
    <t>=MULT(C8:D8)</t>
  </si>
  <si>
    <t>=SOMA(E8:E20)</t>
  </si>
  <si>
    <t>=SOMASE(desc_26_01;B25;total_26_01)</t>
  </si>
  <si>
    <t>=MULT(H8:I8)</t>
  </si>
  <si>
    <t>=SOMA(J8:J20)</t>
  </si>
  <si>
    <t>=SOMASE(desc_27_01;G25;total_27_01)</t>
  </si>
  <si>
    <t>=MULT(M8:N8)</t>
  </si>
  <si>
    <t>=SOMA(O8:O20)</t>
  </si>
  <si>
    <t>=SOMASE(desc_26_01;B25;quant_26_01)</t>
  </si>
  <si>
    <t>=SOMASE(desc_27_01;G25;quant_27_01)</t>
  </si>
  <si>
    <t>=SOMASE(desc_28_01;L25;quant_28_01)</t>
  </si>
  <si>
    <t>=SOMASE(desc_28_01;L25;total_28_01)</t>
  </si>
  <si>
    <t>Fórmula Utilizada</t>
  </si>
  <si>
    <t>=SOMA(total_26_01;total_27_01;total_28_01)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</si>
</sst>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6" formatCode="_-[$R$-416]\ * #,##0.00_-;\-[$R$-416]\ * #,##0.00_-;_-[$R$-416]\ * &quot;-&quot;??_-;_-@_-"/>
  </numFmts>
  <fonts count="10">
    <font>
      <sz val="11"/>
      <color indexed="63"/>
      <name val="Calibri"/>
      <charset val="134"/>
    </font>
    <font>
      <sz val="11"/>
      <name val="Calibri"/>
      <charset val="134"/>
    </font>
    <font>
      <sz val="11"/>
      <color indexed="63"/>
      <name val="Calibri"/>
      <charset val="134"/>
    </font>
    <font>
      <b/>
      <sz val="11"/>
      <name val="Calibri"/>
      <family val="2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indexed="63"/>
      <name val="Calibri"/>
      <family val="2"/>
    </font>
    <font>
      <sz val="9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1" applyFont="1" applyFill="1" applyBorder="1" applyAlignment="1">
      <alignment horizontal="right"/>
    </xf>
    <xf numFmtId="164" fontId="0" fillId="0" borderId="1" xfId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right"/>
    </xf>
    <xf numFmtId="0" fontId="4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1" xfId="0" quotePrefix="1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8" fillId="0" borderId="1" xfId="0" quotePrefix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44451</xdr:colOff>
      <xdr:row>1</xdr:row>
      <xdr:rowOff>22860</xdr:rowOff>
    </xdr:from>
    <xdr:to>
      <xdr:col>2</xdr:col>
      <xdr:colOff>31131</xdr:colOff>
      <xdr:row>4</xdr:row>
      <xdr:rowOff>11253</xdr:rowOff>
    </xdr:to>
    <xdr:pic>
      <xdr:nvPicPr>
        <xdr:cNvPr id="2" name="Imagem 1" descr="unnamed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54051" y="213360"/>
          <a:ext cx="824880" cy="559893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1</xdr:row>
      <xdr:rowOff>3237</xdr:rowOff>
    </xdr:from>
    <xdr:to>
      <xdr:col>14</xdr:col>
      <xdr:colOff>627380</xdr:colOff>
      <xdr:row>4</xdr:row>
      <xdr:rowOff>62</xdr:rowOff>
    </xdr:to>
    <xdr:pic>
      <xdr:nvPicPr>
        <xdr:cNvPr id="3" name="Imagem 2" descr="unnamed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9220200" y="193737"/>
          <a:ext cx="855980" cy="56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5"/>
  <sheetViews>
    <sheetView tabSelected="1" zoomScale="85" zoomScaleNormal="85" workbookViewId="0"/>
  </sheetViews>
  <sheetFormatPr defaultColWidth="0" defaultRowHeight="15" zeroHeight="1"/>
  <cols>
    <col min="1" max="1" width="9.140625" style="1" customWidth="1"/>
    <col min="2" max="2" width="12.5703125" style="1" customWidth="1"/>
    <col min="3" max="4" width="9.5703125" style="1" customWidth="1"/>
    <col min="5" max="5" width="10.5703125" style="1" bestFit="1" customWidth="1"/>
    <col min="6" max="6" width="9.140625" style="1" customWidth="1"/>
    <col min="7" max="7" width="12.5703125" style="1" customWidth="1"/>
    <col min="8" max="9" width="9.5703125" style="1" customWidth="1"/>
    <col min="10" max="10" width="10.5703125" style="1" bestFit="1" customWidth="1"/>
    <col min="11" max="11" width="9.140625" style="1" customWidth="1"/>
    <col min="12" max="12" width="12.5703125" style="1" customWidth="1"/>
    <col min="13" max="14" width="9.5703125" style="1" customWidth="1"/>
    <col min="15" max="15" width="10.5703125" style="1" bestFit="1" customWidth="1"/>
    <col min="16" max="16" width="9.140625" style="1" customWidth="1"/>
    <col min="17" max="16384" width="9.140625" style="1" hidden="1"/>
  </cols>
  <sheetData>
    <row r="1" spans="2:15"/>
    <row r="2" spans="2:15" ht="15" customHeight="1">
      <c r="B2" s="8" t="s">
        <v>17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2:1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2:15"/>
    <row r="6" spans="2:15">
      <c r="B6" s="12" t="s">
        <v>0</v>
      </c>
      <c r="C6" s="12"/>
      <c r="D6" s="12"/>
      <c r="E6" s="12"/>
      <c r="F6" s="2"/>
      <c r="G6" s="12" t="s">
        <v>1</v>
      </c>
      <c r="H6" s="12"/>
      <c r="I6" s="12"/>
      <c r="J6" s="12"/>
      <c r="K6" s="2"/>
      <c r="L6" s="12" t="s">
        <v>2</v>
      </c>
      <c r="M6" s="12"/>
      <c r="N6" s="12"/>
      <c r="O6" s="12"/>
    </row>
    <row r="7" spans="2:15">
      <c r="B7" s="6" t="s">
        <v>3</v>
      </c>
      <c r="C7" s="6" t="s">
        <v>4</v>
      </c>
      <c r="D7" s="6" t="s">
        <v>5</v>
      </c>
      <c r="E7" s="6" t="s">
        <v>6</v>
      </c>
      <c r="G7" s="6" t="s">
        <v>3</v>
      </c>
      <c r="H7" s="6" t="s">
        <v>4</v>
      </c>
      <c r="I7" s="6" t="s">
        <v>5</v>
      </c>
      <c r="J7" s="6" t="s">
        <v>6</v>
      </c>
      <c r="L7" s="6" t="s">
        <v>3</v>
      </c>
      <c r="M7" s="6" t="s">
        <v>4</v>
      </c>
      <c r="N7" s="6" t="s">
        <v>5</v>
      </c>
      <c r="O7" s="6" t="s">
        <v>6</v>
      </c>
    </row>
    <row r="8" spans="2:15">
      <c r="B8" s="3" t="s">
        <v>7</v>
      </c>
      <c r="C8" s="4">
        <v>89.5</v>
      </c>
      <c r="D8" s="7">
        <v>10</v>
      </c>
      <c r="E8" s="5">
        <f>PRODUCT(C8:D8)</f>
        <v>895</v>
      </c>
      <c r="G8" s="3" t="s">
        <v>7</v>
      </c>
      <c r="H8" s="4">
        <v>234</v>
      </c>
      <c r="I8" s="7">
        <v>3</v>
      </c>
      <c r="J8" s="5">
        <f>PRODUCT(H8:I8)</f>
        <v>702</v>
      </c>
      <c r="L8" s="3" t="s">
        <v>7</v>
      </c>
      <c r="M8" s="4">
        <v>673</v>
      </c>
      <c r="N8" s="7">
        <v>32</v>
      </c>
      <c r="O8" s="5">
        <f>PRODUCT(M8:N8)</f>
        <v>21536</v>
      </c>
    </row>
    <row r="9" spans="2:15">
      <c r="B9" s="3" t="s">
        <v>8</v>
      </c>
      <c r="C9" s="4">
        <v>145</v>
      </c>
      <c r="D9" s="7">
        <v>7</v>
      </c>
      <c r="E9" s="5">
        <f t="shared" ref="E9:E20" si="0">PRODUCT(C9:D9)</f>
        <v>1015</v>
      </c>
      <c r="G9" s="3" t="s">
        <v>8</v>
      </c>
      <c r="H9" s="4">
        <v>78</v>
      </c>
      <c r="I9" s="7">
        <v>4</v>
      </c>
      <c r="J9" s="5">
        <f t="shared" ref="J9:J20" si="1">PRODUCT(H9:I9)</f>
        <v>312</v>
      </c>
      <c r="L9" s="3" t="s">
        <v>8</v>
      </c>
      <c r="M9" s="4">
        <v>78</v>
      </c>
      <c r="N9" s="7">
        <v>24</v>
      </c>
      <c r="O9" s="5">
        <f t="shared" ref="O9:O20" si="2">PRODUCT(M9:N9)</f>
        <v>1872</v>
      </c>
    </row>
    <row r="10" spans="2:15">
      <c r="B10" s="3" t="s">
        <v>7</v>
      </c>
      <c r="C10" s="4">
        <v>37</v>
      </c>
      <c r="D10" s="7">
        <v>5</v>
      </c>
      <c r="E10" s="5">
        <f t="shared" si="0"/>
        <v>185</v>
      </c>
      <c r="G10" s="3" t="s">
        <v>7</v>
      </c>
      <c r="H10" s="4">
        <v>37</v>
      </c>
      <c r="I10" s="7">
        <v>8</v>
      </c>
      <c r="J10" s="5">
        <f t="shared" si="1"/>
        <v>296</v>
      </c>
      <c r="L10" s="3" t="s">
        <v>7</v>
      </c>
      <c r="M10" s="4">
        <v>23</v>
      </c>
      <c r="N10" s="7">
        <v>89</v>
      </c>
      <c r="O10" s="5">
        <f t="shared" si="2"/>
        <v>2047</v>
      </c>
    </row>
    <row r="11" spans="2:15">
      <c r="B11" s="3" t="s">
        <v>9</v>
      </c>
      <c r="C11" s="4">
        <v>267</v>
      </c>
      <c r="D11" s="7">
        <v>9</v>
      </c>
      <c r="E11" s="5">
        <f t="shared" si="0"/>
        <v>2403</v>
      </c>
      <c r="G11" s="3" t="s">
        <v>9</v>
      </c>
      <c r="H11" s="4">
        <v>32</v>
      </c>
      <c r="I11" s="7">
        <v>9</v>
      </c>
      <c r="J11" s="5">
        <f t="shared" si="1"/>
        <v>288</v>
      </c>
      <c r="L11" s="3" t="s">
        <v>9</v>
      </c>
      <c r="M11" s="4">
        <v>87</v>
      </c>
      <c r="N11" s="7">
        <v>74</v>
      </c>
      <c r="O11" s="5">
        <f t="shared" si="2"/>
        <v>6438</v>
      </c>
    </row>
    <row r="12" spans="2:15">
      <c r="B12" s="3" t="s">
        <v>10</v>
      </c>
      <c r="C12" s="4">
        <v>455</v>
      </c>
      <c r="D12" s="7">
        <v>12</v>
      </c>
      <c r="E12" s="5">
        <f t="shared" si="0"/>
        <v>5460</v>
      </c>
      <c r="G12" s="3" t="s">
        <v>10</v>
      </c>
      <c r="H12" s="4">
        <v>122</v>
      </c>
      <c r="I12" s="7">
        <v>10</v>
      </c>
      <c r="J12" s="5">
        <f t="shared" si="1"/>
        <v>1220</v>
      </c>
      <c r="L12" s="3" t="s">
        <v>10</v>
      </c>
      <c r="M12" s="4">
        <v>21</v>
      </c>
      <c r="N12" s="7">
        <v>15</v>
      </c>
      <c r="O12" s="5">
        <f t="shared" si="2"/>
        <v>315</v>
      </c>
    </row>
    <row r="13" spans="2:15">
      <c r="B13" s="3" t="s">
        <v>7</v>
      </c>
      <c r="C13" s="4">
        <v>34</v>
      </c>
      <c r="D13" s="7">
        <v>14</v>
      </c>
      <c r="E13" s="5">
        <f t="shared" si="0"/>
        <v>476</v>
      </c>
      <c r="G13" s="3" t="s">
        <v>7</v>
      </c>
      <c r="H13" s="4">
        <v>34</v>
      </c>
      <c r="I13" s="7">
        <v>14</v>
      </c>
      <c r="J13" s="5">
        <f t="shared" si="1"/>
        <v>476</v>
      </c>
      <c r="L13" s="3" t="s">
        <v>7</v>
      </c>
      <c r="M13" s="4">
        <v>67</v>
      </c>
      <c r="N13" s="7">
        <v>64</v>
      </c>
      <c r="O13" s="5">
        <f t="shared" si="2"/>
        <v>4288</v>
      </c>
    </row>
    <row r="14" spans="2:15">
      <c r="B14" s="3" t="s">
        <v>11</v>
      </c>
      <c r="C14" s="4">
        <v>76</v>
      </c>
      <c r="D14" s="7">
        <v>13</v>
      </c>
      <c r="E14" s="5">
        <f t="shared" si="0"/>
        <v>988</v>
      </c>
      <c r="G14" s="3" t="s">
        <v>11</v>
      </c>
      <c r="H14" s="4">
        <v>345</v>
      </c>
      <c r="I14" s="7">
        <v>17</v>
      </c>
      <c r="J14" s="5">
        <f t="shared" si="1"/>
        <v>5865</v>
      </c>
      <c r="L14" s="3" t="s">
        <v>11</v>
      </c>
      <c r="M14" s="4">
        <v>91</v>
      </c>
      <c r="N14" s="7">
        <v>3</v>
      </c>
      <c r="O14" s="5">
        <f t="shared" si="2"/>
        <v>273</v>
      </c>
    </row>
    <row r="15" spans="2:15">
      <c r="B15" s="3" t="s">
        <v>8</v>
      </c>
      <c r="C15" s="4">
        <v>34.5</v>
      </c>
      <c r="D15" s="7">
        <v>2</v>
      </c>
      <c r="E15" s="5">
        <f t="shared" si="0"/>
        <v>69</v>
      </c>
      <c r="G15" s="3" t="s">
        <v>8</v>
      </c>
      <c r="H15" s="4">
        <v>50</v>
      </c>
      <c r="I15" s="7">
        <v>15</v>
      </c>
      <c r="J15" s="5">
        <f t="shared" si="1"/>
        <v>750</v>
      </c>
      <c r="L15" s="3" t="s">
        <v>8</v>
      </c>
      <c r="M15" s="4">
        <v>88</v>
      </c>
      <c r="N15" s="7">
        <v>48</v>
      </c>
      <c r="O15" s="5">
        <f t="shared" si="2"/>
        <v>4224</v>
      </c>
    </row>
    <row r="16" spans="2:15">
      <c r="B16" s="3" t="s">
        <v>12</v>
      </c>
      <c r="C16" s="4">
        <v>99</v>
      </c>
      <c r="D16" s="7">
        <v>4</v>
      </c>
      <c r="E16" s="5">
        <f t="shared" si="0"/>
        <v>396</v>
      </c>
      <c r="G16" s="3" t="s">
        <v>12</v>
      </c>
      <c r="H16" s="4">
        <v>99</v>
      </c>
      <c r="I16" s="7">
        <v>10</v>
      </c>
      <c r="J16" s="5">
        <f t="shared" si="1"/>
        <v>990</v>
      </c>
      <c r="L16" s="3" t="s">
        <v>12</v>
      </c>
      <c r="M16" s="4">
        <v>44</v>
      </c>
      <c r="N16" s="7">
        <v>96</v>
      </c>
      <c r="O16" s="5">
        <f t="shared" si="2"/>
        <v>4224</v>
      </c>
    </row>
    <row r="17" spans="2:15">
      <c r="B17" s="3" t="s">
        <v>10</v>
      </c>
      <c r="C17" s="4">
        <v>76.5</v>
      </c>
      <c r="D17" s="7">
        <v>6</v>
      </c>
      <c r="E17" s="5">
        <f t="shared" si="0"/>
        <v>459</v>
      </c>
      <c r="G17" s="3" t="s">
        <v>10</v>
      </c>
      <c r="H17" s="4">
        <v>76.5</v>
      </c>
      <c r="I17" s="7">
        <v>10</v>
      </c>
      <c r="J17" s="5">
        <f t="shared" si="1"/>
        <v>765</v>
      </c>
      <c r="L17" s="3" t="s">
        <v>10</v>
      </c>
      <c r="M17" s="4">
        <v>110</v>
      </c>
      <c r="N17" s="7">
        <v>12</v>
      </c>
      <c r="O17" s="5">
        <f t="shared" si="2"/>
        <v>1320</v>
      </c>
    </row>
    <row r="18" spans="2:15">
      <c r="B18" s="3" t="s">
        <v>11</v>
      </c>
      <c r="C18" s="4">
        <v>15.4</v>
      </c>
      <c r="D18" s="7">
        <v>8</v>
      </c>
      <c r="E18" s="5">
        <f t="shared" si="0"/>
        <v>123.2</v>
      </c>
      <c r="G18" s="3" t="s">
        <v>11</v>
      </c>
      <c r="H18" s="4">
        <v>15.4</v>
      </c>
      <c r="I18" s="7">
        <v>12</v>
      </c>
      <c r="J18" s="5">
        <f t="shared" si="1"/>
        <v>184.8</v>
      </c>
      <c r="L18" s="3" t="s">
        <v>11</v>
      </c>
      <c r="M18" s="4">
        <v>45</v>
      </c>
      <c r="N18" s="7">
        <v>47</v>
      </c>
      <c r="O18" s="5">
        <f t="shared" si="2"/>
        <v>2115</v>
      </c>
    </row>
    <row r="19" spans="2:15">
      <c r="B19" s="3" t="s">
        <v>8</v>
      </c>
      <c r="C19" s="4">
        <v>134</v>
      </c>
      <c r="D19" s="7">
        <v>10</v>
      </c>
      <c r="E19" s="5">
        <f t="shared" si="0"/>
        <v>1340</v>
      </c>
      <c r="G19" s="3" t="s">
        <v>8</v>
      </c>
      <c r="H19" s="4">
        <v>378</v>
      </c>
      <c r="I19" s="7">
        <v>13</v>
      </c>
      <c r="J19" s="5">
        <f t="shared" si="1"/>
        <v>4914</v>
      </c>
      <c r="L19" s="3" t="s">
        <v>8</v>
      </c>
      <c r="M19" s="4">
        <v>71</v>
      </c>
      <c r="N19" s="7">
        <v>15</v>
      </c>
      <c r="O19" s="5">
        <f t="shared" si="2"/>
        <v>1065</v>
      </c>
    </row>
    <row r="20" spans="2:15">
      <c r="B20" s="3" t="s">
        <v>8</v>
      </c>
      <c r="C20" s="4">
        <v>178</v>
      </c>
      <c r="D20" s="7">
        <v>11</v>
      </c>
      <c r="E20" s="5">
        <f t="shared" si="0"/>
        <v>1958</v>
      </c>
      <c r="G20" s="3" t="s">
        <v>8</v>
      </c>
      <c r="H20" s="4">
        <v>111</v>
      </c>
      <c r="I20" s="7">
        <v>14</v>
      </c>
      <c r="J20" s="5">
        <f t="shared" si="1"/>
        <v>1554</v>
      </c>
      <c r="L20" s="3" t="s">
        <v>8</v>
      </c>
      <c r="M20" s="4">
        <v>71</v>
      </c>
      <c r="N20" s="7">
        <v>20</v>
      </c>
      <c r="O20" s="5">
        <f t="shared" si="2"/>
        <v>1420</v>
      </c>
    </row>
    <row r="21" spans="2:15">
      <c r="B21" s="10" t="s">
        <v>13</v>
      </c>
      <c r="C21" s="10"/>
      <c r="D21" s="10"/>
      <c r="E21" s="5">
        <f>SUM(E8:E20)</f>
        <v>15767.2</v>
      </c>
      <c r="G21" s="10" t="s">
        <v>13</v>
      </c>
      <c r="H21" s="10"/>
      <c r="I21" s="10"/>
      <c r="J21" s="5">
        <f>SUM(J8:J20)</f>
        <v>18316.8</v>
      </c>
      <c r="L21" s="10" t="s">
        <v>13</v>
      </c>
      <c r="M21" s="10"/>
      <c r="N21" s="10"/>
      <c r="O21" s="5">
        <f>SUM(O8:O20)</f>
        <v>51137</v>
      </c>
    </row>
    <row r="22" spans="2:15"/>
    <row r="23" spans="2:15">
      <c r="B23" s="11" t="s">
        <v>14</v>
      </c>
      <c r="C23" s="11"/>
      <c r="D23" s="11"/>
      <c r="E23" s="11"/>
      <c r="G23" s="11" t="s">
        <v>15</v>
      </c>
      <c r="H23" s="11"/>
      <c r="I23" s="11"/>
      <c r="J23" s="11"/>
      <c r="L23" s="11" t="s">
        <v>16</v>
      </c>
      <c r="M23" s="11"/>
      <c r="N23" s="11"/>
      <c r="O23" s="11"/>
    </row>
    <row r="24" spans="2:15">
      <c r="B24" s="11" t="s">
        <v>3</v>
      </c>
      <c r="C24" s="11"/>
      <c r="D24" s="6" t="s">
        <v>5</v>
      </c>
      <c r="E24" s="6" t="s">
        <v>6</v>
      </c>
      <c r="G24" s="11" t="s">
        <v>3</v>
      </c>
      <c r="H24" s="11"/>
      <c r="I24" s="6" t="s">
        <v>5</v>
      </c>
      <c r="J24" s="6" t="s">
        <v>6</v>
      </c>
      <c r="L24" s="11" t="s">
        <v>3</v>
      </c>
      <c r="M24" s="11"/>
      <c r="N24" s="6" t="s">
        <v>5</v>
      </c>
      <c r="O24" s="6" t="s">
        <v>6</v>
      </c>
    </row>
    <row r="25" spans="2:15">
      <c r="B25" s="9" t="s">
        <v>11</v>
      </c>
      <c r="C25" s="9"/>
      <c r="D25" s="7">
        <f>SUMIF(desc_26_01,B25,quant_26_01)</f>
        <v>21</v>
      </c>
      <c r="E25" s="5">
        <f>SUMIF(desc_26_01,B25,total_26_01)</f>
        <v>1111.2</v>
      </c>
      <c r="G25" s="9" t="s">
        <v>11</v>
      </c>
      <c r="H25" s="9"/>
      <c r="I25" s="7">
        <f>SUMIF(desc_27_01,G25,quant_27_01)</f>
        <v>29</v>
      </c>
      <c r="J25" s="5">
        <f>SUMIF(desc_27_01,G25,total_27_01)</f>
        <v>6049.8</v>
      </c>
      <c r="L25" s="9" t="s">
        <v>11</v>
      </c>
      <c r="M25" s="9"/>
      <c r="N25" s="18">
        <f>SUMIF(desc_28_01,L25,quant_28_01)</f>
        <v>50</v>
      </c>
      <c r="O25" s="5">
        <f>SUMIF(desc_28_01,L25,total_28_01)</f>
        <v>2388</v>
      </c>
    </row>
    <row r="26" spans="2:15">
      <c r="B26" s="9" t="s">
        <v>8</v>
      </c>
      <c r="C26" s="9"/>
      <c r="D26" s="7">
        <f>SUMIF(desc_26_01,B26,quant_26_01)</f>
        <v>30</v>
      </c>
      <c r="E26" s="5">
        <f>SUMIF(desc_26_01,B26,total_26_01)</f>
        <v>4382</v>
      </c>
      <c r="G26" s="9" t="s">
        <v>8</v>
      </c>
      <c r="H26" s="9"/>
      <c r="I26" s="7">
        <f>SUMIF(desc_27_01,G26,quant_27_01)</f>
        <v>46</v>
      </c>
      <c r="J26" s="5">
        <f>SUMIF(desc_27_01,G26,total_27_01)</f>
        <v>7530</v>
      </c>
      <c r="L26" s="9" t="s">
        <v>8</v>
      </c>
      <c r="M26" s="9"/>
      <c r="N26" s="18">
        <f>SUMIF(desc_28_01,L26,quant_28_01)</f>
        <v>107</v>
      </c>
      <c r="O26" s="5">
        <f>SUMIF(desc_28_01,L26,total_28_01)</f>
        <v>8581</v>
      </c>
    </row>
    <row r="27" spans="2:15">
      <c r="B27" s="9" t="s">
        <v>9</v>
      </c>
      <c r="C27" s="9"/>
      <c r="D27" s="7">
        <f>SUMIF(desc_26_01,B27,quant_26_01)</f>
        <v>9</v>
      </c>
      <c r="E27" s="5">
        <f>SUMIF(desc_26_01,B27,total_26_01)</f>
        <v>2403</v>
      </c>
      <c r="G27" s="9" t="s">
        <v>9</v>
      </c>
      <c r="H27" s="9"/>
      <c r="I27" s="7">
        <f>SUMIF(desc_27_01,G27,quant_27_01)</f>
        <v>9</v>
      </c>
      <c r="J27" s="5">
        <f>SUMIF(desc_27_01,G27,total_27_01)</f>
        <v>288</v>
      </c>
      <c r="L27" s="9" t="s">
        <v>9</v>
      </c>
      <c r="M27" s="9"/>
      <c r="N27" s="18">
        <f>SUMIF(desc_28_01,L27,quant_28_01)</f>
        <v>74</v>
      </c>
      <c r="O27" s="5">
        <f>SUMIF(desc_28_01,L27,total_28_01)</f>
        <v>6438</v>
      </c>
    </row>
    <row r="28" spans="2:15">
      <c r="B28" s="9" t="s">
        <v>7</v>
      </c>
      <c r="C28" s="9"/>
      <c r="D28" s="7">
        <f>SUMIF(desc_26_01,B28,quant_26_01)</f>
        <v>29</v>
      </c>
      <c r="E28" s="5">
        <f>SUMIF(desc_26_01,B28,total_26_01)</f>
        <v>1556</v>
      </c>
      <c r="G28" s="9" t="s">
        <v>7</v>
      </c>
      <c r="H28" s="9"/>
      <c r="I28" s="7">
        <f>SUMIF(desc_27_01,G28,quant_27_01)</f>
        <v>25</v>
      </c>
      <c r="J28" s="5">
        <f>SUMIF(desc_27_01,G28,total_27_01)</f>
        <v>1474</v>
      </c>
      <c r="L28" s="9" t="s">
        <v>7</v>
      </c>
      <c r="M28" s="9"/>
      <c r="N28" s="18">
        <f>SUMIF(desc_28_01,L28,quant_28_01)</f>
        <v>185</v>
      </c>
      <c r="O28" s="5">
        <f>SUMIF(desc_28_01,L28,total_28_01)</f>
        <v>27871</v>
      </c>
    </row>
    <row r="29" spans="2:15">
      <c r="B29" s="9" t="s">
        <v>10</v>
      </c>
      <c r="C29" s="9"/>
      <c r="D29" s="7">
        <f>SUMIF(desc_26_01,B29,quant_26_01)</f>
        <v>18</v>
      </c>
      <c r="E29" s="5">
        <f>SUMIF(desc_26_01,B29,total_26_01)</f>
        <v>5919</v>
      </c>
      <c r="G29" s="9" t="s">
        <v>10</v>
      </c>
      <c r="H29" s="9"/>
      <c r="I29" s="7">
        <f>SUMIF(desc_27_01,G29,quant_27_01)</f>
        <v>20</v>
      </c>
      <c r="J29" s="5">
        <f>SUMIF(desc_27_01,G29,total_27_01)</f>
        <v>1985</v>
      </c>
      <c r="L29" s="9" t="s">
        <v>10</v>
      </c>
      <c r="M29" s="9"/>
      <c r="N29" s="18">
        <f>SUMIF(desc_28_01,L29,quant_28_01)</f>
        <v>27</v>
      </c>
      <c r="O29" s="5">
        <f>SUMIF(desc_28_01,L29,total_28_01)</f>
        <v>1635</v>
      </c>
    </row>
    <row r="30" spans="2:15">
      <c r="B30" s="9" t="s">
        <v>12</v>
      </c>
      <c r="C30" s="9"/>
      <c r="D30" s="7">
        <f>SUMIF(desc_26_01,B30,quant_26_01)</f>
        <v>4</v>
      </c>
      <c r="E30" s="5">
        <f>SUMIF(desc_26_01,B30,total_26_01)</f>
        <v>396</v>
      </c>
      <c r="G30" s="9" t="s">
        <v>12</v>
      </c>
      <c r="H30" s="9"/>
      <c r="I30" s="7">
        <f>SUMIF(desc_27_01,G30,quant_27_01)</f>
        <v>10</v>
      </c>
      <c r="J30" s="5">
        <f>SUMIF(desc_27_01,G30,total_27_01)</f>
        <v>990</v>
      </c>
      <c r="L30" s="9" t="s">
        <v>12</v>
      </c>
      <c r="M30" s="9"/>
      <c r="N30" s="18">
        <f>SUMIF(desc_28_01,L30,quant_28_01)</f>
        <v>96</v>
      </c>
      <c r="O30" s="5">
        <f>SUMIF(desc_28_01,L30,total_28_01)</f>
        <v>4224</v>
      </c>
    </row>
    <row r="31" spans="2:15"/>
    <row r="32" spans="2:15">
      <c r="B32" s="14" t="s">
        <v>19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2:15">
      <c r="B33" s="15" t="s">
        <v>20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</row>
    <row r="34" spans="2:15">
      <c r="B34" s="15" t="s">
        <v>21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spans="2:15">
      <c r="B35" s="17" t="s">
        <v>28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 spans="2:15">
      <c r="B36" s="17" t="s">
        <v>22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</row>
    <row r="37" spans="2:15">
      <c r="B37" s="17" t="s">
        <v>23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</row>
    <row r="38" spans="2:15">
      <c r="B38" s="17" t="s">
        <v>24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2:15">
      <c r="B39" s="17" t="s">
        <v>29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spans="2:15">
      <c r="B40" s="17" t="s">
        <v>25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 spans="2:15">
      <c r="B41" s="17" t="s">
        <v>26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  <row r="42" spans="2:15">
      <c r="B42" s="17" t="s">
        <v>27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spans="2:15">
      <c r="B43" s="17" t="s">
        <v>30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</row>
    <row r="44" spans="2:15">
      <c r="B44" s="17" t="s">
        <v>31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spans="2:15"/>
  </sheetData>
  <sortState ref="B21:C26">
    <sortCondition ref="B21"/>
  </sortState>
  <mergeCells count="44">
    <mergeCell ref="B42:O42"/>
    <mergeCell ref="B44:O44"/>
    <mergeCell ref="B43:O43"/>
    <mergeCell ref="B37:O37"/>
    <mergeCell ref="B38:O38"/>
    <mergeCell ref="B39:O39"/>
    <mergeCell ref="B40:O40"/>
    <mergeCell ref="B41:O41"/>
    <mergeCell ref="B32:O32"/>
    <mergeCell ref="B33:O33"/>
    <mergeCell ref="B34:O34"/>
    <mergeCell ref="B35:O35"/>
    <mergeCell ref="B36:O36"/>
    <mergeCell ref="B23:E23"/>
    <mergeCell ref="B6:E6"/>
    <mergeCell ref="G6:J6"/>
    <mergeCell ref="L6:O6"/>
    <mergeCell ref="G23:J23"/>
    <mergeCell ref="L23:O23"/>
    <mergeCell ref="G29:H29"/>
    <mergeCell ref="G30:H30"/>
    <mergeCell ref="B24:C24"/>
    <mergeCell ref="G24:H24"/>
    <mergeCell ref="L24:M24"/>
    <mergeCell ref="B25:C25"/>
    <mergeCell ref="B26:C26"/>
    <mergeCell ref="L25:M25"/>
    <mergeCell ref="L26:M26"/>
    <mergeCell ref="B2:O4"/>
    <mergeCell ref="L27:M27"/>
    <mergeCell ref="L28:M28"/>
    <mergeCell ref="L29:M29"/>
    <mergeCell ref="L30:M30"/>
    <mergeCell ref="B21:D21"/>
    <mergeCell ref="G21:I21"/>
    <mergeCell ref="L21:N21"/>
    <mergeCell ref="B27:C27"/>
    <mergeCell ref="B28:C28"/>
    <mergeCell ref="B29:C29"/>
    <mergeCell ref="B30:C30"/>
    <mergeCell ref="G25:H25"/>
    <mergeCell ref="G26:H26"/>
    <mergeCell ref="G27:H27"/>
    <mergeCell ref="G28:H28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295" zoomScaleNormal="295" workbookViewId="0"/>
  </sheetViews>
  <sheetFormatPr defaultColWidth="0" defaultRowHeight="15" zeroHeight="1"/>
  <cols>
    <col min="1" max="6" width="9.140625" customWidth="1"/>
    <col min="7" max="16384" width="9.140625" hidden="1"/>
  </cols>
  <sheetData>
    <row r="1" spans="2:5"/>
    <row r="2" spans="2:5">
      <c r="B2" s="13" t="s">
        <v>18</v>
      </c>
      <c r="C2" s="13"/>
      <c r="D2" s="13"/>
      <c r="E2" s="13"/>
    </row>
    <row r="3" spans="2:5">
      <c r="B3" s="19">
        <f>SUM(total_26_01,total_27_01,total_28_01)</f>
        <v>85221</v>
      </c>
      <c r="C3" s="19"/>
      <c r="D3" s="19"/>
      <c r="E3" s="19"/>
    </row>
    <row r="4" spans="2:5">
      <c r="B4" s="19"/>
      <c r="C4" s="19"/>
      <c r="D4" s="19"/>
      <c r="E4" s="19"/>
    </row>
    <row r="5" spans="2:5"/>
    <row r="6" spans="2:5">
      <c r="B6" s="13" t="s">
        <v>32</v>
      </c>
      <c r="C6" s="13"/>
      <c r="D6" s="13"/>
      <c r="E6" s="13"/>
    </row>
    <row r="7" spans="2:5">
      <c r="B7" s="20" t="s">
        <v>33</v>
      </c>
      <c r="C7" s="21"/>
      <c r="D7" s="21"/>
      <c r="E7" s="21"/>
    </row>
    <row r="8" spans="2:5"/>
  </sheetData>
  <mergeCells count="4">
    <mergeCell ref="B2:E2"/>
    <mergeCell ref="B3:E4"/>
    <mergeCell ref="B6:E6"/>
    <mergeCell ref="B7:E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Vendas</vt:lpstr>
      <vt:lpstr>Total de Vendas</vt:lpstr>
      <vt:lpstr>desc_26_01</vt:lpstr>
      <vt:lpstr>desc_27_01</vt:lpstr>
      <vt:lpstr>desc_28_01</vt:lpstr>
      <vt:lpstr>quant_26_01</vt:lpstr>
      <vt:lpstr>quant_27_01</vt:lpstr>
      <vt:lpstr>quant_28_01</vt:lpstr>
      <vt:lpstr>total_26_01</vt:lpstr>
      <vt:lpstr>total_27_01</vt:lpstr>
      <vt:lpstr>total_28_01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2015-06-02T07:49:00Z</cp:lastPrinted>
  <dcterms:created xsi:type="dcterms:W3CDTF">2015-01-24T04:28:00Z</dcterms:created>
  <dcterms:modified xsi:type="dcterms:W3CDTF">2019-03-20T18:08:38Z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