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Vendas AulaEAD On-Line" sheetId="1" r:id="rId1"/>
  </sheets>
  <definedNames>
    <definedName name="_xlnm._FilterDatabase" localSheetId="0" hidden="1">'Vendas AulaEAD On-Line'!$B$7:$G$22</definedName>
    <definedName name="filial">'Vendas AulaEAD On-Line'!$B$8:$B$22</definedName>
    <definedName name="meses">'Vendas AulaEAD On-Line'!$C$8:$C$22</definedName>
    <definedName name="quantidade">'Vendas AulaEAD On-Line'!$E$8:$E$22</definedName>
    <definedName name="valor_total">'Vendas AulaEAD On-Line'!$G$8:$G$22</definedName>
    <definedName name="valor_unitario">'Vendas AulaEAD On-Line'!$F$8:$F$22</definedName>
  </definedNames>
  <calcPr calcId="162913"/>
</workbook>
</file>

<file path=xl/calcChain.xml><?xml version="1.0" encoding="utf-8"?>
<calcChain xmlns="http://schemas.openxmlformats.org/spreadsheetml/2006/main">
  <c r="F23" i="1" l="1"/>
  <c r="E23" i="1"/>
  <c r="E28" i="1"/>
  <c r="E27" i="1"/>
  <c r="G9" i="1"/>
  <c r="E29" i="1" s="1"/>
  <c r="G10" i="1"/>
  <c r="E35" i="1" s="1"/>
  <c r="G11" i="1"/>
  <c r="G12" i="1"/>
  <c r="G13" i="1"/>
  <c r="E34" i="1" s="1"/>
  <c r="G14" i="1"/>
  <c r="G15" i="1"/>
  <c r="G16" i="1"/>
  <c r="G17" i="1"/>
  <c r="E30" i="1" s="1"/>
  <c r="G18" i="1"/>
  <c r="E33" i="1" s="1"/>
  <c r="G19" i="1"/>
  <c r="G20" i="1"/>
  <c r="G21" i="1"/>
  <c r="G22" i="1"/>
  <c r="G8" i="1"/>
  <c r="E31" i="1" l="1"/>
  <c r="G23" i="1"/>
  <c r="E32" i="1"/>
</calcChain>
</file>

<file path=xl/comments1.xml><?xml version="1.0" encoding="utf-8"?>
<comments xmlns="http://schemas.openxmlformats.org/spreadsheetml/2006/main">
  <authors>
    <author>vaamonde</author>
    <author>Robson Silva Vaamonde</author>
  </authors>
  <commentList>
    <comment ref="G7" authorId="0" shapeId="0">
      <text>
        <r>
          <rPr>
            <sz val="9"/>
            <rFont val="SimSun"/>
            <charset val="134"/>
          </rPr>
          <t>vaamonde:
Utilizar a função do Excel: =MULT()
Dica: Cópia Relativa</t>
        </r>
      </text>
    </comment>
    <comment ref="G8" authorId="1" shapeId="0">
      <text>
        <r>
          <rPr>
            <sz val="9"/>
            <rFont val="SimSun"/>
            <charset val="134"/>
          </rPr>
          <t>Vaamonde:
Utilizar para o cálculo das colunas Quantidade e Valor Unitário</t>
        </r>
      </text>
    </comment>
    <comment ref="B27" authorId="0" shapeId="0">
      <text>
        <r>
          <rPr>
            <sz val="9"/>
            <rFont val="SimSun"/>
            <charset val="134"/>
          </rPr>
          <t>vaamonde:
Utilizar a função do Excel: =SOMA().
Dica: Shift + End + Seta para Baixo</t>
        </r>
      </text>
    </comment>
    <comment ref="E27" authorId="1" shapeId="0">
      <text>
        <r>
          <rPr>
            <sz val="9"/>
            <rFont val="SimSun"/>
            <charset val="134"/>
          </rPr>
          <t>Vaamonde:
Cálculo será feito utilizando a coluna Quantidade</t>
        </r>
      </text>
    </comment>
    <comment ref="B28" authorId="0" shapeId="0">
      <text>
        <r>
          <rPr>
            <sz val="9"/>
            <rFont val="SimSun"/>
            <charset val="134"/>
          </rPr>
          <t>vaamonde:
Utilizar a função do Excel: =SOMARPRODUTO();
Dica Gerenciamento de Nomes.</t>
        </r>
      </text>
    </comment>
    <comment ref="E28" authorId="1" shapeId="0">
      <text>
        <r>
          <rPr>
            <sz val="9"/>
            <rFont val="SimSun"/>
            <charset val="134"/>
          </rPr>
          <t>Vaamonde:
Cálculo será feito utilizando as colunas Quantiade e Valor Unitário</t>
        </r>
      </text>
    </comment>
    <comment ref="B29" authorId="0" shapeId="0">
      <text>
        <r>
          <rPr>
            <sz val="9"/>
            <rFont val="SimSun"/>
            <charset val="134"/>
          </rPr>
          <t>vaamonde:
Utilizar a função do Excel: =SOMASE()
Dica utilizar gerenciamento de nomes ou F4</t>
        </r>
      </text>
    </comment>
    <comment ref="B30" authorId="0" shapeId="0">
      <text>
        <r>
          <rPr>
            <sz val="9"/>
            <rFont val="SimSun"/>
            <charset val="134"/>
          </rPr>
          <t>vaamonde:
vaamonde:
Utilizar a função do Excel: =SOMASE()
Dica utilizar gerenciamento de nomes ou F4</t>
        </r>
      </text>
    </comment>
    <comment ref="B31" authorId="0" shapeId="0">
      <text>
        <r>
          <rPr>
            <sz val="9"/>
            <rFont val="SimSun"/>
            <charset val="134"/>
          </rPr>
          <t>vaamonde:
vaamonde:
Utilizar a função do Excel: =SOMASE()
Dica utilizar gerenciamento de nomes ou F4</t>
        </r>
      </text>
    </comment>
    <comment ref="B32" authorId="0" shapeId="0">
      <text>
        <r>
          <rPr>
            <sz val="9"/>
            <rFont val="SimSun"/>
            <charset val="134"/>
          </rPr>
          <t>vaamonde:
vaamonde:
Utilizar a função do Excel: =SOMASE()
Dica utilizar gerenciamento de nomes ou F4</t>
        </r>
      </text>
    </comment>
    <comment ref="B33" authorId="0" shapeId="0">
      <text>
        <r>
          <rPr>
            <sz val="9"/>
            <rFont val="SimSun"/>
            <charset val="134"/>
          </rPr>
          <t>vaamonde:
vaamonde:
Utilizar a função do Excel: =SOMASE()
Dica utilizar gerenciamento de nomes ou F4</t>
        </r>
      </text>
    </comment>
    <comment ref="B34" authorId="0" shapeId="0">
      <text>
        <r>
          <rPr>
            <sz val="9"/>
            <rFont val="SimSun"/>
            <charset val="134"/>
          </rPr>
          <t>vaamonde:
vaamonde:
Utilizar a função do Excel: =SOMASES()
Dica utilizar gerenciamento de nomes ou F4</t>
        </r>
      </text>
    </comment>
    <comment ref="B35" authorId="0" shapeId="0">
      <text>
        <r>
          <rPr>
            <sz val="9"/>
            <rFont val="SimSun"/>
            <charset val="134"/>
          </rPr>
          <t>vaamonde:
vaamonde:
Utilizar a função do Excel: =SOMASES()
Dica utilizar gerenciamento de nomes ou F4</t>
        </r>
      </text>
    </comment>
  </commentList>
</comments>
</file>

<file path=xl/sharedStrings.xml><?xml version="1.0" encoding="utf-8"?>
<sst xmlns="http://schemas.openxmlformats.org/spreadsheetml/2006/main" count="78" uniqueCount="43">
  <si>
    <t>Prof. Robson Vaamonde
http://facebook.com/ProcedimentosEmTI
http://youtube.com/BoraParaPratica</t>
  </si>
  <si>
    <t>Vendas 1º Trimestre 2019</t>
  </si>
  <si>
    <t>Filial</t>
  </si>
  <si>
    <t>Mês</t>
  </si>
  <si>
    <t>Produto</t>
  </si>
  <si>
    <t>Quantidade</t>
  </si>
  <si>
    <t>Valor Unitário</t>
  </si>
  <si>
    <t>Valor Total</t>
  </si>
  <si>
    <t>Vila Mariana</t>
  </si>
  <si>
    <t>Janeiro</t>
  </si>
  <si>
    <t>SAMBA-4 Level 1</t>
  </si>
  <si>
    <t>SAMBA-4 Level 2</t>
  </si>
  <si>
    <t>Brooklin</t>
  </si>
  <si>
    <t>WPS Office</t>
  </si>
  <si>
    <t>Linux Security Level 1</t>
  </si>
  <si>
    <t>Zabbix</t>
  </si>
  <si>
    <t>Fevereiro</t>
  </si>
  <si>
    <t>Março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</si>
  <si>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</si>
  <si>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</si>
  <si>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</si>
  <si>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</si>
  <si>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</si>
  <si>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</si>
  <si>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</si>
  <si>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</si>
  <si>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</si>
  <si>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Fórmulas Utilizadas</t>
  </si>
  <si>
    <t>=SOMA(quantidade)</t>
  </si>
  <si>
    <t>=SOMARPRODUTO(quantidade;valor_unitario)</t>
  </si>
  <si>
    <t>=SOMASE(filial;"Vila Mariana";valor_total)</t>
  </si>
  <si>
    <t>Resumo do 1º Trimestre de 2019</t>
  </si>
  <si>
    <t>Totalizador Dinâmico.:</t>
  </si>
  <si>
    <t>=MULT(E8:F8)</t>
  </si>
  <si>
    <t>=SUBTOTAL(9;quantidade)</t>
  </si>
  <si>
    <t>=SUBTOTAL(9;valor_unitario)</t>
  </si>
  <si>
    <t>=SUBTOTAL(9;valor_total)</t>
  </si>
  <si>
    <t>=SOMASE(filial;"Brooklin";valor_total)</t>
  </si>
  <si>
    <t>=SOMASE(meses;"Janeiro";valor_total)</t>
  </si>
  <si>
    <t>=SOMASE(meses;"Fevereiro";valor_total)</t>
  </si>
  <si>
    <t>=SOMASE(meses;"Março";valor_total)</t>
  </si>
  <si>
    <t>=SOMASES(valor_total;filial;"Vila Mariana";meses;"Fevereiro")</t>
  </si>
  <si>
    <t>=SOMASES(valor_total;filial;"Brooklin";meses;"Janeiro")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</si>
</sst>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name val="Arial"/>
      <charset val="134"/>
    </font>
    <font>
      <b/>
      <sz val="11"/>
      <name val="Arial"/>
      <charset val="134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15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44" fontId="0" fillId="0" borderId="0" xfId="1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6" fillId="0" borderId="0" xfId="0" applyFont="1" applyFill="1"/>
    <xf numFmtId="164" fontId="3" fillId="2" borderId="1" xfId="2" applyNumberFormat="1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/>
    </xf>
    <xf numFmtId="44" fontId="4" fillId="0" borderId="1" xfId="1" applyFont="1" applyBorder="1"/>
    <xf numFmtId="0" fontId="4" fillId="0" borderId="2" xfId="2" applyNumberFormat="1" applyFont="1" applyBorder="1" applyAlignment="1">
      <alignment horizontal="center"/>
    </xf>
    <xf numFmtId="164" fontId="4" fillId="0" borderId="0" xfId="2" applyNumberFormat="1" applyFont="1"/>
    <xf numFmtId="44" fontId="4" fillId="0" borderId="0" xfId="1" applyFont="1"/>
    <xf numFmtId="0" fontId="4" fillId="0" borderId="0" xfId="0" applyFont="1" applyBorder="1"/>
    <xf numFmtId="0" fontId="4" fillId="0" borderId="1" xfId="0" applyNumberFormat="1" applyFont="1" applyFill="1" applyBorder="1" applyAlignment="1">
      <alignment horizontal="right" vertical="center"/>
    </xf>
    <xf numFmtId="43" fontId="4" fillId="0" borderId="1" xfId="2" applyFont="1" applyFill="1" applyBorder="1" applyAlignment="1">
      <alignment horizontal="right"/>
    </xf>
    <xf numFmtId="43" fontId="4" fillId="0" borderId="0" xfId="2" applyFont="1" applyFill="1" applyAlignment="1">
      <alignment horizontal="right"/>
    </xf>
    <xf numFmtId="164" fontId="4" fillId="0" borderId="0" xfId="2" applyNumberFormat="1" applyFont="1" applyFill="1"/>
    <xf numFmtId="0" fontId="4" fillId="0" borderId="0" xfId="0" applyFont="1" applyFill="1"/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4" fillId="0" borderId="1" xfId="2" applyNumberFormat="1" applyFont="1" applyBorder="1"/>
    <xf numFmtId="0" fontId="10" fillId="3" borderId="1" xfId="0" applyFont="1" applyFill="1" applyBorder="1" applyAlignment="1">
      <alignment horizontal="right"/>
    </xf>
    <xf numFmtId="0" fontId="11" fillId="0" borderId="1" xfId="0" quotePrefix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24434</xdr:colOff>
      <xdr:row>1</xdr:row>
      <xdr:rowOff>26090</xdr:rowOff>
    </xdr:from>
    <xdr:to>
      <xdr:col>2</xdr:col>
      <xdr:colOff>281609</xdr:colOff>
      <xdr:row>4</xdr:row>
      <xdr:rowOff>167695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0782" y="216590"/>
          <a:ext cx="1259370" cy="713105"/>
        </a:xfrm>
        <a:prstGeom prst="rect">
          <a:avLst/>
        </a:prstGeom>
      </xdr:spPr>
    </xdr:pic>
    <xdr:clientData/>
  </xdr:twoCellAnchor>
  <xdr:twoCellAnchor editAs="oneCell">
    <xdr:from>
      <xdr:col>6</xdr:col>
      <xdr:colOff>320675</xdr:colOff>
      <xdr:row>1</xdr:row>
      <xdr:rowOff>9525</xdr:rowOff>
    </xdr:from>
    <xdr:to>
      <xdr:col>7</xdr:col>
      <xdr:colOff>3712</xdr:colOff>
      <xdr:row>4</xdr:row>
      <xdr:rowOff>159385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361295" y="9525"/>
          <a:ext cx="1516380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tabSelected="1" zoomScale="115" zoomScaleNormal="115" workbookViewId="0"/>
  </sheetViews>
  <sheetFormatPr defaultColWidth="0" defaultRowHeight="15" zeroHeight="1"/>
  <cols>
    <col min="1" max="1" width="9" customWidth="1"/>
    <col min="2" max="2" width="15" customWidth="1"/>
    <col min="3" max="3" width="14.7109375" customWidth="1"/>
    <col min="4" max="4" width="30.140625" customWidth="1"/>
    <col min="5" max="5" width="19.42578125" style="1" customWidth="1"/>
    <col min="6" max="6" width="17.140625" style="2" customWidth="1"/>
    <col min="7" max="7" width="19.28515625" style="2" customWidth="1"/>
    <col min="8" max="8" width="9.7109375" customWidth="1"/>
    <col min="9" max="16384" width="9" hidden="1"/>
  </cols>
  <sheetData>
    <row r="1" spans="1:7"/>
    <row r="2" spans="1:7">
      <c r="A2" s="3"/>
      <c r="B2" s="27" t="s">
        <v>0</v>
      </c>
      <c r="C2" s="28"/>
      <c r="D2" s="28"/>
      <c r="E2" s="28"/>
      <c r="F2" s="28"/>
      <c r="G2" s="28"/>
    </row>
    <row r="3" spans="1:7">
      <c r="B3" s="27"/>
      <c r="C3" s="28"/>
      <c r="D3" s="28"/>
      <c r="E3" s="28"/>
      <c r="F3" s="28"/>
      <c r="G3" s="28"/>
    </row>
    <row r="4" spans="1:7">
      <c r="B4" s="28"/>
      <c r="C4" s="28"/>
      <c r="D4" s="28"/>
      <c r="E4" s="28"/>
      <c r="F4" s="28"/>
      <c r="G4" s="28"/>
    </row>
    <row r="5" spans="1:7">
      <c r="B5" s="28"/>
      <c r="C5" s="28"/>
      <c r="D5" s="28"/>
      <c r="E5" s="28"/>
      <c r="F5" s="28"/>
      <c r="G5" s="28"/>
    </row>
    <row r="6" spans="1:7" ht="26.25">
      <c r="B6" s="30" t="s">
        <v>1</v>
      </c>
      <c r="C6" s="30"/>
      <c r="D6" s="30"/>
      <c r="E6" s="30"/>
      <c r="F6" s="30"/>
      <c r="G6" s="30"/>
    </row>
    <row r="7" spans="1:7">
      <c r="B7" s="4" t="s">
        <v>2</v>
      </c>
      <c r="C7" s="4" t="s">
        <v>3</v>
      </c>
      <c r="D7" s="4" t="s">
        <v>4</v>
      </c>
      <c r="E7" s="9" t="s">
        <v>5</v>
      </c>
      <c r="F7" s="10" t="s">
        <v>6</v>
      </c>
      <c r="G7" s="10" t="s">
        <v>7</v>
      </c>
    </row>
    <row r="8" spans="1:7">
      <c r="B8" s="5" t="s">
        <v>8</v>
      </c>
      <c r="C8" s="5" t="s">
        <v>9</v>
      </c>
      <c r="D8" s="5" t="s">
        <v>10</v>
      </c>
      <c r="E8" s="11">
        <v>56</v>
      </c>
      <c r="F8" s="12">
        <v>115</v>
      </c>
      <c r="G8" s="31">
        <f>PRODUCT(E8:F8)</f>
        <v>6440</v>
      </c>
    </row>
    <row r="9" spans="1:7">
      <c r="B9" s="5" t="s">
        <v>8</v>
      </c>
      <c r="C9" s="5" t="s">
        <v>9</v>
      </c>
      <c r="D9" s="5" t="s">
        <v>11</v>
      </c>
      <c r="E9" s="11">
        <v>134</v>
      </c>
      <c r="F9" s="12">
        <v>115</v>
      </c>
      <c r="G9" s="31">
        <f t="shared" ref="G9:G22" si="0">PRODUCT(E9:F9)</f>
        <v>15410</v>
      </c>
    </row>
    <row r="10" spans="1:7">
      <c r="B10" s="5" t="s">
        <v>12</v>
      </c>
      <c r="C10" s="5" t="s">
        <v>9</v>
      </c>
      <c r="D10" s="5" t="s">
        <v>13</v>
      </c>
      <c r="E10" s="11">
        <v>23</v>
      </c>
      <c r="F10" s="12">
        <v>75</v>
      </c>
      <c r="G10" s="31">
        <f t="shared" si="0"/>
        <v>1725</v>
      </c>
    </row>
    <row r="11" spans="1:7">
      <c r="B11" s="5" t="s">
        <v>8</v>
      </c>
      <c r="C11" s="5" t="s">
        <v>9</v>
      </c>
      <c r="D11" s="5" t="s">
        <v>14</v>
      </c>
      <c r="E11" s="11">
        <v>12</v>
      </c>
      <c r="F11" s="12">
        <v>110</v>
      </c>
      <c r="G11" s="31">
        <f t="shared" si="0"/>
        <v>1320</v>
      </c>
    </row>
    <row r="12" spans="1:7">
      <c r="B12" s="5" t="s">
        <v>12</v>
      </c>
      <c r="C12" s="5" t="s">
        <v>9</v>
      </c>
      <c r="D12" s="5" t="s">
        <v>15</v>
      </c>
      <c r="E12" s="11">
        <v>45</v>
      </c>
      <c r="F12" s="12">
        <v>140</v>
      </c>
      <c r="G12" s="31">
        <f t="shared" si="0"/>
        <v>6300</v>
      </c>
    </row>
    <row r="13" spans="1:7">
      <c r="B13" s="5" t="s">
        <v>8</v>
      </c>
      <c r="C13" s="5" t="s">
        <v>16</v>
      </c>
      <c r="D13" s="5" t="s">
        <v>10</v>
      </c>
      <c r="E13" s="11">
        <v>56</v>
      </c>
      <c r="F13" s="12">
        <v>115</v>
      </c>
      <c r="G13" s="31">
        <f t="shared" si="0"/>
        <v>6440</v>
      </c>
    </row>
    <row r="14" spans="1:7">
      <c r="B14" s="5" t="s">
        <v>12</v>
      </c>
      <c r="C14" s="5" t="s">
        <v>16</v>
      </c>
      <c r="D14" s="5" t="s">
        <v>11</v>
      </c>
      <c r="E14" s="11">
        <v>7</v>
      </c>
      <c r="F14" s="12">
        <v>115</v>
      </c>
      <c r="G14" s="31">
        <f t="shared" si="0"/>
        <v>805</v>
      </c>
    </row>
    <row r="15" spans="1:7">
      <c r="B15" s="5" t="s">
        <v>8</v>
      </c>
      <c r="C15" s="5" t="s">
        <v>16</v>
      </c>
      <c r="D15" s="5" t="s">
        <v>13</v>
      </c>
      <c r="E15" s="11">
        <v>22</v>
      </c>
      <c r="F15" s="12">
        <v>75</v>
      </c>
      <c r="G15" s="31">
        <f t="shared" si="0"/>
        <v>1650</v>
      </c>
    </row>
    <row r="16" spans="1:7">
      <c r="B16" s="5" t="s">
        <v>8</v>
      </c>
      <c r="C16" s="5" t="s">
        <v>16</v>
      </c>
      <c r="D16" s="5" t="s">
        <v>14</v>
      </c>
      <c r="E16" s="11">
        <v>14</v>
      </c>
      <c r="F16" s="12">
        <v>110</v>
      </c>
      <c r="G16" s="31">
        <f t="shared" si="0"/>
        <v>1540</v>
      </c>
    </row>
    <row r="17" spans="2:7">
      <c r="B17" s="5" t="s">
        <v>12</v>
      </c>
      <c r="C17" s="5" t="s">
        <v>16</v>
      </c>
      <c r="D17" s="5" t="s">
        <v>15</v>
      </c>
      <c r="E17" s="11">
        <v>3</v>
      </c>
      <c r="F17" s="12">
        <v>140</v>
      </c>
      <c r="G17" s="31">
        <f t="shared" si="0"/>
        <v>420</v>
      </c>
    </row>
    <row r="18" spans="2:7">
      <c r="B18" s="5" t="s">
        <v>12</v>
      </c>
      <c r="C18" s="5" t="s">
        <v>17</v>
      </c>
      <c r="D18" s="5" t="s">
        <v>10</v>
      </c>
      <c r="E18" s="11">
        <v>21</v>
      </c>
      <c r="F18" s="12">
        <v>115</v>
      </c>
      <c r="G18" s="31">
        <f t="shared" si="0"/>
        <v>2415</v>
      </c>
    </row>
    <row r="19" spans="2:7">
      <c r="B19" s="5" t="s">
        <v>8</v>
      </c>
      <c r="C19" s="5" t="s">
        <v>17</v>
      </c>
      <c r="D19" s="5" t="s">
        <v>11</v>
      </c>
      <c r="E19" s="11">
        <v>18</v>
      </c>
      <c r="F19" s="12">
        <v>115</v>
      </c>
      <c r="G19" s="31">
        <f t="shared" si="0"/>
        <v>2070</v>
      </c>
    </row>
    <row r="20" spans="2:7">
      <c r="B20" s="5" t="s">
        <v>8</v>
      </c>
      <c r="C20" s="5" t="s">
        <v>17</v>
      </c>
      <c r="D20" s="5" t="s">
        <v>13</v>
      </c>
      <c r="E20" s="11">
        <v>33</v>
      </c>
      <c r="F20" s="12">
        <v>75</v>
      </c>
      <c r="G20" s="31">
        <f t="shared" si="0"/>
        <v>2475</v>
      </c>
    </row>
    <row r="21" spans="2:7">
      <c r="B21" s="6" t="s">
        <v>12</v>
      </c>
      <c r="C21" s="6" t="s">
        <v>17</v>
      </c>
      <c r="D21" s="6" t="s">
        <v>14</v>
      </c>
      <c r="E21" s="13">
        <v>22</v>
      </c>
      <c r="F21" s="12">
        <v>110</v>
      </c>
      <c r="G21" s="31">
        <f t="shared" si="0"/>
        <v>2420</v>
      </c>
    </row>
    <row r="22" spans="2:7">
      <c r="B22" s="5" t="s">
        <v>12</v>
      </c>
      <c r="C22" s="5" t="s">
        <v>17</v>
      </c>
      <c r="D22" s="5" t="s">
        <v>15</v>
      </c>
      <c r="E22" s="11">
        <v>35</v>
      </c>
      <c r="F22" s="12">
        <v>140</v>
      </c>
      <c r="G22" s="31">
        <f t="shared" si="0"/>
        <v>4900</v>
      </c>
    </row>
    <row r="23" spans="2:7">
      <c r="B23" s="32" t="s">
        <v>32</v>
      </c>
      <c r="C23" s="32"/>
      <c r="D23" s="32"/>
      <c r="E23" s="11">
        <f>SUBTOTAL(9,quantidade)</f>
        <v>501</v>
      </c>
      <c r="F23" s="12">
        <f>SUBTOTAL(9,valor_unitario)</f>
        <v>1665</v>
      </c>
      <c r="G23" s="31">
        <f>SUBTOTAL(9,valor_total)</f>
        <v>56330</v>
      </c>
    </row>
    <row r="24" spans="2:7">
      <c r="B24" s="7"/>
      <c r="C24" s="7"/>
      <c r="D24" s="7"/>
      <c r="E24" s="7"/>
      <c r="F24" s="7"/>
      <c r="G24" s="7"/>
    </row>
    <row r="25" spans="2:7">
      <c r="B25" s="7"/>
      <c r="C25" s="7"/>
      <c r="D25" s="7"/>
      <c r="E25" s="7"/>
      <c r="F25" s="15"/>
      <c r="G25" s="15"/>
    </row>
    <row r="26" spans="2:7" ht="20.25">
      <c r="B26" s="23" t="s">
        <v>31</v>
      </c>
      <c r="C26" s="23"/>
      <c r="D26" s="23"/>
      <c r="E26" s="23"/>
      <c r="F26" s="16"/>
      <c r="G26" s="15"/>
    </row>
    <row r="27" spans="2:7">
      <c r="B27" s="24" t="s">
        <v>18</v>
      </c>
      <c r="C27" s="24"/>
      <c r="D27" s="24"/>
      <c r="E27" s="17">
        <f>SUM(quantidade)</f>
        <v>501</v>
      </c>
      <c r="F27" s="14"/>
      <c r="G27" s="7"/>
    </row>
    <row r="28" spans="2:7">
      <c r="B28" s="25" t="s">
        <v>19</v>
      </c>
      <c r="C28" s="25"/>
      <c r="D28" s="25"/>
      <c r="E28" s="18">
        <f>SUMPRODUCT(quantidade,valor_unitario)</f>
        <v>56330</v>
      </c>
      <c r="F28" s="14"/>
      <c r="G28" s="7"/>
    </row>
    <row r="29" spans="2:7">
      <c r="B29" s="25" t="s">
        <v>20</v>
      </c>
      <c r="C29" s="25"/>
      <c r="D29" s="25"/>
      <c r="E29" s="18">
        <f>SUMIF(filial,"Vila Mariana",valor_total)</f>
        <v>37345</v>
      </c>
      <c r="F29" s="14"/>
      <c r="G29" s="7"/>
    </row>
    <row r="30" spans="2:7">
      <c r="B30" s="25" t="s">
        <v>21</v>
      </c>
      <c r="C30" s="25"/>
      <c r="D30" s="25"/>
      <c r="E30" s="18">
        <f>SUMIF(filial,"Brooklin",valor_total)</f>
        <v>18985</v>
      </c>
      <c r="F30" s="14"/>
      <c r="G30" s="7"/>
    </row>
    <row r="31" spans="2:7">
      <c r="B31" s="25" t="s">
        <v>22</v>
      </c>
      <c r="C31" s="25"/>
      <c r="D31" s="25"/>
      <c r="E31" s="18">
        <f>SUMIF(meses,"Janeiro",valor_total)</f>
        <v>31195</v>
      </c>
      <c r="F31" s="14"/>
      <c r="G31" s="7"/>
    </row>
    <row r="32" spans="2:7">
      <c r="B32" s="25" t="s">
        <v>23</v>
      </c>
      <c r="C32" s="25"/>
      <c r="D32" s="25"/>
      <c r="E32" s="18">
        <f>SUMIF(meses,"Fevereiro",valor_total)</f>
        <v>10855</v>
      </c>
      <c r="F32" s="14"/>
      <c r="G32" s="7"/>
    </row>
    <row r="33" spans="2:8">
      <c r="B33" s="25" t="s">
        <v>24</v>
      </c>
      <c r="C33" s="25"/>
      <c r="D33" s="25"/>
      <c r="E33" s="18">
        <f>SUMIF(meses,"Março",valor_total)</f>
        <v>14280</v>
      </c>
      <c r="F33" s="14"/>
      <c r="G33" s="7"/>
    </row>
    <row r="34" spans="2:8">
      <c r="B34" s="25" t="s">
        <v>25</v>
      </c>
      <c r="C34" s="25"/>
      <c r="D34" s="25"/>
      <c r="E34" s="18">
        <f>SUMIFS(valor_total,filial,"Vila Mariana",meses,"Fevereiro")</f>
        <v>9630</v>
      </c>
      <c r="F34" s="14"/>
      <c r="G34" s="7"/>
    </row>
    <row r="35" spans="2:8">
      <c r="B35" s="25" t="s">
        <v>26</v>
      </c>
      <c r="C35" s="25"/>
      <c r="D35" s="25"/>
      <c r="E35" s="18">
        <f>SUMIFS(valor_total,filial,"Brooklin",meses,"Janeiro")</f>
        <v>8025</v>
      </c>
      <c r="F35" s="14"/>
      <c r="G35" s="7"/>
    </row>
    <row r="36" spans="2:8">
      <c r="B36" s="8"/>
      <c r="C36" s="8"/>
      <c r="D36" s="8"/>
      <c r="E36" s="19"/>
      <c r="F36" s="20"/>
      <c r="G36" s="21"/>
      <c r="H36" s="22"/>
    </row>
    <row r="37" spans="2:8">
      <c r="B37" s="29" t="s">
        <v>27</v>
      </c>
      <c r="C37" s="29"/>
      <c r="D37" s="29"/>
      <c r="E37" s="29"/>
      <c r="F37" s="29"/>
      <c r="G37" s="29"/>
      <c r="H37" s="22"/>
    </row>
    <row r="38" spans="2:8">
      <c r="B38" s="33" t="s">
        <v>33</v>
      </c>
      <c r="C38" s="26"/>
      <c r="D38" s="26"/>
      <c r="E38" s="26"/>
      <c r="F38" s="26"/>
      <c r="G38" s="26"/>
      <c r="H38" s="22"/>
    </row>
    <row r="39" spans="2:8">
      <c r="B39" s="33" t="s">
        <v>34</v>
      </c>
      <c r="C39" s="26"/>
      <c r="D39" s="26"/>
      <c r="E39" s="26"/>
      <c r="F39" s="26"/>
      <c r="G39" s="26"/>
      <c r="H39" s="22"/>
    </row>
    <row r="40" spans="2:8">
      <c r="B40" s="33" t="s">
        <v>35</v>
      </c>
      <c r="C40" s="26"/>
      <c r="D40" s="26"/>
      <c r="E40" s="26"/>
      <c r="F40" s="26"/>
      <c r="G40" s="26"/>
      <c r="H40" s="22"/>
    </row>
    <row r="41" spans="2:8">
      <c r="B41" s="33" t="s">
        <v>36</v>
      </c>
      <c r="C41" s="26"/>
      <c r="D41" s="26"/>
      <c r="E41" s="26"/>
      <c r="F41" s="26"/>
      <c r="G41" s="26"/>
      <c r="H41" s="22"/>
    </row>
    <row r="42" spans="2:8">
      <c r="B42" s="33" t="s">
        <v>28</v>
      </c>
      <c r="C42" s="26"/>
      <c r="D42" s="26"/>
      <c r="E42" s="26"/>
      <c r="F42" s="26"/>
      <c r="G42" s="26"/>
      <c r="H42" s="22"/>
    </row>
    <row r="43" spans="2:8">
      <c r="B43" s="33" t="s">
        <v>29</v>
      </c>
      <c r="C43" s="26"/>
      <c r="D43" s="26"/>
      <c r="E43" s="26"/>
      <c r="F43" s="26"/>
      <c r="G43" s="26"/>
      <c r="H43" s="22"/>
    </row>
    <row r="44" spans="2:8">
      <c r="B44" s="33" t="s">
        <v>30</v>
      </c>
      <c r="C44" s="26"/>
      <c r="D44" s="26"/>
      <c r="E44" s="26"/>
      <c r="F44" s="26"/>
      <c r="G44" s="26"/>
    </row>
    <row r="45" spans="2:8">
      <c r="B45" s="33" t="s">
        <v>37</v>
      </c>
      <c r="C45" s="26"/>
      <c r="D45" s="26"/>
      <c r="E45" s="26"/>
      <c r="F45" s="26"/>
      <c r="G45" s="26"/>
    </row>
    <row r="46" spans="2:8">
      <c r="B46" s="33" t="s">
        <v>38</v>
      </c>
      <c r="C46" s="26"/>
      <c r="D46" s="26"/>
      <c r="E46" s="26"/>
      <c r="F46" s="26"/>
      <c r="G46" s="26"/>
    </row>
    <row r="47" spans="2:8">
      <c r="B47" s="33" t="s">
        <v>39</v>
      </c>
      <c r="C47" s="26"/>
      <c r="D47" s="26"/>
      <c r="E47" s="26"/>
      <c r="F47" s="26"/>
      <c r="G47" s="26"/>
    </row>
    <row r="48" spans="2:8">
      <c r="B48" s="33" t="s">
        <v>40</v>
      </c>
      <c r="C48" s="26"/>
      <c r="D48" s="26"/>
      <c r="E48" s="26"/>
      <c r="F48" s="26"/>
      <c r="G48" s="26"/>
    </row>
    <row r="49" spans="2:7">
      <c r="B49" s="33" t="s">
        <v>41</v>
      </c>
      <c r="C49" s="26"/>
      <c r="D49" s="26"/>
      <c r="E49" s="26"/>
      <c r="F49" s="26"/>
      <c r="G49" s="26"/>
    </row>
    <row r="50" spans="2:7">
      <c r="B50" s="33" t="s">
        <v>42</v>
      </c>
      <c r="C50" s="26"/>
      <c r="D50" s="26"/>
      <c r="E50" s="26"/>
      <c r="F50" s="26"/>
      <c r="G50" s="26"/>
    </row>
    <row r="51" spans="2:7"/>
  </sheetData>
  <autoFilter ref="B7:G22"/>
  <mergeCells count="27">
    <mergeCell ref="B49:G49"/>
    <mergeCell ref="B50:G50"/>
    <mergeCell ref="B44:G44"/>
    <mergeCell ref="B45:G45"/>
    <mergeCell ref="B46:G46"/>
    <mergeCell ref="B47:G47"/>
    <mergeCell ref="B48:G48"/>
    <mergeCell ref="B42:G42"/>
    <mergeCell ref="B43:G43"/>
    <mergeCell ref="B2:G5"/>
    <mergeCell ref="B35:D35"/>
    <mergeCell ref="B37:G37"/>
    <mergeCell ref="B38:G38"/>
    <mergeCell ref="B39:G39"/>
    <mergeCell ref="B40:G40"/>
    <mergeCell ref="B30:D30"/>
    <mergeCell ref="B31:D31"/>
    <mergeCell ref="B32:D32"/>
    <mergeCell ref="B33:D33"/>
    <mergeCell ref="B34:D34"/>
    <mergeCell ref="B6:G6"/>
    <mergeCell ref="B23:D23"/>
    <mergeCell ref="B26:E26"/>
    <mergeCell ref="B27:D27"/>
    <mergeCell ref="B28:D28"/>
    <mergeCell ref="B29:D29"/>
    <mergeCell ref="B41:G41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Vendas AulaEAD On-Line</vt:lpstr>
      <vt:lpstr>filial</vt:lpstr>
      <vt:lpstr>meses</vt:lpstr>
      <vt:lpstr>quantidade</vt:lpstr>
      <vt:lpstr>valor_total</vt:lpstr>
      <vt:lpstr>valor_unitario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2010-07-13T17:59:00Z</dcterms:created>
  <dcterms:modified xsi:type="dcterms:W3CDTF">2019-03-20T19:27:01Z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7eb81ebc-3498-4d37-8553-ee2a33f199a8</vt:lpwstr>
  </property>
  <property fmtid="{D5CDD505-2E9C-101B-9397-08002B2CF9AE}" pid="3" name="KSOProductBuildVer">
    <vt:lpwstr>1046-10.1.0.6757</vt:lpwstr>
  </property>
  <property fmtid="{D5CDD505-2E9C-101B-9397-08002B2CF9AE}" pid="4" name="KSOReadingLayout">
    <vt:bool>true</vt:bool>
  </property>
</Properties>
</file>