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1535"/>
  </bookViews>
  <sheets>
    <sheet name="Estoque AulaEAD" sheetId="1" r:id="rId1"/>
    <sheet name="Feriados" sheetId="2" r:id="rId2"/>
    <sheet name="Fim de Semana" sheetId="3" r:id="rId3"/>
  </sheets>
  <definedNames>
    <definedName name="feriados">Feriados!$B$3:$B$26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  <author>vaamonde</author>
  </authors>
  <commentList>
    <comment ref="B5" authorId="0">
      <text>
        <r>
          <rPr>
            <sz val="9"/>
            <rFont val="SimSun"/>
            <charset val="134"/>
          </rPr>
          <t>Vaamonde:
Utilizar a função do Excel: =HOJE()</t>
        </r>
      </text>
    </comment>
    <comment ref="B6" authorId="0">
      <text>
        <r>
          <rPr>
            <sz val="9"/>
            <rFont val="SimSun"/>
            <charset val="134"/>
          </rPr>
          <t>Vaamonde:
Utilizar a função do Excel: =DIA()</t>
        </r>
      </text>
    </comment>
    <comment ref="B7" authorId="0">
      <text>
        <r>
          <rPr>
            <sz val="9"/>
            <rFont val="SimSun"/>
            <charset val="134"/>
          </rPr>
          <t>Vaamonde:
Utilizar a função do Excel: =MÊS()</t>
        </r>
      </text>
    </comment>
    <comment ref="B8" authorId="0">
      <text>
        <r>
          <rPr>
            <sz val="9"/>
            <rFont val="SimSun"/>
            <charset val="134"/>
          </rPr>
          <t>Vaamonde:
Utilizar a função do Excel: =ANO()</t>
        </r>
      </text>
    </comment>
    <comment ref="B9" authorId="0">
      <text>
        <r>
          <rPr>
            <sz val="9"/>
            <rFont val="SimSun"/>
            <charset val="134"/>
          </rPr>
          <t>Vaamonde:
Utilizar a função do Excel: =DIA.DA.SEMANA()</t>
        </r>
      </text>
    </comment>
    <comment ref="B10" authorId="1">
      <text>
        <r>
          <rPr>
            <b/>
            <sz val="9"/>
            <rFont val="Segoe UI"/>
            <charset val="1"/>
          </rPr>
          <t>vaamonde:</t>
        </r>
        <r>
          <rPr>
            <sz val="9"/>
            <rFont val="Segoe UI"/>
            <charset val="1"/>
          </rPr>
          <t xml:space="preserve">
Utilizar a função do Excel: =NÚMSEMANA()</t>
        </r>
      </text>
    </comment>
    <comment ref="B13" authorId="0">
      <text>
        <r>
          <rPr>
            <sz val="9"/>
            <rFont val="SimSun"/>
            <charset val="134"/>
          </rPr>
          <t>Vaamonde:
Formatar a célula com formatado: mmmm</t>
        </r>
      </text>
    </comment>
    <comment ref="B18" authorId="0">
      <text>
        <r>
          <rPr>
            <sz val="9"/>
            <rFont val="SimSun"/>
            <charset val="134"/>
          </rPr>
          <t>Vaamonde:
Utilizar a função do Excel: =DIATRABALHO.INTL()</t>
        </r>
      </text>
    </comment>
    <comment ref="D18" authorId="0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No estoque do próximo dia, trabalhar com interligação de células</t>
        </r>
      </text>
    </comment>
    <comment ref="G18" authorId="0">
      <text>
        <r>
          <rPr>
            <sz val="9"/>
            <rFont val="SimSun"/>
            <charset val="134"/>
          </rPr>
          <t xml:space="preserve">Vaamonde:
Utilizar a função do Excel: =SOMA()
</t>
        </r>
      </text>
    </comment>
    <comment ref="B19" authorId="0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Nesse célula vamos trabalhar com a função =DIATRABALHO.INTL() mais subtraindo 1 dia.</t>
        </r>
      </text>
    </comment>
    <comment ref="B20" authorId="0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Nesse célula vamos trabalhar a função =DIATRABALHO.INTL() buscando os valores da célula anterior</t>
        </r>
      </text>
    </comment>
  </commentList>
</comments>
</file>

<file path=xl/sharedStrings.xml><?xml version="1.0" encoding="utf-8"?>
<sst xmlns="http://schemas.openxmlformats.org/spreadsheetml/2006/main" count="62">
  <si>
    <t>Prof. Robson Vaamonde
http://facebook.com/ProcedimentosEmTI
http://youtube.com/BoraParaPratica</t>
  </si>
  <si>
    <t>Data de Hoje.:</t>
  </si>
  <si>
    <t>Dia de Hoje.:</t>
  </si>
  <si>
    <t>Número do Mês de Hoje.:</t>
  </si>
  <si>
    <t>Ano de Hoje.:</t>
  </si>
  <si>
    <t>Número do Dia da Semana de Hoje.:</t>
  </si>
  <si>
    <t>Número do Dia da Semana Ano.:</t>
  </si>
  <si>
    <t>Controle de Estoque</t>
  </si>
  <si>
    <t xml:space="preserve">Mês.: </t>
  </si>
  <si>
    <r>
      <rPr>
        <b/>
        <sz val="8"/>
        <color theme="1"/>
        <rFont val="Arial"/>
        <charset val="134"/>
      </rPr>
      <t>Observação:</t>
    </r>
    <r>
      <rPr>
        <sz val="8"/>
        <color theme="1"/>
        <rFont val="Arial"/>
        <charset val="134"/>
      </rPr>
      <t xml:space="preserve"> No Microsoft Excel temos a Função =DIATRABALHO.INTL(), melhor que a Função =DIATRABALHO()</t>
    </r>
  </si>
  <si>
    <t>Calcular os dias úteis do mês, desconsiderando finais de semana (sabado e domingo) e feriados, calcular o estoque final e estoque anterior (que é o estoque do dia anterior).</t>
  </si>
  <si>
    <t>Data</t>
  </si>
  <si>
    <t>Dia da Semana</t>
  </si>
  <si>
    <t>Estoque Anterior</t>
  </si>
  <si>
    <t>Entrada</t>
  </si>
  <si>
    <t>Saída</t>
  </si>
  <si>
    <t>Estoque Final</t>
  </si>
  <si>
    <t>Fórmulas Utilizadas</t>
  </si>
  <si>
    <t>=HOJE()</t>
  </si>
  <si>
    <t>=DIA(G5)</t>
  </si>
  <si>
    <t>=MÊS(G5)</t>
  </si>
  <si>
    <t>=ANO(G5)</t>
  </si>
  <si>
    <t>=DIA.DA.SEMANA(G5)</t>
  </si>
  <si>
    <t>=NÚMSEMANA(G5)</t>
  </si>
  <si>
    <t>=DIATRABALHO.INTL(C13-1;1;1;feriados)</t>
  </si>
  <si>
    <t>=DIATRABALHO.INTL(B19;1;1;feriados)</t>
  </si>
  <si>
    <t>Fériados</t>
  </si>
  <si>
    <t>Feriado Confraternização Universal</t>
  </si>
  <si>
    <t>Feriado Aniversário de São Paulo</t>
  </si>
  <si>
    <t>Emenda Feriado Carnaval</t>
  </si>
  <si>
    <t>Feriado Carnaval</t>
  </si>
  <si>
    <t>Feriado Sexta-Feira Santa</t>
  </si>
  <si>
    <t>Feriado Dia do Trabalhador</t>
  </si>
  <si>
    <t>Feriado Corpus Christi</t>
  </si>
  <si>
    <t>Emenda Corpus Christi</t>
  </si>
  <si>
    <t>Emenda Feriado Revolução Constitucionalista</t>
  </si>
  <si>
    <t>Feriado Revolução Constitucionalista</t>
  </si>
  <si>
    <t>Feriado Independência do Brasil</t>
  </si>
  <si>
    <t>Feriado Padroeira do Brasil</t>
  </si>
  <si>
    <t>Feriado Finados</t>
  </si>
  <si>
    <t>Feriado Proclamação da República</t>
  </si>
  <si>
    <t>Emenda Feriado Proclamação da República</t>
  </si>
  <si>
    <t>Feriado Dia da Consciência Negra</t>
  </si>
  <si>
    <t>Feriado Natal</t>
  </si>
  <si>
    <t>Feriado Ano Novo</t>
  </si>
  <si>
    <t>Dia</t>
  </si>
  <si>
    <t>Descrição</t>
  </si>
  <si>
    <t>1 ou omitido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</si>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</sst>
</file>

<file path=xl/styles.xml><?xml version="1.0" encoding="utf-8"?>
<styleSheet xmlns="http://schemas.openxmlformats.org/spreadsheetml/2006/main">
  <numFmts count="5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  <numFmt numFmtId="180" formatCode="dddd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2F2F2F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999786370433668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5" borderId="4" applyNumberFormat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7" fillId="29" borderId="6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58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right"/>
    </xf>
    <xf numFmtId="0" fontId="0" fillId="0" borderId="1" xfId="0" applyNumberFormat="1" applyBorder="1"/>
    <xf numFmtId="0" fontId="6" fillId="5" borderId="1" xfId="0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9" fillId="5" borderId="1" xfId="0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58" fontId="4" fillId="6" borderId="1" xfId="0" applyNumberFormat="1" applyFont="1" applyFill="1" applyBorder="1" applyAlignment="1">
      <alignment horizontal="center"/>
    </xf>
    <xf numFmtId="58" fontId="0" fillId="0" borderId="1" xfId="0" applyNumberFormat="1" applyBorder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4446</xdr:colOff>
      <xdr:row>1</xdr:row>
      <xdr:rowOff>635</xdr:rowOff>
    </xdr:from>
    <xdr:to>
      <xdr:col>2</xdr:col>
      <xdr:colOff>23814</xdr:colOff>
      <xdr:row>3</xdr:row>
      <xdr:rowOff>189865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4520" y="191135"/>
          <a:ext cx="819150" cy="570230"/>
        </a:xfrm>
        <a:prstGeom prst="rect">
          <a:avLst/>
        </a:prstGeom>
      </xdr:spPr>
    </xdr:pic>
    <xdr:clientData/>
  </xdr:twoCellAnchor>
  <xdr:twoCellAnchor editAs="oneCell">
    <xdr:from>
      <xdr:col>6</xdr:col>
      <xdr:colOff>77390</xdr:colOff>
      <xdr:row>1</xdr:row>
      <xdr:rowOff>635</xdr:rowOff>
    </xdr:from>
    <xdr:to>
      <xdr:col>7</xdr:col>
      <xdr:colOff>3175</xdr:colOff>
      <xdr:row>4</xdr:row>
      <xdr:rowOff>7620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106035" y="191135"/>
          <a:ext cx="74549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abSelected="1" zoomScale="175" zoomScaleNormal="175" workbookViewId="0">
      <selection activeCell="A1" sqref="A1"/>
    </sheetView>
  </sheetViews>
  <sheetFormatPr defaultColWidth="0" defaultRowHeight="15" zeroHeight="1" outlineLevelCol="6"/>
  <cols>
    <col min="1" max="1" width="9" customWidth="1"/>
    <col min="2" max="2" width="12" customWidth="1"/>
    <col min="3" max="3" width="14.4285714285714" customWidth="1"/>
    <col min="4" max="4" width="13.1428571428571" customWidth="1"/>
    <col min="5" max="6" width="13.4285714285714" customWidth="1"/>
    <col min="7" max="7" width="12.2857142857143" customWidth="1"/>
    <col min="8" max="8" width="9" customWidth="1"/>
    <col min="9" max="9" width="9" hidden="1" customWidth="1"/>
    <col min="10" max="16384" width="9" hidden="1"/>
  </cols>
  <sheetData>
    <row r="1"/>
    <row r="2" spans="2:7">
      <c r="B2" s="13" t="s">
        <v>0</v>
      </c>
      <c r="C2" s="14"/>
      <c r="D2" s="14"/>
      <c r="E2" s="14"/>
      <c r="F2" s="14"/>
      <c r="G2" s="14"/>
    </row>
    <row r="3" spans="2:7">
      <c r="B3" s="14"/>
      <c r="C3" s="14"/>
      <c r="D3" s="14"/>
      <c r="E3" s="14"/>
      <c r="F3" s="14"/>
      <c r="G3" s="14"/>
    </row>
    <row r="4" spans="2:7">
      <c r="B4" s="14"/>
      <c r="C4" s="14"/>
      <c r="D4" s="14"/>
      <c r="E4" s="14"/>
      <c r="F4" s="14"/>
      <c r="G4" s="14"/>
    </row>
    <row r="5" spans="2:7">
      <c r="B5" s="15" t="s">
        <v>1</v>
      </c>
      <c r="C5" s="15"/>
      <c r="D5" s="15"/>
      <c r="E5" s="15"/>
      <c r="F5" s="15"/>
      <c r="G5" s="11">
        <f ca="1">TODAY()</f>
        <v>43590</v>
      </c>
    </row>
    <row r="6" spans="2:7">
      <c r="B6" s="15" t="s">
        <v>2</v>
      </c>
      <c r="C6" s="15"/>
      <c r="D6" s="15"/>
      <c r="E6" s="15"/>
      <c r="F6" s="15"/>
      <c r="G6" s="16">
        <f ca="1">DAY(G5)</f>
        <v>5</v>
      </c>
    </row>
    <row r="7" spans="2:7">
      <c r="B7" s="15" t="s">
        <v>3</v>
      </c>
      <c r="C7" s="15"/>
      <c r="D7" s="15"/>
      <c r="E7" s="15"/>
      <c r="F7" s="15"/>
      <c r="G7" s="16">
        <f ca="1">MONTH(G5)</f>
        <v>5</v>
      </c>
    </row>
    <row r="8" spans="2:7">
      <c r="B8" s="15" t="s">
        <v>4</v>
      </c>
      <c r="C8" s="15"/>
      <c r="D8" s="15"/>
      <c r="E8" s="15"/>
      <c r="F8" s="15"/>
      <c r="G8" s="16">
        <f ca="1">YEAR(G5)</f>
        <v>2019</v>
      </c>
    </row>
    <row r="9" spans="2:7">
      <c r="B9" s="15" t="s">
        <v>5</v>
      </c>
      <c r="C9" s="15"/>
      <c r="D9" s="15"/>
      <c r="E9" s="15"/>
      <c r="F9" s="15"/>
      <c r="G9" s="16">
        <f ca="1">WEEKDAY(G5)</f>
        <v>1</v>
      </c>
    </row>
    <row r="10" spans="2:7">
      <c r="B10" s="15" t="s">
        <v>6</v>
      </c>
      <c r="C10" s="15"/>
      <c r="D10" s="15"/>
      <c r="E10" s="15"/>
      <c r="F10" s="15"/>
      <c r="G10" s="16">
        <f ca="1">WEEKNUM(G5)</f>
        <v>19</v>
      </c>
    </row>
    <row r="11"/>
    <row r="12" ht="26.25" spans="2:7">
      <c r="B12" s="17" t="s">
        <v>7</v>
      </c>
      <c r="C12" s="17"/>
      <c r="D12" s="17"/>
      <c r="E12" s="17"/>
      <c r="F12" s="17"/>
      <c r="G12" s="17"/>
    </row>
    <row r="13" spans="2:7">
      <c r="B13" s="15" t="s">
        <v>8</v>
      </c>
      <c r="C13" s="18">
        <v>43466</v>
      </c>
      <c r="D13" s="19" t="s">
        <v>9</v>
      </c>
      <c r="E13" s="20"/>
      <c r="F13" s="20"/>
      <c r="G13" s="20"/>
    </row>
    <row r="14" spans="4:7">
      <c r="D14" s="20"/>
      <c r="E14" s="20"/>
      <c r="F14" s="20"/>
      <c r="G14" s="20"/>
    </row>
    <row r="15" spans="2:7">
      <c r="B15" s="21" t="s">
        <v>10</v>
      </c>
      <c r="C15" s="21"/>
      <c r="D15" s="21"/>
      <c r="E15" s="21"/>
      <c r="F15" s="21"/>
      <c r="G15" s="21"/>
    </row>
    <row r="16" spans="2:7">
      <c r="B16" s="21"/>
      <c r="C16" s="21"/>
      <c r="D16" s="21"/>
      <c r="E16" s="21"/>
      <c r="F16" s="21"/>
      <c r="G16" s="21"/>
    </row>
    <row r="17" spans="2:3">
      <c r="B17" s="22"/>
      <c r="C17" s="22"/>
    </row>
    <row r="18" ht="30" spans="2:7">
      <c r="B18" s="23" t="s">
        <v>11</v>
      </c>
      <c r="C18" s="23" t="s">
        <v>12</v>
      </c>
      <c r="D18" s="23" t="s">
        <v>13</v>
      </c>
      <c r="E18" s="23" t="s">
        <v>14</v>
      </c>
      <c r="F18" s="23" t="s">
        <v>15</v>
      </c>
      <c r="G18" s="23" t="s">
        <v>16</v>
      </c>
    </row>
    <row r="19" spans="2:7">
      <c r="B19" s="11">
        <f>WORKDAY.INTL(C13-1,1,1,feriados)</f>
        <v>43467</v>
      </c>
      <c r="C19" s="24">
        <f>B19</f>
        <v>43467</v>
      </c>
      <c r="D19" s="25">
        <v>10</v>
      </c>
      <c r="E19" s="25">
        <v>20</v>
      </c>
      <c r="F19" s="25">
        <v>15</v>
      </c>
      <c r="G19" s="26">
        <f>(SUM(D19:E19)-F19)</f>
        <v>15</v>
      </c>
    </row>
    <row r="20" spans="2:7">
      <c r="B20" s="11">
        <f>WORKDAY.INTL(B19,1,1,feriados)</f>
        <v>43468</v>
      </c>
      <c r="C20" s="24">
        <f t="shared" ref="C20:C38" si="0">B20</f>
        <v>43468</v>
      </c>
      <c r="D20" s="25">
        <f>G19</f>
        <v>15</v>
      </c>
      <c r="E20" s="25">
        <v>5</v>
      </c>
      <c r="F20" s="25">
        <v>20</v>
      </c>
      <c r="G20" s="26">
        <f t="shared" ref="G20:G38" si="1">(SUM(D20:E20)-F20)</f>
        <v>0</v>
      </c>
    </row>
    <row r="21" spans="2:7">
      <c r="B21" s="11">
        <f>WORKDAY.INTL(B20,1,1,feriados)</f>
        <v>43469</v>
      </c>
      <c r="C21" s="24">
        <f t="shared" si="0"/>
        <v>43469</v>
      </c>
      <c r="D21" s="25">
        <f t="shared" ref="D21:D38" si="2">G20</f>
        <v>0</v>
      </c>
      <c r="E21" s="25">
        <v>10</v>
      </c>
      <c r="F21" s="25">
        <v>8</v>
      </c>
      <c r="G21" s="26">
        <f t="shared" si="1"/>
        <v>2</v>
      </c>
    </row>
    <row r="22" spans="2:7">
      <c r="B22" s="11">
        <f>WORKDAY.INTL(B21,1,1,feriados)</f>
        <v>43472</v>
      </c>
      <c r="C22" s="24">
        <f t="shared" si="0"/>
        <v>43472</v>
      </c>
      <c r="D22" s="25">
        <f t="shared" si="2"/>
        <v>2</v>
      </c>
      <c r="E22" s="25">
        <v>23</v>
      </c>
      <c r="F22" s="25">
        <v>20</v>
      </c>
      <c r="G22" s="26">
        <f t="shared" si="1"/>
        <v>5</v>
      </c>
    </row>
    <row r="23" spans="2:7">
      <c r="B23" s="11">
        <f>WORKDAY.INTL(B22,1,1,feriados)</f>
        <v>43473</v>
      </c>
      <c r="C23" s="24">
        <f t="shared" si="0"/>
        <v>43473</v>
      </c>
      <c r="D23" s="25">
        <f t="shared" si="2"/>
        <v>5</v>
      </c>
      <c r="E23" s="25">
        <v>25</v>
      </c>
      <c r="F23" s="25">
        <v>22</v>
      </c>
      <c r="G23" s="26">
        <f t="shared" si="1"/>
        <v>8</v>
      </c>
    </row>
    <row r="24" spans="2:7">
      <c r="B24" s="11">
        <f>WORKDAY.INTL(B23,1,1,feriados)</f>
        <v>43474</v>
      </c>
      <c r="C24" s="24">
        <f t="shared" si="0"/>
        <v>43474</v>
      </c>
      <c r="D24" s="25">
        <f t="shared" si="2"/>
        <v>8</v>
      </c>
      <c r="E24" s="25">
        <v>12</v>
      </c>
      <c r="F24" s="25">
        <v>10</v>
      </c>
      <c r="G24" s="26">
        <f t="shared" si="1"/>
        <v>10</v>
      </c>
    </row>
    <row r="25" spans="2:7">
      <c r="B25" s="11">
        <f>WORKDAY.INTL(B24,1,1,feriados)</f>
        <v>43475</v>
      </c>
      <c r="C25" s="24">
        <f t="shared" si="0"/>
        <v>43475</v>
      </c>
      <c r="D25" s="25">
        <f t="shared" si="2"/>
        <v>10</v>
      </c>
      <c r="E25" s="25">
        <v>20</v>
      </c>
      <c r="F25" s="25">
        <v>12</v>
      </c>
      <c r="G25" s="26">
        <f t="shared" si="1"/>
        <v>18</v>
      </c>
    </row>
    <row r="26" spans="2:7">
      <c r="B26" s="11">
        <f>WORKDAY.INTL(B25,1,1,feriados)</f>
        <v>43476</v>
      </c>
      <c r="C26" s="24">
        <f t="shared" si="0"/>
        <v>43476</v>
      </c>
      <c r="D26" s="25">
        <f t="shared" si="2"/>
        <v>18</v>
      </c>
      <c r="E26" s="25">
        <v>2</v>
      </c>
      <c r="F26" s="25">
        <v>15</v>
      </c>
      <c r="G26" s="26">
        <f t="shared" si="1"/>
        <v>5</v>
      </c>
    </row>
    <row r="27" spans="2:7">
      <c r="B27" s="11">
        <f>WORKDAY.INTL(B26,1,1,feriados)</f>
        <v>43479</v>
      </c>
      <c r="C27" s="24">
        <f t="shared" si="0"/>
        <v>43479</v>
      </c>
      <c r="D27" s="25">
        <f t="shared" si="2"/>
        <v>5</v>
      </c>
      <c r="E27" s="25">
        <v>13</v>
      </c>
      <c r="F27" s="25">
        <v>17</v>
      </c>
      <c r="G27" s="26">
        <f t="shared" si="1"/>
        <v>1</v>
      </c>
    </row>
    <row r="28" spans="2:7">
      <c r="B28" s="11">
        <f>WORKDAY.INTL(B27,1,1,feriados)</f>
        <v>43480</v>
      </c>
      <c r="C28" s="24">
        <f t="shared" si="0"/>
        <v>43480</v>
      </c>
      <c r="D28" s="25">
        <f t="shared" si="2"/>
        <v>1</v>
      </c>
      <c r="E28" s="25">
        <v>20</v>
      </c>
      <c r="F28" s="25">
        <v>15</v>
      </c>
      <c r="G28" s="26">
        <f t="shared" si="1"/>
        <v>6</v>
      </c>
    </row>
    <row r="29" spans="2:7">
      <c r="B29" s="11">
        <f>WORKDAY.INTL(B28,1,1,feriados)</f>
        <v>43481</v>
      </c>
      <c r="C29" s="24">
        <f t="shared" si="0"/>
        <v>43481</v>
      </c>
      <c r="D29" s="25">
        <f t="shared" si="2"/>
        <v>6</v>
      </c>
      <c r="E29" s="25">
        <v>22</v>
      </c>
      <c r="F29" s="25">
        <v>25</v>
      </c>
      <c r="G29" s="26">
        <f t="shared" si="1"/>
        <v>3</v>
      </c>
    </row>
    <row r="30" spans="2:7">
      <c r="B30" s="11">
        <f>WORKDAY.INTL(B29,1,1,feriados)</f>
        <v>43482</v>
      </c>
      <c r="C30" s="24">
        <f t="shared" si="0"/>
        <v>43482</v>
      </c>
      <c r="D30" s="25">
        <f t="shared" si="2"/>
        <v>3</v>
      </c>
      <c r="E30" s="25">
        <v>30</v>
      </c>
      <c r="F30" s="25">
        <v>24</v>
      </c>
      <c r="G30" s="26">
        <f t="shared" si="1"/>
        <v>9</v>
      </c>
    </row>
    <row r="31" spans="2:7">
      <c r="B31" s="11">
        <f>WORKDAY.INTL(B30,1,1,feriados)</f>
        <v>43483</v>
      </c>
      <c r="C31" s="24">
        <f t="shared" si="0"/>
        <v>43483</v>
      </c>
      <c r="D31" s="25">
        <f t="shared" si="2"/>
        <v>9</v>
      </c>
      <c r="E31" s="25">
        <v>45</v>
      </c>
      <c r="F31" s="25">
        <v>40</v>
      </c>
      <c r="G31" s="26">
        <f t="shared" si="1"/>
        <v>14</v>
      </c>
    </row>
    <row r="32" spans="2:7">
      <c r="B32" s="11">
        <f>WORKDAY.INTL(B31,1,1,feriados)</f>
        <v>43486</v>
      </c>
      <c r="C32" s="24">
        <f t="shared" si="0"/>
        <v>43486</v>
      </c>
      <c r="D32" s="25">
        <f t="shared" si="2"/>
        <v>14</v>
      </c>
      <c r="E32" s="25">
        <v>12</v>
      </c>
      <c r="F32" s="25">
        <v>25</v>
      </c>
      <c r="G32" s="26">
        <f t="shared" si="1"/>
        <v>1</v>
      </c>
    </row>
    <row r="33" spans="2:7">
      <c r="B33" s="11">
        <f>WORKDAY.INTL(B32,1,1,feriados)</f>
        <v>43487</v>
      </c>
      <c r="C33" s="24">
        <f t="shared" si="0"/>
        <v>43487</v>
      </c>
      <c r="D33" s="25">
        <f t="shared" si="2"/>
        <v>1</v>
      </c>
      <c r="E33" s="25">
        <v>20</v>
      </c>
      <c r="F33" s="25">
        <v>10</v>
      </c>
      <c r="G33" s="26">
        <f t="shared" si="1"/>
        <v>11</v>
      </c>
    </row>
    <row r="34" spans="2:7">
      <c r="B34" s="11">
        <f>WORKDAY.INTL(B33,1,1,feriados)</f>
        <v>43488</v>
      </c>
      <c r="C34" s="24">
        <f t="shared" si="0"/>
        <v>43488</v>
      </c>
      <c r="D34" s="25">
        <f t="shared" si="2"/>
        <v>11</v>
      </c>
      <c r="E34" s="25">
        <v>22</v>
      </c>
      <c r="F34" s="25">
        <v>25</v>
      </c>
      <c r="G34" s="26">
        <f t="shared" si="1"/>
        <v>8</v>
      </c>
    </row>
    <row r="35" spans="2:7">
      <c r="B35" s="11">
        <f>WORKDAY.INTL(B34,1,1,feriados)</f>
        <v>43489</v>
      </c>
      <c r="C35" s="24">
        <f t="shared" si="0"/>
        <v>43489</v>
      </c>
      <c r="D35" s="25">
        <f t="shared" si="2"/>
        <v>8</v>
      </c>
      <c r="E35" s="25">
        <v>25</v>
      </c>
      <c r="F35" s="25">
        <v>28</v>
      </c>
      <c r="G35" s="26">
        <f t="shared" si="1"/>
        <v>5</v>
      </c>
    </row>
    <row r="36" spans="2:7">
      <c r="B36" s="11">
        <f>WORKDAY.INTL(B35,1,1,feriados)</f>
        <v>43493</v>
      </c>
      <c r="C36" s="24">
        <f t="shared" si="0"/>
        <v>43493</v>
      </c>
      <c r="D36" s="25">
        <f t="shared" si="2"/>
        <v>5</v>
      </c>
      <c r="E36" s="25">
        <v>16</v>
      </c>
      <c r="F36" s="25">
        <v>21</v>
      </c>
      <c r="G36" s="26">
        <f t="shared" si="1"/>
        <v>0</v>
      </c>
    </row>
    <row r="37" spans="2:7">
      <c r="B37" s="11">
        <f>WORKDAY.INTL(B36,1,1,feriados)</f>
        <v>43494</v>
      </c>
      <c r="C37" s="24">
        <f t="shared" si="0"/>
        <v>43494</v>
      </c>
      <c r="D37" s="25">
        <f t="shared" si="2"/>
        <v>0</v>
      </c>
      <c r="E37" s="25">
        <v>35</v>
      </c>
      <c r="F37" s="25">
        <v>28</v>
      </c>
      <c r="G37" s="26">
        <f t="shared" si="1"/>
        <v>7</v>
      </c>
    </row>
    <row r="38" spans="2:7">
      <c r="B38" s="11">
        <f>WORKDAY.INTL(B37,1,1,feriados)</f>
        <v>43495</v>
      </c>
      <c r="C38" s="24">
        <f t="shared" si="0"/>
        <v>43495</v>
      </c>
      <c r="D38" s="25">
        <f t="shared" si="2"/>
        <v>7</v>
      </c>
      <c r="E38" s="25">
        <v>13</v>
      </c>
      <c r="F38" s="25">
        <v>15</v>
      </c>
      <c r="G38" s="26">
        <f t="shared" si="1"/>
        <v>5</v>
      </c>
    </row>
    <row r="39" spans="2:7">
      <c r="B39" s="7"/>
      <c r="C39" s="27"/>
      <c r="D39" s="28"/>
      <c r="E39" s="28"/>
      <c r="F39" s="28"/>
      <c r="G39" s="29"/>
    </row>
    <row r="40" spans="2:7">
      <c r="B40" s="30" t="s">
        <v>17</v>
      </c>
      <c r="C40" s="30"/>
      <c r="D40" s="30"/>
      <c r="E40" s="30"/>
      <c r="F40" s="30"/>
      <c r="G40" s="30"/>
    </row>
    <row r="41" spans="2:7">
      <c r="B41" s="31" t="s">
        <v>18</v>
      </c>
      <c r="C41" s="10"/>
      <c r="D41" s="10"/>
      <c r="E41" s="10"/>
      <c r="F41" s="10"/>
      <c r="G41" s="10"/>
    </row>
    <row r="42" spans="2:7">
      <c r="B42" s="31" t="s">
        <v>19</v>
      </c>
      <c r="C42" s="10"/>
      <c r="D42" s="10"/>
      <c r="E42" s="10"/>
      <c r="F42" s="10"/>
      <c r="G42" s="10"/>
    </row>
    <row r="43" spans="2:7">
      <c r="B43" s="31" t="s">
        <v>20</v>
      </c>
      <c r="C43" s="10"/>
      <c r="D43" s="10"/>
      <c r="E43" s="10"/>
      <c r="F43" s="10"/>
      <c r="G43" s="10"/>
    </row>
    <row r="44" spans="2:7">
      <c r="B44" s="31" t="s">
        <v>21</v>
      </c>
      <c r="C44" s="10"/>
      <c r="D44" s="10"/>
      <c r="E44" s="10"/>
      <c r="F44" s="10"/>
      <c r="G44" s="10"/>
    </row>
    <row r="45" spans="2:7">
      <c r="B45" s="31" t="s">
        <v>22</v>
      </c>
      <c r="C45" s="10"/>
      <c r="D45" s="10"/>
      <c r="E45" s="10"/>
      <c r="F45" s="10"/>
      <c r="G45" s="10"/>
    </row>
    <row r="46" spans="2:7">
      <c r="B46" s="31" t="s">
        <v>23</v>
      </c>
      <c r="C46" s="10"/>
      <c r="D46" s="10"/>
      <c r="E46" s="10"/>
      <c r="F46" s="10"/>
      <c r="G46" s="10"/>
    </row>
    <row r="47" spans="2:7">
      <c r="B47" s="31" t="s">
        <v>24</v>
      </c>
      <c r="C47" s="10"/>
      <c r="D47" s="10"/>
      <c r="E47" s="10"/>
      <c r="F47" s="10"/>
      <c r="G47" s="10"/>
    </row>
    <row r="48" spans="2:7">
      <c r="B48" s="31" t="s">
        <v>25</v>
      </c>
      <c r="C48" s="10"/>
      <c r="D48" s="10"/>
      <c r="E48" s="10"/>
      <c r="F48" s="10"/>
      <c r="G48" s="10"/>
    </row>
    <row r="49" spans="3:3">
      <c r="C49" s="28"/>
    </row>
  </sheetData>
  <mergeCells count="19">
    <mergeCell ref="B5:F5"/>
    <mergeCell ref="B6:F6"/>
    <mergeCell ref="B7:F7"/>
    <mergeCell ref="B8:F8"/>
    <mergeCell ref="B9:F9"/>
    <mergeCell ref="B10:F10"/>
    <mergeCell ref="B12:G12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2:G4"/>
    <mergeCell ref="D13:G14"/>
    <mergeCell ref="B15:G16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zoomScale="115" zoomScaleNormal="115" workbookViewId="0">
      <selection activeCell="A1" sqref="A1"/>
    </sheetView>
  </sheetViews>
  <sheetFormatPr defaultColWidth="0" defaultRowHeight="15" zeroHeight="1" outlineLevelCol="2"/>
  <cols>
    <col min="1" max="1" width="6.85714285714286" customWidth="1"/>
    <col min="2" max="2" width="14" customWidth="1"/>
    <col min="3" max="3" width="42.2857142857143" customWidth="1"/>
    <col min="4" max="4" width="9" customWidth="1"/>
    <col min="5" max="5" width="9" hidden="1" customWidth="1"/>
    <col min="6" max="16384" width="9" hidden="1"/>
  </cols>
  <sheetData>
    <row r="1" spans="1:1">
      <c r="A1" s="7"/>
    </row>
    <row r="2" spans="1:3">
      <c r="A2" s="7"/>
      <c r="B2" s="8" t="s">
        <v>11</v>
      </c>
      <c r="C2" s="9" t="s">
        <v>26</v>
      </c>
    </row>
    <row r="3" spans="1:3">
      <c r="A3" s="7"/>
      <c r="B3" s="10">
        <v>43466</v>
      </c>
      <c r="C3" s="11" t="s">
        <v>27</v>
      </c>
    </row>
    <row r="4" spans="2:3">
      <c r="B4" s="10">
        <v>43490</v>
      </c>
      <c r="C4" s="11" t="s">
        <v>28</v>
      </c>
    </row>
    <row r="5" spans="2:3">
      <c r="B5" s="10">
        <v>43528</v>
      </c>
      <c r="C5" s="11" t="s">
        <v>29</v>
      </c>
    </row>
    <row r="6" spans="2:3">
      <c r="B6" s="10">
        <v>43529</v>
      </c>
      <c r="C6" s="11" t="s">
        <v>30</v>
      </c>
    </row>
    <row r="7" spans="2:3">
      <c r="B7" s="10">
        <v>43530</v>
      </c>
      <c r="C7" s="11" t="s">
        <v>29</v>
      </c>
    </row>
    <row r="8" spans="2:3">
      <c r="B8" s="10">
        <v>43574</v>
      </c>
      <c r="C8" s="11" t="s">
        <v>31</v>
      </c>
    </row>
    <row r="9" spans="2:3">
      <c r="B9" s="10">
        <v>43586</v>
      </c>
      <c r="C9" s="11" t="s">
        <v>32</v>
      </c>
    </row>
    <row r="10" spans="2:3">
      <c r="B10" s="10">
        <v>43636</v>
      </c>
      <c r="C10" s="11" t="s">
        <v>33</v>
      </c>
    </row>
    <row r="11" spans="2:3">
      <c r="B11" s="10">
        <v>43637</v>
      </c>
      <c r="C11" s="12" t="s">
        <v>34</v>
      </c>
    </row>
    <row r="12" spans="2:3">
      <c r="B12" s="10">
        <v>43654</v>
      </c>
      <c r="C12" s="12" t="s">
        <v>35</v>
      </c>
    </row>
    <row r="13" spans="2:3">
      <c r="B13" s="10">
        <v>43655</v>
      </c>
      <c r="C13" s="12" t="s">
        <v>36</v>
      </c>
    </row>
    <row r="14" spans="2:3">
      <c r="B14" s="10">
        <v>43715</v>
      </c>
      <c r="C14" s="12" t="s">
        <v>37</v>
      </c>
    </row>
    <row r="15" spans="2:3">
      <c r="B15" s="10">
        <v>43750</v>
      </c>
      <c r="C15" s="12" t="s">
        <v>38</v>
      </c>
    </row>
    <row r="16" spans="2:3">
      <c r="B16" s="10">
        <v>43771</v>
      </c>
      <c r="C16" s="12" t="s">
        <v>39</v>
      </c>
    </row>
    <row r="17" spans="2:3">
      <c r="B17" s="10">
        <v>43784</v>
      </c>
      <c r="C17" s="12" t="s">
        <v>40</v>
      </c>
    </row>
    <row r="18" spans="2:3">
      <c r="B18" s="10">
        <v>43787</v>
      </c>
      <c r="C18" s="12" t="s">
        <v>41</v>
      </c>
    </row>
    <row r="19" spans="2:3">
      <c r="B19" s="10">
        <v>43788</v>
      </c>
      <c r="C19" s="12" t="s">
        <v>41</v>
      </c>
    </row>
    <row r="20" spans="2:3">
      <c r="B20" s="10">
        <v>43789</v>
      </c>
      <c r="C20" s="12" t="s">
        <v>42</v>
      </c>
    </row>
    <row r="21" spans="2:3">
      <c r="B21" s="10">
        <v>43824</v>
      </c>
      <c r="C21" s="12" t="s">
        <v>43</v>
      </c>
    </row>
    <row r="22" spans="2:3">
      <c r="B22" s="10">
        <v>43830</v>
      </c>
      <c r="C22" s="12" t="s">
        <v>44</v>
      </c>
    </row>
    <row r="23" spans="2:3">
      <c r="B23" s="10"/>
      <c r="C23" s="12"/>
    </row>
    <row r="24" spans="2:3">
      <c r="B24" s="10"/>
      <c r="C24" s="12"/>
    </row>
    <row r="25" spans="2:3">
      <c r="B25" s="10"/>
      <c r="C25" s="12"/>
    </row>
    <row r="26" spans="2:3">
      <c r="B26" s="10"/>
      <c r="C26" s="12"/>
    </row>
    <row r="27"/>
  </sheetData>
  <pageMargins left="0.511805555555556" right="0.511805555555556" top="0.786805555555556" bottom="0.786805555555556" header="0.313888888888889" footer="0.31388888888888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"/>
  <sheetViews>
    <sheetView zoomScale="160" zoomScaleNormal="160" workbookViewId="0">
      <selection activeCell="A1" sqref="A1"/>
    </sheetView>
  </sheetViews>
  <sheetFormatPr defaultColWidth="0" defaultRowHeight="14.25" zeroHeight="1" outlineLevelCol="2"/>
  <cols>
    <col min="1" max="1" width="9.14285714285714" style="1" customWidth="1"/>
    <col min="2" max="2" width="14.5714285714286" style="1" customWidth="1"/>
    <col min="3" max="3" width="25.1428571428571" style="1" customWidth="1"/>
    <col min="4" max="4" width="9.14285714285714" style="1" customWidth="1"/>
    <col min="5" max="5" width="9.14285714285714" style="1" hidden="1" customWidth="1"/>
    <col min="6" max="16384" width="9.14285714285714" style="1" hidden="1"/>
  </cols>
  <sheetData>
    <row r="1"/>
    <row r="2" ht="15" spans="2:3">
      <c r="B2" s="2" t="s">
        <v>45</v>
      </c>
      <c r="C2" s="2" t="s">
        <v>46</v>
      </c>
    </row>
    <row r="3" spans="2:3">
      <c r="B3" s="3" t="s">
        <v>47</v>
      </c>
      <c r="C3" s="4" t="s">
        <v>48</v>
      </c>
    </row>
    <row r="4" spans="2:3">
      <c r="B4" s="5">
        <v>2</v>
      </c>
      <c r="C4" s="6" t="s">
        <v>49</v>
      </c>
    </row>
    <row r="5" spans="2:3">
      <c r="B5" s="3">
        <v>3</v>
      </c>
      <c r="C5" s="4" t="s">
        <v>50</v>
      </c>
    </row>
    <row r="6" spans="2:3">
      <c r="B6" s="5">
        <v>4</v>
      </c>
      <c r="C6" s="6" t="s">
        <v>51</v>
      </c>
    </row>
    <row r="7" spans="2:3">
      <c r="B7" s="3">
        <v>5</v>
      </c>
      <c r="C7" s="4" t="s">
        <v>52</v>
      </c>
    </row>
    <row r="8" spans="2:3">
      <c r="B8" s="5">
        <v>6</v>
      </c>
      <c r="C8" s="6" t="s">
        <v>53</v>
      </c>
    </row>
    <row r="9" spans="2:3">
      <c r="B9" s="3">
        <v>7</v>
      </c>
      <c r="C9" s="4" t="s">
        <v>54</v>
      </c>
    </row>
    <row r="10" spans="2:3">
      <c r="B10" s="5">
        <v>11</v>
      </c>
      <c r="C10" s="6" t="s">
        <v>55</v>
      </c>
    </row>
    <row r="11" spans="2:3">
      <c r="B11" s="3">
        <v>12</v>
      </c>
      <c r="C11" s="4" t="s">
        <v>56</v>
      </c>
    </row>
    <row r="12" spans="2:3">
      <c r="B12" s="5">
        <v>13</v>
      </c>
      <c r="C12" s="6" t="s">
        <v>57</v>
      </c>
    </row>
    <row r="13" spans="2:3">
      <c r="B13" s="3">
        <v>14</v>
      </c>
      <c r="C13" s="4" t="s">
        <v>58</v>
      </c>
    </row>
    <row r="14" spans="2:3">
      <c r="B14" s="5">
        <v>15</v>
      </c>
      <c r="C14" s="6" t="s">
        <v>59</v>
      </c>
    </row>
    <row r="15" spans="2:3">
      <c r="B15" s="3">
        <v>16</v>
      </c>
      <c r="C15" s="4" t="s">
        <v>60</v>
      </c>
    </row>
    <row r="16" spans="2:3">
      <c r="B16" s="5">
        <v>17</v>
      </c>
      <c r="C16" s="6" t="s">
        <v>61</v>
      </c>
    </row>
    <row r="17"/>
  </sheetData>
  <pageMargins left="0.511805555555556" right="0.511805555555556" top="0.786805555555556" bottom="0.786805555555556" header="0.314583333333333" footer="0.31458333333333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Estoque AulaEAD</vt:lpstr>
      <vt:lpstr>Feriados</vt:lpstr>
      <vt:lpstr>Fim de Semana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2011-06-20T21:20:00Z</dcterms:created>
  <dcterms:modified xsi:type="dcterms:W3CDTF">2019-05-05T22:00:03Z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1046-10.2.0.7646</vt:lpwstr>
  </property>
  <property fmtid="{D5CDD505-2E9C-101B-9397-08002B2CF9AE}" pid="3" name="KSOReadingLayout">
    <vt:bool>true</vt:bool>
  </property>
</Properties>
</file>