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amonde\Downloads\"/>
    </mc:Choice>
  </mc:AlternateContent>
  <xr:revisionPtr revIDLastSave="0" documentId="13_ncr:1_{6C712A48-C739-4A85-B208-C67A6BF89A52}" xr6:coauthVersionLast="36" xr6:coauthVersionMax="36" xr10:uidLastSave="{00000000-0000-0000-0000-000000000000}"/>
  <bookViews>
    <workbookView xWindow="0" yWindow="0" windowWidth="28800" windowHeight="10725" xr2:uid="{00000000-000D-0000-FFFF-FFFF00000000}"/>
  </bookViews>
  <sheets>
    <sheet name="Conhecendo a Validação de Dados" sheetId="7" r:id="rId1"/>
    <sheet name="Cursos" sheetId="1" r:id="rId2"/>
    <sheet name="Modalidade" sheetId="2" r:id="rId3"/>
    <sheet name="Configurações" sheetId="6" state="hidden" r:id="rId4"/>
    <sheet name="Cáluclo IMC" sheetId="8" r:id="rId5"/>
    <sheet name="Horário" sheetId="3" r:id="rId6"/>
    <sheet name="Vendas Sudeste" sheetId="4" r:id="rId7"/>
  </sheets>
  <definedNames>
    <definedName name="_xlnm._FilterDatabase" localSheetId="1" hidden="1">Cursos!$C$7:$E$27</definedName>
    <definedName name="homens">Configurações!$B$21:$C$24</definedName>
    <definedName name="idade">Configurações!$B$16:$C$18</definedName>
    <definedName name="imc">Configurações!$B$7:$D$13</definedName>
    <definedName name="mulheres">Configurações!$B$27:$C$30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" i="8" l="1"/>
  <c r="M9" i="8" s="1"/>
  <c r="K10" i="8"/>
  <c r="M10" i="8" s="1"/>
  <c r="K11" i="8"/>
  <c r="M11" i="8" s="1"/>
  <c r="K12" i="8"/>
  <c r="M12" i="8" s="1"/>
  <c r="K13" i="8"/>
  <c r="M13" i="8" s="1"/>
  <c r="K8" i="8"/>
  <c r="M8" i="8" s="1"/>
  <c r="H9" i="8"/>
  <c r="H10" i="8"/>
  <c r="H11" i="8"/>
  <c r="H12" i="8"/>
  <c r="H13" i="8"/>
  <c r="H8" i="8"/>
  <c r="E9" i="8"/>
  <c r="F9" i="8" s="1"/>
  <c r="E10" i="8"/>
  <c r="F10" i="8" s="1"/>
  <c r="E11" i="8"/>
  <c r="F11" i="8" s="1"/>
  <c r="E12" i="8"/>
  <c r="F12" i="8" s="1"/>
  <c r="E13" i="8"/>
  <c r="F13" i="8" s="1"/>
  <c r="E8" i="8"/>
  <c r="F8" i="8" s="1"/>
  <c r="L8" i="8" l="1"/>
  <c r="L12" i="8"/>
  <c r="L10" i="8"/>
  <c r="L13" i="8"/>
  <c r="L11" i="8"/>
  <c r="L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Silva Vaamonde</author>
  </authors>
  <commentList>
    <comment ref="B7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Criar validação de dados por Lista, separada por ;</t>
        </r>
      </text>
    </comment>
    <comment ref="E7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Criar validação de dados utilizando uma referência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Silva Vaamonde</author>
    <author>Robson Vaamonde</author>
    <author>vaamonde</author>
  </authors>
  <commentList>
    <comment ref="C7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Criar uma validação de dados utilizando uma lista, separada por ;</t>
        </r>
      </text>
    </comment>
    <comment ref="E7" authorId="1" shapeId="0" xr:uid="{00000000-0006-0000-0400-000002000000}">
      <text>
        <r>
          <rPr>
            <sz val="9"/>
            <rFont val="SimSun"/>
          </rPr>
          <t>Robson Vaamonde:
Utilizar a Função =DATADIF() ou a Função =HOJE() com formatação de célula</t>
        </r>
      </text>
    </comment>
    <comment ref="F7" authorId="1" shapeId="0" xr:uid="{00000000-0006-0000-0400-000003000000}">
      <text>
        <r>
          <rPr>
            <sz val="9"/>
            <rFont val="SimSun"/>
          </rPr>
          <t>Robson Vaamonde:
Utilizar a Função =PROCV()</t>
        </r>
      </text>
    </comment>
    <comment ref="H7" authorId="1" shapeId="0" xr:uid="{00000000-0006-0000-0400-000004000000}">
      <text>
        <r>
          <rPr>
            <sz val="9"/>
            <rFont val="SimSun"/>
          </rPr>
          <t>Robson Vaamonde:
Utilizar a Função =PROCV()</t>
        </r>
      </text>
    </comment>
    <comment ref="K7" authorId="2" shapeId="0" xr:uid="{00000000-0006-0000-0400-000005000000}">
      <text>
        <r>
          <rPr>
            <sz val="9"/>
            <rFont val="SimSun"/>
          </rPr>
          <t>vaamonde:
Utilizar a função =SOMA()</t>
        </r>
      </text>
    </comment>
    <comment ref="L7" authorId="2" shapeId="0" xr:uid="{00000000-0006-0000-0400-000006000000}">
      <text>
        <r>
          <rPr>
            <sz val="9"/>
            <rFont val="SimSun"/>
          </rPr>
          <t>vaamonde:
Utilizar a Função =PROCV()</t>
        </r>
      </text>
    </comment>
    <comment ref="M7" authorId="2" shapeId="0" xr:uid="{00000000-0006-0000-0400-000007000000}">
      <text>
        <r>
          <rPr>
            <sz val="9"/>
            <rFont val="SimSun"/>
          </rPr>
          <t>vaamonde:
Utilizar a Função =PROCV()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Silva Vaamonde</author>
  </authors>
  <commentList>
    <comment ref="E6" authorId="0" shapeId="0" xr:uid="{00000000-0006-0000-0500-000001000000}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Validação de dados com Hora maior ou igual a 01:00 de almoço</t>
        </r>
      </text>
    </comment>
    <comment ref="F6" authorId="0" shapeId="0" xr:uid="{00000000-0006-0000-0500-000002000000}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Validação de dados, hora de saída é maior ou igual a 08:00 descontando o almoço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Silva Vaamonde</author>
  </authors>
  <commentList>
    <comment ref="B7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Validação de dados por data: 01-01-2019 até 31-01-2019</t>
        </r>
      </text>
    </comment>
    <comment ref="C7" authorId="0" shapeId="0" xr:uid="{00000000-0006-0000-0600-000002000000}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Validação de dados de comprimento igual a 3 digitos</t>
        </r>
      </text>
    </comment>
    <comment ref="F7" authorId="0" shapeId="0" xr:uid="{00000000-0006-0000-0600-000003000000}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Validação de dados, não pode sair com propdutos maiores que o estqoue</t>
        </r>
      </text>
    </comment>
    <comment ref="H7" authorId="0" shapeId="0" xr:uid="{00000000-0006-0000-0600-000004000000}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Validação de dados de decimais, não permitir desconto maior do que 8%</t>
        </r>
      </text>
    </comment>
    <comment ref="I7" authorId="0" shapeId="0" xr:uid="{00000000-0006-0000-0600-000005000000}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Validação de dados por meio de função, verificar se o conteúdo e texto</t>
        </r>
      </text>
    </comment>
  </commentList>
</comments>
</file>

<file path=xl/sharedStrings.xml><?xml version="1.0" encoding="utf-8"?>
<sst xmlns="http://schemas.openxmlformats.org/spreadsheetml/2006/main" count="152" uniqueCount="113">
  <si>
    <t>SUBÁREA</t>
  </si>
  <si>
    <t>GESTÃO EM TECNOLOGIA DA INFORMAÇÃO E DESENV DE SISTEMAS</t>
  </si>
  <si>
    <t>APERFEIÇOAMENTO</t>
  </si>
  <si>
    <t>COMPUTAÇÃO GRÁFICA E INTERNET</t>
  </si>
  <si>
    <t>APLICATIVOS</t>
  </si>
  <si>
    <t>6292 - MCTS: CONFIGURAÇÃO DO WINDOWS 7</t>
  </si>
  <si>
    <t>REDES E INFRAESTRUTURA</t>
  </si>
  <si>
    <t>EXTENSÃO- EAD</t>
  </si>
  <si>
    <t>BACHARELADO EM CIÊNCIA DA COMPUTAÇÃO</t>
  </si>
  <si>
    <t>FORMAÇÃO INICIAL</t>
  </si>
  <si>
    <t>CAPACITAÇÃO</t>
  </si>
  <si>
    <t>3DS MAX - BÁSICO</t>
  </si>
  <si>
    <t>EXCEL</t>
  </si>
  <si>
    <t>BACHARELADO</t>
  </si>
  <si>
    <t>EXTENSÃO</t>
  </si>
  <si>
    <t>TÉCNICO</t>
  </si>
  <si>
    <t>PÓS-GRADUAÇÃO</t>
  </si>
  <si>
    <t>EAD</t>
  </si>
  <si>
    <t>TECNÓLOGO</t>
  </si>
  <si>
    <t xml:space="preserve">AFTER EFFECTS </t>
  </si>
  <si>
    <t>CURSO</t>
  </si>
  <si>
    <t>Entrada 1</t>
  </si>
  <si>
    <t>Entrada 2</t>
  </si>
  <si>
    <t>Saída 2</t>
  </si>
  <si>
    <t>Saída 1</t>
  </si>
  <si>
    <t>Data</t>
  </si>
  <si>
    <t>Valor</t>
  </si>
  <si>
    <t>Estado</t>
  </si>
  <si>
    <t>Saída</t>
  </si>
  <si>
    <t>Desconto</t>
  </si>
  <si>
    <t>Equipamento</t>
  </si>
  <si>
    <t>Roteador</t>
  </si>
  <si>
    <t>Notebook</t>
  </si>
  <si>
    <t>Computador</t>
  </si>
  <si>
    <t>Mesa Digitalizadora</t>
  </si>
  <si>
    <t>Monitor 15 polegadas</t>
  </si>
  <si>
    <t>Monitor 27 polegadas</t>
  </si>
  <si>
    <t>Impressora Multifuncional</t>
  </si>
  <si>
    <t>Kit Wireless (Teclado/Mouse)</t>
  </si>
  <si>
    <t>Estoque</t>
  </si>
  <si>
    <t>Código</t>
  </si>
  <si>
    <t>MODALIDADE</t>
  </si>
  <si>
    <t>Prof. Robson Vaamonde
http://facebook.com/ProcedimentosEmTI
http://youtube.com/BoraParaPratica</t>
  </si>
  <si>
    <t>IMC</t>
  </si>
  <si>
    <t>Resultado</t>
  </si>
  <si>
    <t>Regime</t>
  </si>
  <si>
    <t>Organização Mundial de Saúde.:</t>
  </si>
  <si>
    <t>http://www.who.int/eportuguese/countries/bra/pt/</t>
  </si>
  <si>
    <t>Baixo Peso</t>
  </si>
  <si>
    <t>Não</t>
  </si>
  <si>
    <t>Portal Saúde GOV - IMC.:</t>
  </si>
  <si>
    <t>http://portalsaude.saude.gov.br/dicas-de-saude/o-que-e-imc.html</t>
  </si>
  <si>
    <t>Peso Adequado</t>
  </si>
  <si>
    <t>OMS IMC para Adulto.:</t>
  </si>
  <si>
    <t>http://portalsaude.saude.gov.br/dicas-de-saude/imc-em-adultos.html</t>
  </si>
  <si>
    <t>Sobrepeso</t>
  </si>
  <si>
    <t>Sim</t>
  </si>
  <si>
    <t>Indicação de Site 1.:</t>
  </si>
  <si>
    <t>https://vivamaismagro.blogspot.com.br/2017/08/qual-circunferencia-abdominal-ideal-em.html</t>
  </si>
  <si>
    <t>Obesidade Grau I</t>
  </si>
  <si>
    <t>Indicação de site 2.:</t>
  </si>
  <si>
    <t>http://estatico.globoesporte.globo.com/eu-atleta/app/calculadora/index.html#box_circunferencia</t>
  </si>
  <si>
    <t>Obesidade Grau II</t>
  </si>
  <si>
    <t>Obesidade Grau III - Mórbido</t>
  </si>
  <si>
    <t>Super Obesidade</t>
  </si>
  <si>
    <t>Idade</t>
  </si>
  <si>
    <t>Homem ou Mulher</t>
  </si>
  <si>
    <t>&lt; 20 anos</t>
  </si>
  <si>
    <t>Dentro da Faixa</t>
  </si>
  <si>
    <t>&gt;= 60 anos</t>
  </si>
  <si>
    <t>Homens</t>
  </si>
  <si>
    <t>Resultado Circunferência</t>
  </si>
  <si>
    <t>Normal</t>
  </si>
  <si>
    <t>Risco Médio</t>
  </si>
  <si>
    <t>Risco Alto</t>
  </si>
  <si>
    <t>Risco Altíssimo</t>
  </si>
  <si>
    <t>Mulheres</t>
  </si>
  <si>
    <t>Cálculo de Índice de Massa Corpórea (IMC) Adulto (20 até 59 anos) = Peso / Altura ^ 2 KG/M</t>
  </si>
  <si>
    <t>Nome</t>
  </si>
  <si>
    <t>Sexo</t>
  </si>
  <si>
    <t>Data Nasc.</t>
  </si>
  <si>
    <t>Faixa</t>
  </si>
  <si>
    <t>Circ. Abdômin. (CM)</t>
  </si>
  <si>
    <t>Altura (M)</t>
  </si>
  <si>
    <t>Peso (KG)</t>
  </si>
  <si>
    <t>Anderson Abreu</t>
  </si>
  <si>
    <t>Sirlene Sanches</t>
  </si>
  <si>
    <t>José de Assis</t>
  </si>
  <si>
    <t>Kely Cristina</t>
  </si>
  <si>
    <t>Robson Vaamonde</t>
  </si>
  <si>
    <t>Rogerio Sampaio</t>
  </si>
  <si>
    <t>Validação de Números Inteiros</t>
  </si>
  <si>
    <t>Validação de Números Decimal</t>
  </si>
  <si>
    <t>Validação de Lista</t>
  </si>
  <si>
    <t>Validação de Data</t>
  </si>
  <si>
    <t>Validação de Hora</t>
  </si>
  <si>
    <t>Validação de Comprimento</t>
  </si>
  <si>
    <t>Validação Personalizada</t>
  </si>
  <si>
    <t>Validação com Cálculo</t>
  </si>
  <si>
    <t>SENAC</t>
  </si>
  <si>
    <t>senac</t>
  </si>
  <si>
    <t>senac0001</t>
  </si>
  <si>
    <t>M</t>
  </si>
  <si>
    <t>F</t>
  </si>
  <si>
    <t>RA1</t>
  </si>
  <si>
    <t>RA2</t>
  </si>
  <si>
    <t>RA3</t>
  </si>
  <si>
    <t>RA4</t>
  </si>
  <si>
    <t>RA5</t>
  </si>
  <si>
    <t>RA6</t>
  </si>
  <si>
    <t>RA7</t>
  </si>
  <si>
    <t>RA8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</si>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</sst>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-F800]dddd\,\ mmmm\ dd\,\ yyyy"/>
    <numFmt numFmtId="166" formatCode="_-[$R$-416]\ * #,##0.00_-;\-[$R$-416]\ * #,##0.00_-;_-[$R$-416]\ * &quot;-&quot;??_-;_-@_-"/>
    <numFmt numFmtId="167" formatCode="0.0_ "/>
  </numFmts>
  <fonts count="19" x14ac:knownFonts="1">
    <font>
      <sz val="10"/>
      <name val="Arial"/>
    </font>
    <font>
      <sz val="10"/>
      <name val="Arial"/>
    </font>
    <font>
      <b/>
      <sz val="10"/>
      <name val="Verdana"/>
      <family val="2"/>
    </font>
    <font>
      <sz val="10"/>
      <name val="Verdana"/>
      <family val="2"/>
    </font>
    <font>
      <b/>
      <sz val="12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6"/>
      <name val="Verdana"/>
      <family val="2"/>
    </font>
    <font>
      <b/>
      <sz val="11"/>
      <color indexed="63"/>
      <name val="Calibri"/>
      <family val="2"/>
    </font>
    <font>
      <u/>
      <sz val="11"/>
      <color rgb="FF0000FF"/>
      <name val="Calibri"/>
      <family val="2"/>
      <scheme val="minor"/>
    </font>
    <font>
      <sz val="9"/>
      <name val="SimSun"/>
    </font>
    <font>
      <sz val="2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</cellStyleXfs>
  <cellXfs count="71">
    <xf numFmtId="0" fontId="0" fillId="0" borderId="0" xfId="0"/>
    <xf numFmtId="49" fontId="3" fillId="0" borderId="1" xfId="0" applyNumberFormat="1" applyFont="1" applyBorder="1"/>
    <xf numFmtId="49" fontId="5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Border="1"/>
    <xf numFmtId="0" fontId="3" fillId="0" borderId="1" xfId="0" applyNumberFormat="1" applyFont="1" applyBorder="1" applyAlignment="1">
      <alignment horizontal="center"/>
    </xf>
    <xf numFmtId="14" fontId="0" fillId="0" borderId="0" xfId="0" applyNumberFormat="1"/>
    <xf numFmtId="20" fontId="0" fillId="0" borderId="1" xfId="0" applyNumberFormat="1" applyBorder="1"/>
    <xf numFmtId="49" fontId="5" fillId="0" borderId="0" xfId="0" applyNumberFormat="1" applyFont="1" applyFill="1" applyBorder="1"/>
    <xf numFmtId="14" fontId="0" fillId="0" borderId="3" xfId="0" applyNumberFormat="1" applyBorder="1"/>
    <xf numFmtId="0" fontId="7" fillId="0" borderId="1" xfId="0" applyFont="1" applyBorder="1"/>
    <xf numFmtId="43" fontId="0" fillId="0" borderId="0" xfId="0" applyNumberFormat="1"/>
    <xf numFmtId="0" fontId="7" fillId="0" borderId="1" xfId="0" applyFont="1" applyBorder="1" applyAlignment="1">
      <alignment horizontal="center"/>
    </xf>
    <xf numFmtId="14" fontId="0" fillId="0" borderId="9" xfId="0" applyNumberFormat="1" applyBorder="1"/>
    <xf numFmtId="49" fontId="6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65" fontId="9" fillId="2" borderId="1" xfId="0" applyNumberFormat="1" applyFont="1" applyFill="1" applyBorder="1"/>
    <xf numFmtId="0" fontId="10" fillId="2" borderId="4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164" fontId="10" fillId="2" borderId="5" xfId="1" applyFont="1" applyFill="1" applyBorder="1" applyAlignment="1">
      <alignment horizontal="center"/>
    </xf>
    <xf numFmtId="164" fontId="10" fillId="2" borderId="6" xfId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66" fontId="0" fillId="0" borderId="1" xfId="1" applyNumberFormat="1" applyFont="1" applyBorder="1"/>
    <xf numFmtId="0" fontId="8" fillId="0" borderId="10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right"/>
    </xf>
    <xf numFmtId="1" fontId="12" fillId="0" borderId="1" xfId="2" applyNumberFormat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2" fillId="0" borderId="1" xfId="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/>
    <xf numFmtId="167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/>
    <xf numFmtId="14" fontId="0" fillId="0" borderId="0" xfId="0" applyNumberFormat="1" applyAlignment="1"/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2" borderId="1" xfId="0" applyFill="1" applyBorder="1"/>
    <xf numFmtId="20" fontId="0" fillId="2" borderId="1" xfId="0" applyNumberFormat="1" applyFill="1" applyBorder="1"/>
    <xf numFmtId="166" fontId="0" fillId="0" borderId="2" xfId="1" applyNumberFormat="1" applyFont="1" applyBorder="1"/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9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20" fontId="14" fillId="0" borderId="1" xfId="0" applyNumberFormat="1" applyFont="1" applyBorder="1" applyAlignment="1">
      <alignment horizontal="center" vertical="center"/>
    </xf>
    <xf numFmtId="166" fontId="14" fillId="0" borderId="11" xfId="0" applyNumberFormat="1" applyFont="1" applyBorder="1" applyAlignment="1">
      <alignment horizontal="center" vertical="center"/>
    </xf>
    <xf numFmtId="166" fontId="14" fillId="0" borderId="12" xfId="0" applyNumberFormat="1" applyFont="1" applyBorder="1" applyAlignment="1">
      <alignment horizontal="center" vertical="center"/>
    </xf>
    <xf numFmtId="166" fontId="14" fillId="0" borderId="13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166" fontId="14" fillId="0" borderId="15" xfId="0" applyNumberFormat="1" applyFont="1" applyBorder="1" applyAlignment="1">
      <alignment horizontal="center" vertical="center"/>
    </xf>
    <xf numFmtId="166" fontId="14" fillId="0" borderId="16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</xdr:col>
      <xdr:colOff>631902</xdr:colOff>
      <xdr:row>4</xdr:row>
      <xdr:rowOff>9292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08672" y="162622"/>
          <a:ext cx="631901" cy="497158"/>
        </a:xfrm>
        <a:prstGeom prst="rect">
          <a:avLst/>
        </a:prstGeom>
      </xdr:spPr>
    </xdr:pic>
    <xdr:clientData/>
  </xdr:twoCellAnchor>
  <xdr:twoCellAnchor editAs="oneCell">
    <xdr:from>
      <xdr:col>7</xdr:col>
      <xdr:colOff>69695</xdr:colOff>
      <xdr:row>0</xdr:row>
      <xdr:rowOff>153330</xdr:rowOff>
    </xdr:from>
    <xdr:to>
      <xdr:col>8</xdr:col>
      <xdr:colOff>11796</xdr:colOff>
      <xdr:row>4</xdr:row>
      <xdr:rowOff>537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664927" y="153330"/>
          <a:ext cx="550771" cy="4976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21167</xdr:colOff>
      <xdr:row>1</xdr:row>
      <xdr:rowOff>21166</xdr:rowOff>
    </xdr:from>
    <xdr:to>
      <xdr:col>2</xdr:col>
      <xdr:colOff>271992</xdr:colOff>
      <xdr:row>5</xdr:row>
      <xdr:rowOff>13546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5000" y="179916"/>
          <a:ext cx="1012825" cy="627380"/>
        </a:xfrm>
        <a:prstGeom prst="rect">
          <a:avLst/>
        </a:prstGeom>
      </xdr:spPr>
    </xdr:pic>
    <xdr:clientData/>
  </xdr:twoCellAnchor>
  <xdr:twoCellAnchor editAs="oneCell">
    <xdr:from>
      <xdr:col>4</xdr:col>
      <xdr:colOff>613833</xdr:colOff>
      <xdr:row>0</xdr:row>
      <xdr:rowOff>127000</xdr:rowOff>
    </xdr:from>
    <xdr:to>
      <xdr:col>4</xdr:col>
      <xdr:colOff>1513081</xdr:colOff>
      <xdr:row>4</xdr:row>
      <xdr:rowOff>127635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10742083" y="127000"/>
          <a:ext cx="899248" cy="635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48260</xdr:rowOff>
    </xdr:from>
    <xdr:to>
      <xdr:col>1</xdr:col>
      <xdr:colOff>66675</xdr:colOff>
      <xdr:row>5</xdr:row>
      <xdr:rowOff>27940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76275" y="238760"/>
          <a:ext cx="1089025" cy="627380"/>
        </a:xfrm>
        <a:prstGeom prst="rect">
          <a:avLst/>
        </a:prstGeom>
      </xdr:spPr>
    </xdr:pic>
    <xdr:clientData/>
  </xdr:twoCellAnchor>
  <xdr:twoCellAnchor editAs="oneCell">
    <xdr:from>
      <xdr:col>6</xdr:col>
      <xdr:colOff>7675880</xdr:colOff>
      <xdr:row>1</xdr:row>
      <xdr:rowOff>45720</xdr:rowOff>
    </xdr:from>
    <xdr:to>
      <xdr:col>6</xdr:col>
      <xdr:colOff>6361430</xdr:colOff>
      <xdr:row>5</xdr:row>
      <xdr:rowOff>33655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13057505" y="236220"/>
          <a:ext cx="1270" cy="63563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</xdr:row>
      <xdr:rowOff>19050</xdr:rowOff>
    </xdr:from>
    <xdr:to>
      <xdr:col>2</xdr:col>
      <xdr:colOff>288925</xdr:colOff>
      <xdr:row>4</xdr:row>
      <xdr:rowOff>160655</xdr:rowOff>
    </xdr:to>
    <xdr:pic>
      <xdr:nvPicPr>
        <xdr:cNvPr id="4" name="Imagem 3" descr="unnamed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47700" y="180975"/>
          <a:ext cx="1012825" cy="627380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5429250</xdr:colOff>
      <xdr:row>1</xdr:row>
      <xdr:rowOff>0</xdr:rowOff>
    </xdr:from>
    <xdr:to>
      <xdr:col>6</xdr:col>
      <xdr:colOff>6328498</xdr:colOff>
      <xdr:row>4</xdr:row>
      <xdr:rowOff>149860</xdr:rowOff>
    </xdr:to>
    <xdr:pic>
      <xdr:nvPicPr>
        <xdr:cNvPr id="5" name="Imagem 4" descr="unnamed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11515725" y="161925"/>
          <a:ext cx="899248" cy="635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</xdr:colOff>
      <xdr:row>1</xdr:row>
      <xdr:rowOff>82550</xdr:rowOff>
    </xdr:from>
    <xdr:to>
      <xdr:col>1</xdr:col>
      <xdr:colOff>49530</xdr:colOff>
      <xdr:row>5</xdr:row>
      <xdr:rowOff>62230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49605" y="273050"/>
          <a:ext cx="1012825" cy="627380"/>
        </a:xfrm>
        <a:prstGeom prst="rect">
          <a:avLst/>
        </a:prstGeom>
      </xdr:spPr>
    </xdr:pic>
    <xdr:clientData/>
  </xdr:twoCellAnchor>
  <xdr:twoCellAnchor editAs="oneCell">
    <xdr:from>
      <xdr:col>11</xdr:col>
      <xdr:colOff>643255</xdr:colOff>
      <xdr:row>1</xdr:row>
      <xdr:rowOff>58420</xdr:rowOff>
    </xdr:from>
    <xdr:to>
      <xdr:col>11</xdr:col>
      <xdr:colOff>643255</xdr:colOff>
      <xdr:row>5</xdr:row>
      <xdr:rowOff>46355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682355" y="248920"/>
          <a:ext cx="896621" cy="635635"/>
        </a:xfrm>
        <a:prstGeom prst="rect">
          <a:avLst/>
        </a:prstGeom>
      </xdr:spPr>
    </xdr:pic>
    <xdr:clientData/>
  </xdr:twoCellAnchor>
  <xdr:twoCellAnchor editAs="oneCell">
    <xdr:from>
      <xdr:col>1</xdr:col>
      <xdr:colOff>39414</xdr:colOff>
      <xdr:row>1</xdr:row>
      <xdr:rowOff>19707</xdr:rowOff>
    </xdr:from>
    <xdr:to>
      <xdr:col>1</xdr:col>
      <xdr:colOff>1052239</xdr:colOff>
      <xdr:row>4</xdr:row>
      <xdr:rowOff>154414</xdr:rowOff>
    </xdr:to>
    <xdr:pic>
      <xdr:nvPicPr>
        <xdr:cNvPr id="4" name="Imagem 3" descr="unnamed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7190" y="183931"/>
          <a:ext cx="1012825" cy="627380"/>
        </a:xfrm>
        <a:prstGeom prst="rect">
          <a:avLst/>
        </a:prstGeom>
      </xdr:spPr>
    </xdr:pic>
    <xdr:clientData/>
  </xdr:twoCellAnchor>
  <xdr:twoCellAnchor editAs="oneCell">
    <xdr:from>
      <xdr:col>11</xdr:col>
      <xdr:colOff>624051</xdr:colOff>
      <xdr:row>1</xdr:row>
      <xdr:rowOff>12380</xdr:rowOff>
    </xdr:from>
    <xdr:to>
      <xdr:col>12</xdr:col>
      <xdr:colOff>448009</xdr:colOff>
      <xdr:row>4</xdr:row>
      <xdr:rowOff>155342</xdr:rowOff>
    </xdr:to>
    <xdr:pic>
      <xdr:nvPicPr>
        <xdr:cNvPr id="5" name="Imagem 4" descr="unnamed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9211205" y="173572"/>
          <a:ext cx="893689" cy="6265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21980</xdr:colOff>
      <xdr:row>1</xdr:row>
      <xdr:rowOff>1</xdr:rowOff>
    </xdr:from>
    <xdr:to>
      <xdr:col>1</xdr:col>
      <xdr:colOff>696057</xdr:colOff>
      <xdr:row>4</xdr:row>
      <xdr:rowOff>0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0115" y="161193"/>
          <a:ext cx="674077" cy="483576"/>
        </a:xfrm>
        <a:prstGeom prst="rect">
          <a:avLst/>
        </a:prstGeom>
      </xdr:spPr>
    </xdr:pic>
    <xdr:clientData/>
  </xdr:twoCellAnchor>
  <xdr:twoCellAnchor editAs="oneCell">
    <xdr:from>
      <xdr:col>5</xdr:col>
      <xdr:colOff>23872</xdr:colOff>
      <xdr:row>1</xdr:row>
      <xdr:rowOff>21982</xdr:rowOff>
    </xdr:from>
    <xdr:to>
      <xdr:col>6</xdr:col>
      <xdr:colOff>310</xdr:colOff>
      <xdr:row>4</xdr:row>
      <xdr:rowOff>14655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932910" y="183174"/>
          <a:ext cx="679318" cy="476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16565</xdr:colOff>
      <xdr:row>1</xdr:row>
      <xdr:rowOff>16565</xdr:rowOff>
    </xdr:from>
    <xdr:to>
      <xdr:col>1</xdr:col>
      <xdr:colOff>911087</xdr:colOff>
      <xdr:row>4</xdr:row>
      <xdr:rowOff>161329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29478" y="182217"/>
          <a:ext cx="894522" cy="641721"/>
        </a:xfrm>
        <a:prstGeom prst="rect">
          <a:avLst/>
        </a:prstGeom>
      </xdr:spPr>
    </xdr:pic>
    <xdr:clientData/>
  </xdr:twoCellAnchor>
  <xdr:twoCellAnchor editAs="oneCell">
    <xdr:from>
      <xdr:col>7</xdr:col>
      <xdr:colOff>1382420</xdr:colOff>
      <xdr:row>1</xdr:row>
      <xdr:rowOff>8283</xdr:rowOff>
    </xdr:from>
    <xdr:to>
      <xdr:col>9</xdr:col>
      <xdr:colOff>144</xdr:colOff>
      <xdr:row>5</xdr:row>
      <xdr:rowOff>8282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381224" y="173935"/>
          <a:ext cx="945137" cy="662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portalsaude.saude.gov.br/dicas-de-saude/o-que-e-imc.html" TargetMode="External"/><Relationship Id="rId2" Type="http://schemas.openxmlformats.org/officeDocument/2006/relationships/hyperlink" Target="http://portalsaude.saude.gov.br/dicas-de-saude/imc-em-adultos.html" TargetMode="External"/><Relationship Id="rId1" Type="http://schemas.openxmlformats.org/officeDocument/2006/relationships/hyperlink" Target="http://www.who.int/eportuguese/countries/bra/pt/" TargetMode="External"/><Relationship Id="rId6" Type="http://schemas.openxmlformats.org/officeDocument/2006/relationships/drawing" Target="../drawings/drawing3.xml"/><Relationship Id="rId5" Type="http://schemas.openxmlformats.org/officeDocument/2006/relationships/hyperlink" Target="http://estatico.globoesporte.globo.com/eu-atleta/app/calculadora/index.html" TargetMode="External"/><Relationship Id="rId4" Type="http://schemas.openxmlformats.org/officeDocument/2006/relationships/hyperlink" Target="https://vivamaismagro.blogspot.com.br/2017/08/qual-circunferencia-abdominal-ideal-em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145" zoomScaleNormal="145" workbookViewId="0"/>
  </sheetViews>
  <sheetFormatPr defaultColWidth="0" defaultRowHeight="12.75" zeroHeight="1" x14ac:dyDescent="0.2"/>
  <cols>
    <col min="1" max="1" width="9.140625" customWidth="1"/>
    <col min="2" max="2" width="11.7109375" customWidth="1"/>
    <col min="3" max="5" width="9.140625" customWidth="1"/>
    <col min="6" max="6" width="20.28515625" bestFit="1" customWidth="1"/>
    <col min="7" max="9" width="9.140625" customWidth="1"/>
    <col min="10" max="16384" width="9.140625" hidden="1"/>
  </cols>
  <sheetData>
    <row r="1" spans="2:8" x14ac:dyDescent="0.2"/>
    <row r="2" spans="2:8" x14ac:dyDescent="0.2">
      <c r="B2" s="53" t="s">
        <v>42</v>
      </c>
      <c r="C2" s="54"/>
      <c r="D2" s="54"/>
      <c r="E2" s="54"/>
      <c r="F2" s="54"/>
      <c r="G2" s="54"/>
      <c r="H2" s="54"/>
    </row>
    <row r="3" spans="2:8" x14ac:dyDescent="0.2">
      <c r="B3" s="54"/>
      <c r="C3" s="54"/>
      <c r="D3" s="54"/>
      <c r="E3" s="54"/>
      <c r="F3" s="54"/>
      <c r="G3" s="54"/>
      <c r="H3" s="54"/>
    </row>
    <row r="4" spans="2:8" x14ac:dyDescent="0.2">
      <c r="B4" s="54"/>
      <c r="C4" s="54"/>
      <c r="D4" s="54"/>
      <c r="E4" s="54"/>
      <c r="F4" s="54"/>
      <c r="G4" s="54"/>
      <c r="H4" s="54"/>
    </row>
    <row r="5" spans="2:8" x14ac:dyDescent="0.2"/>
    <row r="6" spans="2:8" x14ac:dyDescent="0.2">
      <c r="B6" s="55" t="s">
        <v>91</v>
      </c>
      <c r="C6" s="55"/>
      <c r="D6" s="55"/>
      <c r="F6" s="55" t="s">
        <v>92</v>
      </c>
      <c r="G6" s="55"/>
      <c r="H6" s="55"/>
    </row>
    <row r="7" spans="2:8" x14ac:dyDescent="0.2">
      <c r="B7" s="56">
        <v>1</v>
      </c>
      <c r="C7" s="56"/>
      <c r="D7" s="56"/>
      <c r="F7" s="56">
        <v>0.1</v>
      </c>
      <c r="G7" s="56"/>
      <c r="H7" s="56"/>
    </row>
    <row r="8" spans="2:8" x14ac:dyDescent="0.2">
      <c r="B8" s="56"/>
      <c r="C8" s="56"/>
      <c r="D8" s="56"/>
      <c r="F8" s="56"/>
      <c r="G8" s="56"/>
      <c r="H8" s="56"/>
    </row>
    <row r="9" spans="2:8" x14ac:dyDescent="0.2"/>
    <row r="10" spans="2:8" x14ac:dyDescent="0.2">
      <c r="B10" s="55" t="s">
        <v>93</v>
      </c>
      <c r="C10" s="55"/>
      <c r="D10" s="55"/>
      <c r="F10" s="55" t="s">
        <v>94</v>
      </c>
      <c r="G10" s="55"/>
      <c r="H10" s="55"/>
    </row>
    <row r="11" spans="2:8" x14ac:dyDescent="0.2">
      <c r="B11" s="56" t="s">
        <v>99</v>
      </c>
      <c r="C11" s="56"/>
      <c r="D11" s="56"/>
      <c r="F11" s="57">
        <v>43556</v>
      </c>
      <c r="G11" s="56"/>
      <c r="H11" s="56"/>
    </row>
    <row r="12" spans="2:8" x14ac:dyDescent="0.2">
      <c r="B12" s="56"/>
      <c r="C12" s="56"/>
      <c r="D12" s="56"/>
      <c r="F12" s="56"/>
      <c r="G12" s="56"/>
      <c r="H12" s="56"/>
    </row>
    <row r="13" spans="2:8" x14ac:dyDescent="0.2"/>
    <row r="14" spans="2:8" x14ac:dyDescent="0.2">
      <c r="B14" s="55" t="s">
        <v>95</v>
      </c>
      <c r="C14" s="55"/>
      <c r="D14" s="55"/>
      <c r="F14" s="55" t="s">
        <v>96</v>
      </c>
      <c r="G14" s="55"/>
      <c r="H14" s="55"/>
    </row>
    <row r="15" spans="2:8" x14ac:dyDescent="0.2">
      <c r="B15" s="58">
        <v>0.5</v>
      </c>
      <c r="C15" s="56"/>
      <c r="D15" s="56"/>
      <c r="F15" s="56" t="s">
        <v>101</v>
      </c>
      <c r="G15" s="56"/>
      <c r="H15" s="56"/>
    </row>
    <row r="16" spans="2:8" x14ac:dyDescent="0.2">
      <c r="B16" s="56"/>
      <c r="C16" s="56"/>
      <c r="D16" s="56"/>
      <c r="F16" s="56"/>
      <c r="G16" s="56"/>
      <c r="H16" s="56"/>
    </row>
    <row r="17" spans="2:8" x14ac:dyDescent="0.2"/>
    <row r="18" spans="2:8" ht="12.75" customHeight="1" x14ac:dyDescent="0.2">
      <c r="B18" s="55" t="s">
        <v>97</v>
      </c>
      <c r="C18" s="55"/>
      <c r="D18" s="55"/>
      <c r="F18" s="55" t="s">
        <v>98</v>
      </c>
      <c r="G18" s="55"/>
      <c r="H18" s="55"/>
    </row>
    <row r="19" spans="2:8" ht="12.75" customHeight="1" x14ac:dyDescent="0.2">
      <c r="B19" s="56" t="s">
        <v>100</v>
      </c>
      <c r="C19" s="56"/>
      <c r="D19" s="56"/>
      <c r="F19" s="59">
        <v>15</v>
      </c>
      <c r="G19" s="61">
        <v>1.5</v>
      </c>
      <c r="H19" s="62"/>
    </row>
    <row r="20" spans="2:8" ht="12.75" customHeight="1" x14ac:dyDescent="0.2">
      <c r="B20" s="56"/>
      <c r="C20" s="56"/>
      <c r="D20" s="56"/>
      <c r="F20" s="60"/>
      <c r="G20" s="63"/>
      <c r="H20" s="64"/>
    </row>
    <row r="21" spans="2:8" x14ac:dyDescent="0.2"/>
  </sheetData>
  <mergeCells count="18">
    <mergeCell ref="B19:D20"/>
    <mergeCell ref="F18:H18"/>
    <mergeCell ref="B14:D14"/>
    <mergeCell ref="B15:D16"/>
    <mergeCell ref="F14:H14"/>
    <mergeCell ref="F15:H16"/>
    <mergeCell ref="F19:F20"/>
    <mergeCell ref="G19:H20"/>
    <mergeCell ref="B2:H4"/>
    <mergeCell ref="B18:D18"/>
    <mergeCell ref="B6:D6"/>
    <mergeCell ref="B7:D8"/>
    <mergeCell ref="F6:H6"/>
    <mergeCell ref="F7:H8"/>
    <mergeCell ref="B10:D10"/>
    <mergeCell ref="B11:D12"/>
    <mergeCell ref="F10:H10"/>
    <mergeCell ref="F11:H12"/>
  </mergeCells>
  <dataValidations count="8">
    <dataValidation type="whole" allowBlank="1" showInputMessage="1" showErrorMessage="1" errorTitle="ERRO DE NÚMERO INTEIRO" error="Permitido somente a faixa de 1 até 10" promptTitle="Digite um número Inteiro" prompt="Permitido somente a faixa de 1 até 10" sqref="B7:D8" xr:uid="{00000000-0002-0000-0000-000000000000}">
      <formula1>1</formula1>
      <formula2>10</formula2>
    </dataValidation>
    <dataValidation type="decimal" allowBlank="1" showInputMessage="1" showErrorMessage="1" errorTitle="ERRO DE NÚMERO DECIMAL" error="Permitido somente a faixa de 0,1 até 0,9" promptTitle="Digite um número decimal" prompt="Permitido somente a faixa de 0,1 até 0,9" sqref="F7:H8" xr:uid="{00000000-0002-0000-0000-000001000000}">
      <formula1>0.1</formula1>
      <formula2>0.9</formula2>
    </dataValidation>
    <dataValidation type="list" allowBlank="1" showInputMessage="1" showErrorMessage="1" errorTitle="ERRO DE ESCOLA" error="Digite ou seleciona a escola corretamente" promptTitle="Escolha a Escola do Sistema S" prompt="SENAC, SESC, SENAI ou SESI" sqref="B11:D12" xr:uid="{00000000-0002-0000-0000-000002000000}">
      <formula1>"SENAC,SESC,SENAI,SESI"</formula1>
    </dataValidation>
    <dataValidation type="date" allowBlank="1" showInputMessage="1" showErrorMessage="1" errorTitle="DATA ERRADA" error="Digite corretamente uma data" promptTitle="Selecione uma Data" prompt="Datas permitidas somente para o mês de Abril/2019" sqref="F11:H12" xr:uid="{00000000-0002-0000-0000-000003000000}">
      <formula1>43556</formula1>
      <formula2>43585</formula2>
    </dataValidation>
    <dataValidation type="time" allowBlank="1" showInputMessage="1" showErrorMessage="1" errorTitle="ERRO DE HORA" error="Digite uma hora válida" promptTitle="Digite uma hora de entrada" prompt="Intervalo de entrada permitido das 08:00 até 12:00" sqref="B15:D16" xr:uid="{00000000-0002-0000-0000-000004000000}">
      <formula1>0.333333333333333</formula1>
      <formula2>0.5</formula2>
    </dataValidation>
    <dataValidation type="textLength" allowBlank="1" showInputMessage="1" showErrorMessage="1" errorTitle="ERRO DE CÓDIGO" error="Quantidade de caracteres do código inválido" promptTitle="Digite a descrição do produto" prompt="Obrigatório colocar no início do código a palara senac" sqref="F15:H16" xr:uid="{00000000-0002-0000-0000-000005000000}">
      <formula1>5</formula1>
      <formula2>10</formula2>
    </dataValidation>
    <dataValidation type="custom" allowBlank="1" showInputMessage="1" showErrorMessage="1" errorTitle="ERRO DE TEXTO" error="Só e permitido texto nessa célula" promptTitle="Digite somente texto" prompt="Digite qualquer texto nessa célula" sqref="B19:D20" xr:uid="{00000000-0002-0000-0000-000006000000}">
      <formula1>ISTEXT(B19)</formula1>
    </dataValidation>
    <dataValidation type="decimal" operator="lessThanOrEqual" allowBlank="1" showInputMessage="1" showErrorMessage="1" errorTitle="ERRO DE DESCONTO" error="Valor do desconto e maior que 10%" promptTitle="Valor do Desconto" prompt="Só e permitido desconto até 10%" sqref="G19:H20" xr:uid="{00000000-0002-0000-0000-000007000000}">
      <formula1>F19*0.1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zoomScale="90" zoomScaleNormal="90" workbookViewId="0"/>
  </sheetViews>
  <sheetFormatPr defaultColWidth="0" defaultRowHeight="12.75" zeroHeight="1" x14ac:dyDescent="0.2"/>
  <cols>
    <col min="1" max="1" width="9.140625" customWidth="1"/>
    <col min="2" max="2" width="11.42578125" bestFit="1" customWidth="1"/>
    <col min="3" max="3" width="61.42578125" customWidth="1"/>
    <col min="4" max="4" width="69.85546875" bestFit="1" customWidth="1"/>
    <col min="5" max="5" width="23" customWidth="1"/>
    <col min="6" max="6" width="11" bestFit="1" customWidth="1"/>
    <col min="7" max="16384" width="9.140625" hidden="1"/>
  </cols>
  <sheetData>
    <row r="1" spans="2:6" x14ac:dyDescent="0.2"/>
    <row r="2" spans="2:6" x14ac:dyDescent="0.2">
      <c r="B2" s="65" t="s">
        <v>42</v>
      </c>
      <c r="C2" s="66"/>
      <c r="D2" s="66"/>
      <c r="E2" s="66"/>
    </row>
    <row r="3" spans="2:6" x14ac:dyDescent="0.2">
      <c r="B3" s="65"/>
      <c r="C3" s="66"/>
      <c r="D3" s="66"/>
      <c r="E3" s="66"/>
    </row>
    <row r="4" spans="2:6" x14ac:dyDescent="0.2">
      <c r="B4" s="66"/>
      <c r="C4" s="66"/>
      <c r="D4" s="66"/>
      <c r="E4" s="66"/>
    </row>
    <row r="5" spans="2:6" x14ac:dyDescent="0.2">
      <c r="B5" s="66"/>
      <c r="C5" s="66"/>
      <c r="D5" s="66"/>
      <c r="E5" s="66"/>
    </row>
    <row r="6" spans="2:6" ht="15.75" x14ac:dyDescent="0.25">
      <c r="C6" s="37"/>
      <c r="D6" s="37"/>
      <c r="E6" s="37"/>
    </row>
    <row r="7" spans="2:6" ht="30" customHeight="1" x14ac:dyDescent="0.2">
      <c r="B7" s="14" t="s">
        <v>0</v>
      </c>
      <c r="C7" s="15" t="s">
        <v>20</v>
      </c>
      <c r="D7" s="15" t="s">
        <v>0</v>
      </c>
      <c r="E7" s="15" t="s">
        <v>41</v>
      </c>
    </row>
    <row r="8" spans="2:6" x14ac:dyDescent="0.2">
      <c r="B8" s="3">
        <v>196</v>
      </c>
      <c r="C8" s="1" t="s">
        <v>11</v>
      </c>
      <c r="D8" s="1" t="s">
        <v>3</v>
      </c>
      <c r="E8" s="1" t="s">
        <v>2</v>
      </c>
    </row>
    <row r="9" spans="2:6" x14ac:dyDescent="0.2">
      <c r="B9" s="3">
        <v>95</v>
      </c>
      <c r="C9" s="1" t="s">
        <v>5</v>
      </c>
      <c r="D9" s="1" t="s">
        <v>6</v>
      </c>
      <c r="E9" s="1" t="s">
        <v>2</v>
      </c>
    </row>
    <row r="10" spans="2:6" x14ac:dyDescent="0.2">
      <c r="B10" s="3">
        <v>94</v>
      </c>
      <c r="C10" s="1" t="s">
        <v>12</v>
      </c>
      <c r="D10" s="1" t="s">
        <v>4</v>
      </c>
      <c r="E10" s="1" t="s">
        <v>2</v>
      </c>
    </row>
    <row r="11" spans="2:6" x14ac:dyDescent="0.2">
      <c r="B11" s="3">
        <v>196</v>
      </c>
      <c r="C11" s="1" t="s">
        <v>19</v>
      </c>
      <c r="D11" s="1" t="s">
        <v>3</v>
      </c>
      <c r="E11" s="1" t="s">
        <v>2</v>
      </c>
    </row>
    <row r="12" spans="2:6" x14ac:dyDescent="0.2">
      <c r="B12" s="3">
        <v>96</v>
      </c>
      <c r="C12" s="1" t="s">
        <v>8</v>
      </c>
      <c r="D12" s="1" t="s">
        <v>1</v>
      </c>
      <c r="E12" s="1" t="s">
        <v>13</v>
      </c>
    </row>
    <row r="13" spans="2:6" x14ac:dyDescent="0.2">
      <c r="B13" s="5"/>
      <c r="C13" s="2"/>
      <c r="D13" s="1"/>
      <c r="E13" s="2"/>
      <c r="F13" s="6"/>
    </row>
    <row r="14" spans="2:6" x14ac:dyDescent="0.2">
      <c r="B14" s="3"/>
      <c r="C14" s="1"/>
      <c r="D14" s="1"/>
      <c r="E14" s="2"/>
    </row>
    <row r="15" spans="2:6" x14ac:dyDescent="0.2">
      <c r="B15" s="3"/>
      <c r="C15" s="1"/>
      <c r="D15" s="1"/>
      <c r="E15" s="1"/>
    </row>
    <row r="16" spans="2:6" x14ac:dyDescent="0.2">
      <c r="B16" s="3"/>
      <c r="C16" s="1"/>
      <c r="D16" s="1"/>
      <c r="E16" s="1"/>
    </row>
    <row r="17" spans="2:5" x14ac:dyDescent="0.2">
      <c r="B17" s="3"/>
      <c r="C17" s="1"/>
      <c r="D17" s="1"/>
      <c r="E17" s="1"/>
    </row>
    <row r="18" spans="2:5" x14ac:dyDescent="0.2">
      <c r="B18" s="3"/>
      <c r="C18" s="1"/>
      <c r="D18" s="1"/>
      <c r="E18" s="1"/>
    </row>
    <row r="19" spans="2:5" x14ac:dyDescent="0.2">
      <c r="B19" s="3"/>
      <c r="C19" s="1"/>
      <c r="D19" s="1"/>
      <c r="E19" s="1"/>
    </row>
    <row r="20" spans="2:5" x14ac:dyDescent="0.2">
      <c r="B20" s="3"/>
      <c r="C20" s="1"/>
      <c r="D20" s="1"/>
      <c r="E20" s="1"/>
    </row>
    <row r="21" spans="2:5" x14ac:dyDescent="0.2">
      <c r="B21" s="3"/>
      <c r="C21" s="1"/>
      <c r="D21" s="1"/>
      <c r="E21" s="1"/>
    </row>
    <row r="22" spans="2:5" x14ac:dyDescent="0.2">
      <c r="B22" s="3"/>
      <c r="C22" s="1"/>
      <c r="D22" s="1"/>
      <c r="E22" s="1"/>
    </row>
    <row r="23" spans="2:5" x14ac:dyDescent="0.2">
      <c r="B23" s="3"/>
      <c r="C23" s="1"/>
      <c r="D23" s="1"/>
      <c r="E23" s="1"/>
    </row>
    <row r="24" spans="2:5" x14ac:dyDescent="0.2">
      <c r="C24" s="4"/>
      <c r="D24" s="4"/>
      <c r="E24" s="4"/>
    </row>
    <row r="25" spans="2:5" hidden="1" x14ac:dyDescent="0.2">
      <c r="C25" s="4"/>
      <c r="D25" s="4"/>
      <c r="E25" s="4"/>
    </row>
    <row r="26" spans="2:5" hidden="1" x14ac:dyDescent="0.2">
      <c r="C26" s="4"/>
      <c r="D26" s="4"/>
      <c r="E26" s="4"/>
    </row>
    <row r="27" spans="2:5" hidden="1" x14ac:dyDescent="0.2">
      <c r="C27" s="4"/>
      <c r="D27" s="4"/>
      <c r="E27" s="4"/>
    </row>
  </sheetData>
  <mergeCells count="1">
    <mergeCell ref="B2:E5"/>
  </mergeCells>
  <dataValidations xWindow="104" yWindow="338" count="3">
    <dataValidation type="list" allowBlank="1" showDropDown="1" showInputMessage="1" showErrorMessage="1" sqref="B24:B27" xr:uid="{00000000-0002-0000-0100-000000000000}">
      <formula1>"196,95,96,117,94"</formula1>
    </dataValidation>
    <dataValidation type="list" allowBlank="1" showInputMessage="1" showErrorMessage="1" errorTitle="Atenção" error="Esta célula aceita os valores 94, 95, 96 e 196" sqref="B8:B23" xr:uid="{00000000-0002-0000-0100-000001000000}">
      <formula1>"94,95,96,196"</formula1>
    </dataValidation>
    <dataValidation type="date" allowBlank="1" showInputMessage="1" showErrorMessage="1" sqref="F13" xr:uid="{00000000-0002-0000-0100-000002000000}">
      <formula1>TODAY()</formula1>
      <formula2>TODAY()+5</formula2>
    </dataValidation>
  </dataValidations>
  <pageMargins left="0.25" right="0.25" top="0.75" bottom="0.75" header="0.3" footer="0.3"/>
  <pageSetup orientation="landscape" horizontalDpi="300" verticalDpi="300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104" yWindow="338" count="1">
        <x14:dataValidation type="list" allowBlank="1" showInputMessage="1" showErrorMessage="1" xr:uid="{00000000-0002-0000-0100-000003000000}">
          <x14:formula1>
            <xm:f>Modalidade!$A$1:$A$26</xm:f>
          </x14:formula1>
          <xm:sqref>E8:E23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workbookViewId="0"/>
  </sheetViews>
  <sheetFormatPr defaultColWidth="0" defaultRowHeight="12.75" x14ac:dyDescent="0.2"/>
  <cols>
    <col min="1" max="1" width="19.7109375" bestFit="1" customWidth="1"/>
    <col min="2" max="16384" width="9.140625" hidden="1"/>
  </cols>
  <sheetData>
    <row r="1" spans="1:1" x14ac:dyDescent="0.2">
      <c r="A1" s="4" t="s">
        <v>2</v>
      </c>
    </row>
    <row r="2" spans="1:1" x14ac:dyDescent="0.2">
      <c r="A2" s="4" t="s">
        <v>13</v>
      </c>
    </row>
    <row r="3" spans="1:1" x14ac:dyDescent="0.2">
      <c r="A3" s="4" t="s">
        <v>10</v>
      </c>
    </row>
    <row r="4" spans="1:1" x14ac:dyDescent="0.2">
      <c r="A4" s="4" t="s">
        <v>17</v>
      </c>
    </row>
    <row r="5" spans="1:1" x14ac:dyDescent="0.2">
      <c r="A5" s="4" t="s">
        <v>14</v>
      </c>
    </row>
    <row r="6" spans="1:1" x14ac:dyDescent="0.2">
      <c r="A6" s="4" t="s">
        <v>7</v>
      </c>
    </row>
    <row r="7" spans="1:1" x14ac:dyDescent="0.2">
      <c r="A7" s="4" t="s">
        <v>9</v>
      </c>
    </row>
    <row r="8" spans="1:1" x14ac:dyDescent="0.2">
      <c r="A8" s="4" t="s">
        <v>16</v>
      </c>
    </row>
    <row r="9" spans="1:1" x14ac:dyDescent="0.2">
      <c r="A9" s="4" t="s">
        <v>15</v>
      </c>
    </row>
    <row r="10" spans="1:1" x14ac:dyDescent="0.2">
      <c r="A10" s="4" t="s">
        <v>18</v>
      </c>
    </row>
    <row r="11" spans="1:1" x14ac:dyDescent="0.2">
      <c r="A11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4"/>
  <sheetViews>
    <sheetView workbookViewId="0"/>
  </sheetViews>
  <sheetFormatPr defaultColWidth="0" defaultRowHeight="15" customHeight="1" zeroHeight="1" x14ac:dyDescent="0.2"/>
  <cols>
    <col min="1" max="1" width="9.140625" style="26" customWidth="1"/>
    <col min="2" max="2" width="11.42578125" style="26" customWidth="1"/>
    <col min="3" max="3" width="29.140625" style="26" customWidth="1"/>
    <col min="4" max="4" width="8.28515625" style="26" customWidth="1"/>
    <col min="5" max="5" width="0" style="26" hidden="1"/>
    <col min="6" max="6" width="33.28515625" style="26" customWidth="1"/>
    <col min="7" max="7" width="95.42578125" style="26" customWidth="1"/>
    <col min="8" max="8" width="9.140625" style="26" customWidth="1"/>
    <col min="9" max="9" width="9.140625" style="26" hidden="1" customWidth="1"/>
    <col min="10" max="16384" width="9.140625" style="26" hidden="1"/>
  </cols>
  <sheetData>
    <row r="1" spans="2:7" ht="12.75" x14ac:dyDescent="0.2"/>
    <row r="2" spans="2:7" ht="12.75" x14ac:dyDescent="0.2">
      <c r="B2" s="67" t="s">
        <v>42</v>
      </c>
      <c r="C2" s="68"/>
      <c r="D2" s="68"/>
      <c r="E2" s="68"/>
      <c r="F2" s="68"/>
      <c r="G2" s="68"/>
    </row>
    <row r="3" spans="2:7" ht="12.75" x14ac:dyDescent="0.2">
      <c r="B3" s="68"/>
      <c r="C3" s="68"/>
      <c r="D3" s="68"/>
      <c r="E3" s="68"/>
      <c r="F3" s="68"/>
      <c r="G3" s="68"/>
    </row>
    <row r="4" spans="2:7" ht="12.75" x14ac:dyDescent="0.2">
      <c r="B4" s="68"/>
      <c r="C4" s="68"/>
      <c r="D4" s="68"/>
      <c r="E4" s="68"/>
      <c r="F4" s="68"/>
      <c r="G4" s="68"/>
    </row>
    <row r="5" spans="2:7" ht="12.75" x14ac:dyDescent="0.2">
      <c r="B5" s="68"/>
      <c r="C5" s="68"/>
      <c r="D5" s="68"/>
      <c r="E5" s="68"/>
      <c r="F5" s="68"/>
      <c r="G5" s="68"/>
    </row>
    <row r="6" spans="2:7" x14ac:dyDescent="0.25">
      <c r="B6" s="27" t="s">
        <v>43</v>
      </c>
      <c r="C6" s="27" t="s">
        <v>44</v>
      </c>
      <c r="D6" s="27" t="s">
        <v>45</v>
      </c>
      <c r="F6" s="28" t="s">
        <v>46</v>
      </c>
      <c r="G6" s="29" t="s">
        <v>47</v>
      </c>
    </row>
    <row r="7" spans="2:7" x14ac:dyDescent="0.25">
      <c r="B7" s="30">
        <v>0</v>
      </c>
      <c r="C7" s="31" t="s">
        <v>48</v>
      </c>
      <c r="D7" s="30" t="s">
        <v>49</v>
      </c>
      <c r="F7" s="28" t="s">
        <v>50</v>
      </c>
      <c r="G7" s="29" t="s">
        <v>51</v>
      </c>
    </row>
    <row r="8" spans="2:7" x14ac:dyDescent="0.25">
      <c r="B8" s="30">
        <v>19</v>
      </c>
      <c r="C8" s="31" t="s">
        <v>52</v>
      </c>
      <c r="D8" s="30" t="s">
        <v>49</v>
      </c>
      <c r="F8" s="28" t="s">
        <v>53</v>
      </c>
      <c r="G8" s="29" t="s">
        <v>54</v>
      </c>
    </row>
    <row r="9" spans="2:7" x14ac:dyDescent="0.25">
      <c r="B9" s="30">
        <v>25</v>
      </c>
      <c r="C9" s="31" t="s">
        <v>55</v>
      </c>
      <c r="D9" s="30" t="s">
        <v>56</v>
      </c>
      <c r="F9" s="28" t="s">
        <v>57</v>
      </c>
      <c r="G9" s="32" t="s">
        <v>58</v>
      </c>
    </row>
    <row r="10" spans="2:7" x14ac:dyDescent="0.25">
      <c r="B10" s="30">
        <v>30</v>
      </c>
      <c r="C10" s="31" t="s">
        <v>59</v>
      </c>
      <c r="D10" s="30" t="s">
        <v>56</v>
      </c>
      <c r="F10" s="28" t="s">
        <v>60</v>
      </c>
      <c r="G10" s="32" t="s">
        <v>61</v>
      </c>
    </row>
    <row r="11" spans="2:7" ht="12.75" x14ac:dyDescent="0.2">
      <c r="B11" s="30">
        <v>35</v>
      </c>
      <c r="C11" s="31" t="s">
        <v>62</v>
      </c>
      <c r="D11" s="30" t="s">
        <v>56</v>
      </c>
    </row>
    <row r="12" spans="2:7" ht="12.75" x14ac:dyDescent="0.2">
      <c r="B12" s="30">
        <v>40</v>
      </c>
      <c r="C12" s="31" t="s">
        <v>63</v>
      </c>
      <c r="D12" s="30" t="s">
        <v>56</v>
      </c>
    </row>
    <row r="13" spans="2:7" ht="12.75" x14ac:dyDescent="0.2">
      <c r="B13" s="30">
        <v>51</v>
      </c>
      <c r="C13" s="31" t="s">
        <v>64</v>
      </c>
      <c r="D13" s="30" t="s">
        <v>56</v>
      </c>
    </row>
    <row r="14" spans="2:7" ht="12.75" x14ac:dyDescent="0.2"/>
    <row r="15" spans="2:7" x14ac:dyDescent="0.2">
      <c r="B15" s="27" t="s">
        <v>65</v>
      </c>
      <c r="C15" s="27" t="s">
        <v>66</v>
      </c>
    </row>
    <row r="16" spans="2:7" ht="12.75" x14ac:dyDescent="0.2">
      <c r="B16" s="30">
        <v>0</v>
      </c>
      <c r="C16" s="30" t="s">
        <v>67</v>
      </c>
    </row>
    <row r="17" spans="2:3" ht="12.75" x14ac:dyDescent="0.2">
      <c r="B17" s="30">
        <v>20</v>
      </c>
      <c r="C17" s="30" t="s">
        <v>68</v>
      </c>
    </row>
    <row r="18" spans="2:3" ht="12.75" x14ac:dyDescent="0.2">
      <c r="B18" s="30">
        <v>60</v>
      </c>
      <c r="C18" s="30" t="s">
        <v>69</v>
      </c>
    </row>
    <row r="19" spans="2:3" ht="12.75" x14ac:dyDescent="0.2"/>
    <row r="20" spans="2:3" x14ac:dyDescent="0.2">
      <c r="B20" s="27" t="s">
        <v>70</v>
      </c>
      <c r="C20" s="27" t="s">
        <v>71</v>
      </c>
    </row>
    <row r="21" spans="2:3" ht="12.75" x14ac:dyDescent="0.2">
      <c r="B21" s="33">
        <v>0</v>
      </c>
      <c r="C21" s="34" t="s">
        <v>72</v>
      </c>
    </row>
    <row r="22" spans="2:3" ht="12.75" x14ac:dyDescent="0.2">
      <c r="B22" s="33">
        <v>91</v>
      </c>
      <c r="C22" s="34" t="s">
        <v>73</v>
      </c>
    </row>
    <row r="23" spans="2:3" ht="12.75" x14ac:dyDescent="0.2">
      <c r="B23" s="33">
        <v>94</v>
      </c>
      <c r="C23" s="34" t="s">
        <v>74</v>
      </c>
    </row>
    <row r="24" spans="2:3" ht="12.75" x14ac:dyDescent="0.2">
      <c r="B24" s="33">
        <v>102</v>
      </c>
      <c r="C24" s="34" t="s">
        <v>75</v>
      </c>
    </row>
    <row r="25" spans="2:3" ht="12.75" x14ac:dyDescent="0.2">
      <c r="B25" s="35"/>
    </row>
    <row r="26" spans="2:3" x14ac:dyDescent="0.2">
      <c r="B26" s="27" t="s">
        <v>76</v>
      </c>
      <c r="C26" s="27" t="s">
        <v>71</v>
      </c>
    </row>
    <row r="27" spans="2:3" ht="12.75" x14ac:dyDescent="0.2">
      <c r="B27" s="33">
        <v>0</v>
      </c>
      <c r="C27" s="34" t="s">
        <v>72</v>
      </c>
    </row>
    <row r="28" spans="2:3" ht="12.75" x14ac:dyDescent="0.2">
      <c r="B28" s="33">
        <v>81</v>
      </c>
      <c r="C28" s="34" t="s">
        <v>73</v>
      </c>
    </row>
    <row r="29" spans="2:3" ht="12.75" x14ac:dyDescent="0.2">
      <c r="B29" s="33">
        <v>84</v>
      </c>
      <c r="C29" s="34" t="s">
        <v>74</v>
      </c>
    </row>
    <row r="30" spans="2:3" ht="12.75" x14ac:dyDescent="0.2">
      <c r="B30" s="33">
        <v>88</v>
      </c>
      <c r="C30" s="34" t="s">
        <v>75</v>
      </c>
    </row>
    <row r="31" spans="2:3" ht="12.75" x14ac:dyDescent="0.2">
      <c r="B31" s="35"/>
    </row>
    <row r="32" spans="2:3" ht="12.75" hidden="1" x14ac:dyDescent="0.2">
      <c r="B32" s="35"/>
    </row>
    <row r="33" spans="2:2" ht="12.75" hidden="1" x14ac:dyDescent="0.2">
      <c r="B33" s="35"/>
    </row>
    <row r="34" spans="2:2" ht="12.75" hidden="1" x14ac:dyDescent="0.2">
      <c r="B34" s="35"/>
    </row>
  </sheetData>
  <mergeCells count="1">
    <mergeCell ref="B2:G5"/>
  </mergeCells>
  <hyperlinks>
    <hyperlink ref="G6" r:id="rId1" xr:uid="{00000000-0004-0000-0300-000000000000}"/>
    <hyperlink ref="G8" r:id="rId2" xr:uid="{00000000-0004-0000-0300-000001000000}"/>
    <hyperlink ref="G7" r:id="rId3" xr:uid="{00000000-0004-0000-0300-000002000000}"/>
    <hyperlink ref="G9" r:id="rId4" xr:uid="{00000000-0004-0000-0300-000003000000}"/>
    <hyperlink ref="G10" r:id="rId5" location="box_circunferencia" xr:uid="{00000000-0004-0000-0300-000004000000}"/>
  </hyperlinks>
  <pageMargins left="0.511811024" right="0.511811024" top="0.78740157499999996" bottom="0.78740157499999996" header="0.31496062000000002" footer="0.31496062000000002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XEW14"/>
  <sheetViews>
    <sheetView zoomScale="130" zoomScaleNormal="130" workbookViewId="0"/>
  </sheetViews>
  <sheetFormatPr defaultColWidth="0" defaultRowHeight="15" customHeight="1" zeroHeight="1" x14ac:dyDescent="0.2"/>
  <cols>
    <col min="1" max="1" width="9" style="26" customWidth="1"/>
    <col min="2" max="2" width="17.140625" style="26" bestFit="1" customWidth="1"/>
    <col min="3" max="3" width="5.42578125" style="26" customWidth="1"/>
    <col min="4" max="4" width="11.140625" style="26" bestFit="1" customWidth="1"/>
    <col min="5" max="5" width="7.85546875" style="26" customWidth="1"/>
    <col min="6" max="6" width="14.28515625" style="26" bestFit="1" customWidth="1"/>
    <col min="7" max="7" width="19.140625" style="26" customWidth="1"/>
    <col min="8" max="8" width="16.42578125" style="26" bestFit="1" customWidth="1"/>
    <col min="9" max="9" width="9.85546875" style="26" customWidth="1"/>
    <col min="10" max="10" width="9.5703125" style="26" customWidth="1"/>
    <col min="11" max="11" width="8.85546875" style="26" customWidth="1"/>
    <col min="12" max="12" width="16" style="26" bestFit="1" customWidth="1"/>
    <col min="13" max="13" width="7.7109375" style="26" customWidth="1"/>
    <col min="14" max="14" width="9" style="26" customWidth="1"/>
    <col min="15" max="16377" width="9" style="26" hidden="1"/>
    <col min="16378" max="16384" width="0" style="26" hidden="1"/>
  </cols>
  <sheetData>
    <row r="1" spans="2:13" ht="12.75" x14ac:dyDescent="0.2"/>
    <row r="2" spans="2:13" ht="12.75" x14ac:dyDescent="0.2">
      <c r="B2" s="67" t="s">
        <v>42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3" spans="2:13" ht="12.75" x14ac:dyDescent="0.2"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</row>
    <row r="4" spans="2:13" ht="12.75" x14ac:dyDescent="0.2"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2:13" ht="12.75" x14ac:dyDescent="0.2"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</row>
    <row r="6" spans="2:13" x14ac:dyDescent="0.2">
      <c r="B6" s="69" t="s">
        <v>77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</row>
    <row r="7" spans="2:13" x14ac:dyDescent="0.25">
      <c r="B7" s="38" t="s">
        <v>78</v>
      </c>
      <c r="C7" s="38" t="s">
        <v>79</v>
      </c>
      <c r="D7" s="38" t="s">
        <v>80</v>
      </c>
      <c r="E7" s="38" t="s">
        <v>65</v>
      </c>
      <c r="F7" s="38" t="s">
        <v>81</v>
      </c>
      <c r="G7" s="38" t="s">
        <v>82</v>
      </c>
      <c r="H7" s="38" t="s">
        <v>44</v>
      </c>
      <c r="I7" s="38" t="s">
        <v>83</v>
      </c>
      <c r="J7" s="38" t="s">
        <v>84</v>
      </c>
      <c r="K7" s="38" t="s">
        <v>43</v>
      </c>
      <c r="L7" s="38" t="s">
        <v>44</v>
      </c>
      <c r="M7" s="38" t="s">
        <v>45</v>
      </c>
    </row>
    <row r="8" spans="2:13" ht="12.75" x14ac:dyDescent="0.2">
      <c r="B8" s="31" t="s">
        <v>85</v>
      </c>
      <c r="C8" s="30" t="s">
        <v>102</v>
      </c>
      <c r="D8" s="39">
        <v>36392</v>
      </c>
      <c r="E8" s="40">
        <f ca="1">DATEDIF(D8,TODAY(),"y")</f>
        <v>19</v>
      </c>
      <c r="F8" s="41" t="str">
        <f t="shared" ref="F8:F13" ca="1" si="0">VLOOKUP(E8,idade,2)</f>
        <v>&lt; 20 anos</v>
      </c>
      <c r="G8" s="30">
        <v>75</v>
      </c>
      <c r="H8" s="41" t="str">
        <f t="shared" ref="H8:H13" si="1">IF(C8="","Sexo não Definido",IF(C8="M",VLOOKUP(G8,homens,2),VLOOKUP(G8,mulheres,2)))</f>
        <v>Normal</v>
      </c>
      <c r="I8" s="30">
        <v>1.72</v>
      </c>
      <c r="J8" s="42">
        <v>90</v>
      </c>
      <c r="K8" s="48">
        <f>(J8/(I8^2))</f>
        <v>30.421849648458629</v>
      </c>
      <c r="L8" s="31" t="str">
        <f t="shared" ref="L8:L13" si="2">VLOOKUP(K8,imc,2)</f>
        <v>Obesidade Grau I</v>
      </c>
      <c r="M8" s="30" t="str">
        <f t="shared" ref="M8:M13" si="3">VLOOKUP(K8,imc,3)</f>
        <v>Sim</v>
      </c>
    </row>
    <row r="9" spans="2:13" ht="12.75" x14ac:dyDescent="0.2">
      <c r="B9" s="31" t="s">
        <v>86</v>
      </c>
      <c r="C9" s="30" t="s">
        <v>103</v>
      </c>
      <c r="D9" s="39">
        <v>31778</v>
      </c>
      <c r="E9" s="40">
        <f t="shared" ref="E9:E13" ca="1" si="4">DATEDIF(D9,TODAY(),"y")</f>
        <v>32</v>
      </c>
      <c r="F9" s="41" t="str">
        <f t="shared" ca="1" si="0"/>
        <v>Dentro da Faixa</v>
      </c>
      <c r="G9" s="30">
        <v>85</v>
      </c>
      <c r="H9" s="41" t="str">
        <f t="shared" si="1"/>
        <v>Risco Alto</v>
      </c>
      <c r="I9" s="30">
        <v>1.69</v>
      </c>
      <c r="J9" s="42">
        <v>62</v>
      </c>
      <c r="K9" s="48">
        <f t="shared" ref="K9:K13" si="5">(J9/(I9^2))</f>
        <v>21.707923392038097</v>
      </c>
      <c r="L9" s="31" t="str">
        <f t="shared" si="2"/>
        <v>Peso Adequado</v>
      </c>
      <c r="M9" s="30" t="str">
        <f t="shared" si="3"/>
        <v>Não</v>
      </c>
    </row>
    <row r="10" spans="2:13" ht="12.75" x14ac:dyDescent="0.2">
      <c r="B10" s="31" t="s">
        <v>87</v>
      </c>
      <c r="C10" s="30" t="s">
        <v>102</v>
      </c>
      <c r="D10" s="39">
        <v>20178</v>
      </c>
      <c r="E10" s="40">
        <f t="shared" ca="1" si="4"/>
        <v>64</v>
      </c>
      <c r="F10" s="41" t="str">
        <f t="shared" ca="1" si="0"/>
        <v>&gt;= 60 anos</v>
      </c>
      <c r="G10" s="30">
        <v>95</v>
      </c>
      <c r="H10" s="41" t="str">
        <f t="shared" si="1"/>
        <v>Risco Alto</v>
      </c>
      <c r="I10" s="43">
        <v>1.7</v>
      </c>
      <c r="J10" s="42">
        <v>80</v>
      </c>
      <c r="K10" s="48">
        <f t="shared" si="5"/>
        <v>27.681660899653981</v>
      </c>
      <c r="L10" s="31" t="str">
        <f t="shared" si="2"/>
        <v>Sobrepeso</v>
      </c>
      <c r="M10" s="30" t="str">
        <f t="shared" si="3"/>
        <v>Sim</v>
      </c>
    </row>
    <row r="11" spans="2:13" ht="12.75" x14ac:dyDescent="0.2">
      <c r="B11" s="31" t="s">
        <v>88</v>
      </c>
      <c r="C11" s="30" t="s">
        <v>103</v>
      </c>
      <c r="D11" s="39">
        <v>28078</v>
      </c>
      <c r="E11" s="40">
        <f t="shared" ca="1" si="4"/>
        <v>42</v>
      </c>
      <c r="F11" s="41" t="str">
        <f t="shared" ca="1" si="0"/>
        <v>Dentro da Faixa</v>
      </c>
      <c r="G11" s="30">
        <v>56</v>
      </c>
      <c r="H11" s="41" t="str">
        <f t="shared" si="1"/>
        <v>Normal</v>
      </c>
      <c r="I11" s="30">
        <v>1.55</v>
      </c>
      <c r="J11" s="42">
        <v>95</v>
      </c>
      <c r="K11" s="48">
        <f t="shared" si="5"/>
        <v>39.542143600416232</v>
      </c>
      <c r="L11" s="31" t="str">
        <f t="shared" si="2"/>
        <v>Obesidade Grau II</v>
      </c>
      <c r="M11" s="30" t="str">
        <f t="shared" si="3"/>
        <v>Sim</v>
      </c>
    </row>
    <row r="12" spans="2:13" ht="12.75" x14ac:dyDescent="0.2">
      <c r="B12" s="31" t="s">
        <v>89</v>
      </c>
      <c r="C12" s="30" t="s">
        <v>102</v>
      </c>
      <c r="D12" s="39">
        <v>29038</v>
      </c>
      <c r="E12" s="40">
        <f t="shared" ca="1" si="4"/>
        <v>39</v>
      </c>
      <c r="F12" s="41" t="str">
        <f t="shared" ca="1" si="0"/>
        <v>Dentro da Faixa</v>
      </c>
      <c r="G12" s="30">
        <v>78</v>
      </c>
      <c r="H12" s="41" t="str">
        <f t="shared" si="1"/>
        <v>Normal</v>
      </c>
      <c r="I12" s="30">
        <v>1.72</v>
      </c>
      <c r="J12" s="42">
        <v>90</v>
      </c>
      <c r="K12" s="48">
        <f t="shared" si="5"/>
        <v>30.421849648458629</v>
      </c>
      <c r="L12" s="31" t="str">
        <f t="shared" si="2"/>
        <v>Obesidade Grau I</v>
      </c>
      <c r="M12" s="30" t="str">
        <f t="shared" si="3"/>
        <v>Sim</v>
      </c>
    </row>
    <row r="13" spans="2:13" ht="12.75" x14ac:dyDescent="0.2">
      <c r="B13" s="31" t="s">
        <v>90</v>
      </c>
      <c r="C13" s="30" t="s">
        <v>103</v>
      </c>
      <c r="D13" s="39">
        <v>36861</v>
      </c>
      <c r="E13" s="40">
        <f t="shared" ca="1" si="4"/>
        <v>18</v>
      </c>
      <c r="F13" s="41" t="str">
        <f t="shared" ca="1" si="0"/>
        <v>&lt; 20 anos</v>
      </c>
      <c r="G13" s="30">
        <v>98</v>
      </c>
      <c r="H13" s="41" t="str">
        <f t="shared" si="1"/>
        <v>Risco Altíssimo</v>
      </c>
      <c r="I13" s="30">
        <v>1.82</v>
      </c>
      <c r="J13" s="42">
        <v>79</v>
      </c>
      <c r="K13" s="48">
        <f t="shared" si="5"/>
        <v>23.849776597029344</v>
      </c>
      <c r="L13" s="31" t="str">
        <f t="shared" si="2"/>
        <v>Peso Adequado</v>
      </c>
      <c r="M13" s="30" t="str">
        <f t="shared" si="3"/>
        <v>Não</v>
      </c>
    </row>
    <row r="14" spans="2:13" ht="12.75" x14ac:dyDescent="0.2">
      <c r="B14" s="44"/>
      <c r="C14" s="36"/>
      <c r="D14" s="45"/>
      <c r="E14" s="36"/>
      <c r="F14" s="44"/>
      <c r="G14" s="36"/>
      <c r="H14" s="44"/>
      <c r="I14" s="36"/>
      <c r="J14" s="46"/>
      <c r="K14" s="47"/>
      <c r="L14" s="44"/>
      <c r="M14" s="36"/>
    </row>
  </sheetData>
  <mergeCells count="2">
    <mergeCell ref="B2:M5"/>
    <mergeCell ref="B6:M6"/>
  </mergeCells>
  <dataValidations xWindow="289" yWindow="414" count="1">
    <dataValidation type="list" allowBlank="1" showInputMessage="1" showErrorMessage="1" errorTitle="ERRO DE SEXO" error="Selecione corretamente o sexo" promptTitle="Selecione o Sexo" prompt="M=Masculino e F=Feminino" sqref="C8:C13" xr:uid="{00000000-0002-0000-0400-000000000000}">
      <formula1>"M,F"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zoomScale="145" zoomScaleNormal="145" workbookViewId="0"/>
  </sheetViews>
  <sheetFormatPr defaultColWidth="0" defaultRowHeight="12.75" zeroHeight="1" x14ac:dyDescent="0.2"/>
  <cols>
    <col min="1" max="1" width="9.140625" customWidth="1"/>
    <col min="2" max="2" width="32.7109375" bestFit="1" customWidth="1"/>
    <col min="3" max="3" width="10.42578125" customWidth="1"/>
    <col min="4" max="4" width="10.85546875" customWidth="1"/>
    <col min="5" max="5" width="10.42578125" customWidth="1"/>
    <col min="6" max="6" width="10.5703125" customWidth="1"/>
    <col min="7" max="7" width="9.140625" customWidth="1"/>
    <col min="8" max="16384" width="9.140625" hidden="1"/>
  </cols>
  <sheetData>
    <row r="1" spans="2:6" x14ac:dyDescent="0.2"/>
    <row r="2" spans="2:6" x14ac:dyDescent="0.2">
      <c r="B2" s="53" t="s">
        <v>42</v>
      </c>
      <c r="C2" s="54"/>
      <c r="D2" s="54"/>
      <c r="E2" s="54"/>
      <c r="F2" s="54"/>
    </row>
    <row r="3" spans="2:6" x14ac:dyDescent="0.2">
      <c r="B3" s="54"/>
      <c r="C3" s="54"/>
      <c r="D3" s="54"/>
      <c r="E3" s="54"/>
      <c r="F3" s="54"/>
    </row>
    <row r="4" spans="2:6" x14ac:dyDescent="0.2">
      <c r="B4" s="54"/>
      <c r="C4" s="54"/>
      <c r="D4" s="54"/>
      <c r="E4" s="54"/>
      <c r="F4" s="54"/>
    </row>
    <row r="5" spans="2:6" x14ac:dyDescent="0.2"/>
    <row r="6" spans="2:6" x14ac:dyDescent="0.2">
      <c r="B6" s="49" t="s">
        <v>25</v>
      </c>
      <c r="C6" s="16" t="s">
        <v>21</v>
      </c>
      <c r="D6" s="16" t="s">
        <v>24</v>
      </c>
      <c r="E6" s="16" t="s">
        <v>22</v>
      </c>
      <c r="F6" s="16" t="s">
        <v>23</v>
      </c>
    </row>
    <row r="7" spans="2:6" x14ac:dyDescent="0.2">
      <c r="B7" s="17">
        <v>40725</v>
      </c>
      <c r="C7" s="7">
        <v>0.375</v>
      </c>
      <c r="D7" s="7">
        <v>0.5</v>
      </c>
      <c r="E7" s="7">
        <v>0.52083333333333337</v>
      </c>
      <c r="F7" s="7">
        <v>0.74861111111111101</v>
      </c>
    </row>
    <row r="8" spans="2:6" x14ac:dyDescent="0.2">
      <c r="B8" s="17">
        <v>40726</v>
      </c>
      <c r="C8" s="51">
        <v>0.375</v>
      </c>
      <c r="D8" s="51">
        <v>0.5</v>
      </c>
      <c r="E8" s="51">
        <v>0.54166666666666663</v>
      </c>
      <c r="F8" s="51">
        <v>0.75</v>
      </c>
    </row>
    <row r="9" spans="2:6" x14ac:dyDescent="0.2">
      <c r="B9" s="17">
        <v>40727</v>
      </c>
      <c r="C9" s="51">
        <v>0.33333333333333331</v>
      </c>
      <c r="D9" s="51">
        <v>0.54166666666666663</v>
      </c>
      <c r="E9" s="51">
        <v>0.60416666666666663</v>
      </c>
      <c r="F9" s="51">
        <v>0.72916666666666663</v>
      </c>
    </row>
    <row r="10" spans="2:6" x14ac:dyDescent="0.2">
      <c r="B10" s="17">
        <v>40728</v>
      </c>
      <c r="C10" s="7">
        <v>0.35416666666666669</v>
      </c>
      <c r="D10" s="7">
        <v>0.5</v>
      </c>
      <c r="E10" s="7">
        <v>0.55208333333333337</v>
      </c>
      <c r="F10" s="7">
        <v>0.70833333333333337</v>
      </c>
    </row>
    <row r="11" spans="2:6" x14ac:dyDescent="0.2">
      <c r="B11" s="17">
        <v>40729</v>
      </c>
      <c r="C11" s="7">
        <v>0.37638888888888888</v>
      </c>
      <c r="D11" s="7">
        <v>0.50694444444444442</v>
      </c>
      <c r="E11" s="7">
        <v>0.54513888888888895</v>
      </c>
      <c r="F11" s="7">
        <v>0.75</v>
      </c>
    </row>
    <row r="12" spans="2:6" x14ac:dyDescent="0.2">
      <c r="B12" s="17">
        <v>40730</v>
      </c>
      <c r="C12" s="7">
        <v>0.375</v>
      </c>
      <c r="D12" s="7">
        <v>0.50347222222222221</v>
      </c>
      <c r="E12" s="7">
        <v>0.54166666666666663</v>
      </c>
      <c r="F12" s="7">
        <v>0.76041666666666663</v>
      </c>
    </row>
    <row r="13" spans="2:6" x14ac:dyDescent="0.2">
      <c r="B13" s="17">
        <v>40731</v>
      </c>
      <c r="C13" s="7">
        <v>0.38541666666666669</v>
      </c>
      <c r="D13" s="7">
        <v>0.51388888888888895</v>
      </c>
      <c r="E13" s="7">
        <v>0.56597222222222221</v>
      </c>
      <c r="F13" s="7">
        <v>0.76388888888888884</v>
      </c>
    </row>
    <row r="14" spans="2:6" x14ac:dyDescent="0.2">
      <c r="B14" s="17">
        <v>40732</v>
      </c>
      <c r="C14" s="7">
        <v>0.375</v>
      </c>
      <c r="D14" s="7">
        <v>0.5</v>
      </c>
      <c r="E14" s="7">
        <v>0.54861111111111105</v>
      </c>
      <c r="F14" s="7">
        <v>0.79166666666666663</v>
      </c>
    </row>
    <row r="15" spans="2:6" x14ac:dyDescent="0.2">
      <c r="B15" s="17">
        <v>40733</v>
      </c>
      <c r="C15" s="50"/>
      <c r="D15" s="50"/>
      <c r="E15" s="50"/>
      <c r="F15" s="50"/>
    </row>
    <row r="16" spans="2:6" x14ac:dyDescent="0.2">
      <c r="B16" s="17">
        <v>40734</v>
      </c>
      <c r="C16" s="50"/>
      <c r="D16" s="50"/>
      <c r="E16" s="50"/>
      <c r="F16" s="50"/>
    </row>
    <row r="17" spans="2:6" x14ac:dyDescent="0.2">
      <c r="B17" s="17">
        <v>40735</v>
      </c>
      <c r="C17" s="7">
        <v>0.37361111111111112</v>
      </c>
      <c r="D17" s="7">
        <v>0.54166666666666663</v>
      </c>
      <c r="E17" s="7">
        <v>0.57638888888888895</v>
      </c>
      <c r="F17" s="7">
        <v>0.75</v>
      </c>
    </row>
    <row r="18" spans="2:6" x14ac:dyDescent="0.2">
      <c r="B18" s="17">
        <v>40736</v>
      </c>
      <c r="C18" s="7">
        <v>0.375</v>
      </c>
      <c r="D18" s="7">
        <v>0.51597222222222217</v>
      </c>
      <c r="E18" s="7">
        <v>0.54166666666666663</v>
      </c>
      <c r="F18" s="7">
        <v>0.72916666666666663</v>
      </c>
    </row>
    <row r="19" spans="2:6" x14ac:dyDescent="0.2">
      <c r="B19" s="17">
        <v>40737</v>
      </c>
      <c r="C19" s="7">
        <v>0.38194444444444442</v>
      </c>
      <c r="D19" s="7">
        <v>0.51041666666666663</v>
      </c>
      <c r="E19" s="7">
        <v>0.55208333333333337</v>
      </c>
      <c r="F19" s="7">
        <v>0.75</v>
      </c>
    </row>
    <row r="20" spans="2:6" x14ac:dyDescent="0.2">
      <c r="B20" s="17">
        <v>40738</v>
      </c>
      <c r="C20" s="7">
        <v>0.375</v>
      </c>
      <c r="D20" s="7">
        <v>0.52777777777777779</v>
      </c>
      <c r="E20" s="7">
        <v>0.57291666666666663</v>
      </c>
      <c r="F20" s="7">
        <v>0.76041666666666663</v>
      </c>
    </row>
    <row r="21" spans="2:6" x14ac:dyDescent="0.2">
      <c r="B21" s="17">
        <v>40739</v>
      </c>
      <c r="C21" s="7">
        <v>0.375</v>
      </c>
      <c r="D21" s="7">
        <v>0.5</v>
      </c>
      <c r="E21" s="7">
        <v>0.54861111111111105</v>
      </c>
      <c r="F21" s="7">
        <v>0.73958333333333337</v>
      </c>
    </row>
    <row r="22" spans="2:6" x14ac:dyDescent="0.2">
      <c r="B22" s="6"/>
    </row>
    <row r="23" spans="2:6" hidden="1" x14ac:dyDescent="0.2">
      <c r="B23" s="6"/>
    </row>
    <row r="24" spans="2:6" hidden="1" x14ac:dyDescent="0.2">
      <c r="B24" s="6"/>
    </row>
    <row r="25" spans="2:6" hidden="1" x14ac:dyDescent="0.2">
      <c r="B25" s="6"/>
    </row>
    <row r="26" spans="2:6" hidden="1" x14ac:dyDescent="0.2">
      <c r="B26" s="6"/>
    </row>
    <row r="27" spans="2:6" hidden="1" x14ac:dyDescent="0.2">
      <c r="B27" s="6"/>
    </row>
    <row r="28" spans="2:6" hidden="1" x14ac:dyDescent="0.2">
      <c r="B28" s="6"/>
    </row>
    <row r="29" spans="2:6" hidden="1" x14ac:dyDescent="0.2">
      <c r="B29" s="6"/>
    </row>
    <row r="30" spans="2:6" hidden="1" x14ac:dyDescent="0.2">
      <c r="B30" s="6"/>
    </row>
    <row r="31" spans="2:6" hidden="1" x14ac:dyDescent="0.2">
      <c r="B31" s="6"/>
    </row>
    <row r="32" spans="2:6" hidden="1" x14ac:dyDescent="0.2">
      <c r="B32" s="6"/>
    </row>
    <row r="33" spans="2:2" hidden="1" x14ac:dyDescent="0.2">
      <c r="B33" s="6"/>
    </row>
    <row r="34" spans="2:2" hidden="1" x14ac:dyDescent="0.2">
      <c r="B34" s="6"/>
    </row>
    <row r="35" spans="2:2" hidden="1" x14ac:dyDescent="0.2">
      <c r="B35" s="6"/>
    </row>
    <row r="36" spans="2:2" hidden="1" x14ac:dyDescent="0.2">
      <c r="B36" s="6"/>
    </row>
    <row r="37" spans="2:2" hidden="1" x14ac:dyDescent="0.2">
      <c r="B37" s="6"/>
    </row>
  </sheetData>
  <dataConsolidate/>
  <mergeCells count="1">
    <mergeCell ref="B2:F4"/>
  </mergeCells>
  <dataValidations count="2">
    <dataValidation type="time" operator="greaterThanOrEqual" allowBlank="1" showInputMessage="1" showErrorMessage="1" sqref="E7:E21" xr:uid="{00000000-0002-0000-0500-000000000000}">
      <formula1>D7+"1:00"</formula1>
    </dataValidation>
    <dataValidation type="time" operator="greaterThanOrEqual" allowBlank="1" showInputMessage="1" showErrorMessage="1" sqref="F7:F21" xr:uid="{00000000-0002-0000-0500-000001000000}">
      <formula1>C7+"08:00"+(E7-D7)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"/>
  <sheetViews>
    <sheetView zoomScale="115" zoomScaleNormal="115" workbookViewId="0"/>
  </sheetViews>
  <sheetFormatPr defaultColWidth="0" defaultRowHeight="12.75" zeroHeight="1" x14ac:dyDescent="0.2"/>
  <cols>
    <col min="1" max="1" width="9.140625" customWidth="1"/>
    <col min="2" max="2" width="14.85546875" customWidth="1"/>
    <col min="3" max="3" width="13.42578125" bestFit="1" customWidth="1"/>
    <col min="4" max="4" width="26" bestFit="1" customWidth="1"/>
    <col min="5" max="5" width="15.7109375" bestFit="1" customWidth="1"/>
    <col min="6" max="6" width="11.28515625" bestFit="1" customWidth="1"/>
    <col min="7" max="7" width="14.42578125" bestFit="1" customWidth="1"/>
    <col min="8" max="8" width="21.5703125" bestFit="1" customWidth="1"/>
    <col min="9" max="9" width="13.28515625" bestFit="1" customWidth="1"/>
    <col min="10" max="10" width="9.140625" customWidth="1"/>
    <col min="11" max="14" width="0" hidden="1" customWidth="1"/>
    <col min="15" max="16384" width="9.140625" hidden="1"/>
  </cols>
  <sheetData>
    <row r="1" spans="2:14" x14ac:dyDescent="0.2"/>
    <row r="2" spans="2:14" x14ac:dyDescent="0.2">
      <c r="B2" s="70" t="s">
        <v>42</v>
      </c>
      <c r="C2" s="68"/>
      <c r="D2" s="68"/>
      <c r="E2" s="68"/>
      <c r="F2" s="68"/>
      <c r="G2" s="68"/>
      <c r="H2" s="68"/>
      <c r="I2" s="68"/>
    </row>
    <row r="3" spans="2:14" x14ac:dyDescent="0.2">
      <c r="B3" s="68"/>
      <c r="C3" s="68"/>
      <c r="D3" s="68"/>
      <c r="E3" s="68"/>
      <c r="F3" s="68"/>
      <c r="G3" s="68"/>
      <c r="H3" s="68"/>
      <c r="I3" s="68"/>
    </row>
    <row r="4" spans="2:14" x14ac:dyDescent="0.2">
      <c r="B4" s="68"/>
      <c r="C4" s="68"/>
      <c r="D4" s="68"/>
      <c r="E4" s="68"/>
      <c r="F4" s="68"/>
      <c r="G4" s="68"/>
      <c r="H4" s="68"/>
      <c r="I4" s="68"/>
    </row>
    <row r="5" spans="2:14" x14ac:dyDescent="0.2">
      <c r="B5" s="68"/>
      <c r="C5" s="68"/>
      <c r="D5" s="68"/>
      <c r="E5" s="68"/>
      <c r="F5" s="68"/>
      <c r="G5" s="68"/>
      <c r="H5" s="68"/>
      <c r="I5" s="68"/>
    </row>
    <row r="6" spans="2:14" ht="13.5" thickBot="1" x14ac:dyDescent="0.25"/>
    <row r="7" spans="2:14" ht="19.5" x14ac:dyDescent="0.25">
      <c r="B7" s="18" t="s">
        <v>25</v>
      </c>
      <c r="C7" s="19" t="s">
        <v>40</v>
      </c>
      <c r="D7" s="20" t="s">
        <v>30</v>
      </c>
      <c r="E7" s="20" t="s">
        <v>39</v>
      </c>
      <c r="F7" s="20" t="s">
        <v>28</v>
      </c>
      <c r="G7" s="21" t="s">
        <v>26</v>
      </c>
      <c r="H7" s="22" t="s">
        <v>29</v>
      </c>
      <c r="I7" s="23" t="s">
        <v>27</v>
      </c>
      <c r="N7" s="11"/>
    </row>
    <row r="8" spans="2:14" ht="15" x14ac:dyDescent="0.25">
      <c r="B8" s="9">
        <v>43466</v>
      </c>
      <c r="C8" s="13" t="s">
        <v>104</v>
      </c>
      <c r="D8" s="10" t="s">
        <v>31</v>
      </c>
      <c r="E8" s="12">
        <v>55</v>
      </c>
      <c r="F8" s="12">
        <v>20</v>
      </c>
      <c r="G8" s="24">
        <v>99</v>
      </c>
      <c r="H8" s="52">
        <v>7.9</v>
      </c>
      <c r="I8" s="25" t="s">
        <v>112</v>
      </c>
    </row>
    <row r="9" spans="2:14" ht="15" x14ac:dyDescent="0.25">
      <c r="B9" s="9">
        <v>43467</v>
      </c>
      <c r="C9" s="13" t="s">
        <v>105</v>
      </c>
      <c r="D9" s="10" t="s">
        <v>32</v>
      </c>
      <c r="E9" s="12">
        <v>250</v>
      </c>
      <c r="F9" s="12">
        <v>20</v>
      </c>
      <c r="G9" s="24">
        <v>1500</v>
      </c>
      <c r="H9" s="52">
        <v>120</v>
      </c>
      <c r="I9" s="25" t="s">
        <v>112</v>
      </c>
    </row>
    <row r="10" spans="2:14" ht="15" x14ac:dyDescent="0.25">
      <c r="B10" s="9">
        <v>43468</v>
      </c>
      <c r="C10" s="13" t="s">
        <v>106</v>
      </c>
      <c r="D10" s="10" t="s">
        <v>33</v>
      </c>
      <c r="E10" s="12">
        <v>120</v>
      </c>
      <c r="F10" s="12">
        <v>20</v>
      </c>
      <c r="G10" s="24">
        <v>2600</v>
      </c>
      <c r="H10" s="52">
        <v>200</v>
      </c>
      <c r="I10" s="25" t="s">
        <v>112</v>
      </c>
    </row>
    <row r="11" spans="2:14" ht="15" x14ac:dyDescent="0.25">
      <c r="B11" s="9">
        <v>43469</v>
      </c>
      <c r="C11" s="13" t="s">
        <v>107</v>
      </c>
      <c r="D11" s="10" t="s">
        <v>34</v>
      </c>
      <c r="E11" s="12">
        <v>30</v>
      </c>
      <c r="F11" s="12">
        <v>20</v>
      </c>
      <c r="G11" s="24">
        <v>550</v>
      </c>
      <c r="H11" s="52">
        <v>40</v>
      </c>
      <c r="I11" s="25" t="s">
        <v>112</v>
      </c>
    </row>
    <row r="12" spans="2:14" ht="15" x14ac:dyDescent="0.25">
      <c r="B12" s="9">
        <v>43470</v>
      </c>
      <c r="C12" s="13" t="s">
        <v>108</v>
      </c>
      <c r="D12" s="10" t="s">
        <v>35</v>
      </c>
      <c r="E12" s="12">
        <v>80</v>
      </c>
      <c r="F12" s="12">
        <v>20</v>
      </c>
      <c r="G12" s="24">
        <v>270</v>
      </c>
      <c r="H12" s="52">
        <v>20</v>
      </c>
      <c r="I12" s="25" t="s">
        <v>112</v>
      </c>
    </row>
    <row r="13" spans="2:14" ht="15" x14ac:dyDescent="0.25">
      <c r="B13" s="9">
        <v>43471</v>
      </c>
      <c r="C13" s="13" t="s">
        <v>109</v>
      </c>
      <c r="D13" s="10" t="s">
        <v>36</v>
      </c>
      <c r="E13" s="12">
        <v>50</v>
      </c>
      <c r="F13" s="12">
        <v>20</v>
      </c>
      <c r="G13" s="24">
        <v>1190</v>
      </c>
      <c r="H13" s="52">
        <v>90</v>
      </c>
      <c r="I13" s="25" t="s">
        <v>112</v>
      </c>
    </row>
    <row r="14" spans="2:14" ht="15" x14ac:dyDescent="0.25">
      <c r="B14" s="9">
        <v>43472</v>
      </c>
      <c r="C14" s="13" t="s">
        <v>110</v>
      </c>
      <c r="D14" s="10" t="s">
        <v>37</v>
      </c>
      <c r="E14" s="12">
        <v>44</v>
      </c>
      <c r="F14" s="12">
        <v>20</v>
      </c>
      <c r="G14" s="24">
        <v>299</v>
      </c>
      <c r="H14" s="52">
        <v>20</v>
      </c>
      <c r="I14" s="25" t="s">
        <v>112</v>
      </c>
    </row>
    <row r="15" spans="2:14" ht="15" x14ac:dyDescent="0.25">
      <c r="B15" s="9">
        <v>43473</v>
      </c>
      <c r="C15" s="13" t="s">
        <v>111</v>
      </c>
      <c r="D15" s="10" t="s">
        <v>38</v>
      </c>
      <c r="E15" s="12">
        <v>80</v>
      </c>
      <c r="F15" s="12">
        <v>20</v>
      </c>
      <c r="G15" s="24">
        <v>169</v>
      </c>
      <c r="H15" s="52">
        <v>10</v>
      </c>
      <c r="I15" s="25" t="s">
        <v>112</v>
      </c>
    </row>
    <row r="16" spans="2:14" x14ac:dyDescent="0.2"/>
  </sheetData>
  <dataConsolidate/>
  <mergeCells count="1">
    <mergeCell ref="B2:I5"/>
  </mergeCells>
  <dataValidations count="5">
    <dataValidation type="date" allowBlank="1" showInputMessage="1" showErrorMessage="1" sqref="B8:B15" xr:uid="{00000000-0002-0000-0600-000000000000}">
      <formula1>43466</formula1>
      <formula2>43496</formula2>
    </dataValidation>
    <dataValidation type="textLength" allowBlank="1" showInputMessage="1" showErrorMessage="1" sqref="C8:C15" xr:uid="{00000000-0002-0000-0600-000001000000}">
      <formula1>1</formula1>
      <formula2>3</formula2>
    </dataValidation>
    <dataValidation type="custom" allowBlank="1" showInputMessage="1" showErrorMessage="1" sqref="I8:I15" xr:uid="{00000000-0002-0000-0600-000002000000}">
      <formula1>ISTEXT(I8)</formula1>
    </dataValidation>
    <dataValidation type="decimal" operator="lessThanOrEqual" allowBlank="1" showInputMessage="1" showErrorMessage="1" sqref="H8:H15" xr:uid="{00000000-0002-0000-0600-000003000000}">
      <formula1>G8*0.08</formula1>
    </dataValidation>
    <dataValidation type="whole" operator="lessThanOrEqual" allowBlank="1" showInputMessage="1" showErrorMessage="1" errorTitle="SAÍDA MAIOR QUE O ESTOQUE" error="Valor de sair e maior que a quantidade de estoque" promptTitle="Digite o valor de saída" prompt="Só e permitido saída de produtos menor ou igual ao estoque" sqref="F8:F15" xr:uid="{86342A70-EF48-4F6A-8298-33ECB85F4089}">
      <formula1>E8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4</vt:i4>
      </vt:variant>
    </vt:vector>
  </HeadingPairs>
  <TitlesOfParts>
    <vt:vector size="11" baseType="lpstr">
      <vt:lpstr>Conhecendo a Validação de Dados</vt:lpstr>
      <vt:lpstr>Cursos</vt:lpstr>
      <vt:lpstr>Modalidade</vt:lpstr>
      <vt:lpstr>Configurações</vt:lpstr>
      <vt:lpstr>Cáluclo IMC</vt:lpstr>
      <vt:lpstr>Horário</vt:lpstr>
      <vt:lpstr>Vendas Sudeste</vt:lpstr>
      <vt:lpstr>homens</vt:lpstr>
      <vt:lpstr>idade</vt:lpstr>
      <vt:lpstr>imc</vt:lpstr>
      <vt:lpstr>mulheres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Martelli</dc:creator>
  <cp:lastModifiedBy>vaamonde</cp:lastModifiedBy>
  <cp:lastPrinted>2011-04-29T11:58:41Z</cp:lastPrinted>
  <dcterms:created xsi:type="dcterms:W3CDTF">2011-04-28T17:45:28Z</dcterms:created>
  <dcterms:modified xsi:type="dcterms:W3CDTF">2019-04-15T16:29:15Z</dcterms:modified>
</cp:coreProperties>
</file>