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asyE\Desktop\"/>
    </mc:Choice>
  </mc:AlternateContent>
  <xr:revisionPtr revIDLastSave="0" documentId="13_ncr:1_{FF62BDFC-7897-4B07-A868-5EC595EE0B27}" xr6:coauthVersionLast="43" xr6:coauthVersionMax="43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Bonus Goal" sheetId="5" r:id="rId1"/>
    <sheet name="Bonus Statistical Average" sheetId="10" r:id="rId2"/>
    <sheet name="State" sheetId="4" r:id="rId3"/>
    <sheet name="Category Pivot" sheetId="7" r:id="rId4"/>
    <sheet name="Sub-Category Pivot" sheetId="9" r:id="rId5"/>
    <sheet name="Sheet1" sheetId="1" r:id="rId6"/>
  </sheets>
  <definedNames>
    <definedName name="_xlnm._FilterDatabase" localSheetId="1" hidden="1">'Bonus Statistical Average'!$I$1:$J$4115</definedName>
    <definedName name="_xlnm._FilterDatabase" localSheetId="5" hidden="1">Sheet1!$A$1:$T$4115</definedName>
  </definedNames>
  <calcPr calcId="191029" concurrentCalc="0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0" l="1"/>
  <c r="B2" i="10"/>
  <c r="C2" i="10"/>
  <c r="F2" i="10"/>
  <c r="A4" i="10"/>
  <c r="B4" i="10"/>
  <c r="E4" i="10"/>
  <c r="F4" i="10"/>
  <c r="E2" i="10"/>
  <c r="D2" i="10"/>
  <c r="C4" i="10"/>
  <c r="D4" i="10"/>
  <c r="B2" i="5"/>
  <c r="B3" i="5"/>
  <c r="E3" i="5"/>
  <c r="H3" i="5"/>
  <c r="H4" i="5"/>
  <c r="H5" i="5"/>
  <c r="H6" i="5"/>
  <c r="H7" i="5"/>
  <c r="H8" i="5"/>
  <c r="H9" i="5"/>
  <c r="H10" i="5"/>
  <c r="H11" i="5"/>
  <c r="H12" i="5"/>
  <c r="H13" i="5"/>
  <c r="G4" i="5"/>
  <c r="G5" i="5"/>
  <c r="G6" i="5"/>
  <c r="G7" i="5"/>
  <c r="G8" i="5"/>
  <c r="G9" i="5"/>
  <c r="G10" i="5"/>
  <c r="G11" i="5"/>
  <c r="G12" i="5"/>
  <c r="G13" i="5"/>
  <c r="F4" i="5"/>
  <c r="F5" i="5"/>
  <c r="F6" i="5"/>
  <c r="F7" i="5"/>
  <c r="F8" i="5"/>
  <c r="F9" i="5"/>
  <c r="F10" i="5"/>
  <c r="F11" i="5"/>
  <c r="F12" i="5"/>
  <c r="F13" i="5"/>
  <c r="E4" i="5"/>
  <c r="E5" i="5"/>
  <c r="E6" i="5"/>
  <c r="E7" i="5"/>
  <c r="E8" i="5"/>
  <c r="E9" i="5"/>
  <c r="E10" i="5"/>
  <c r="E11" i="5"/>
  <c r="E12" i="5"/>
  <c r="E13" i="5"/>
  <c r="E2" i="5"/>
  <c r="F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D2" i="5"/>
  <c r="C3" i="5"/>
  <c r="C2" i="5"/>
  <c r="B13" i="5"/>
  <c r="B12" i="5"/>
  <c r="B11" i="5"/>
  <c r="B10" i="5"/>
  <c r="B9" i="5"/>
  <c r="B8" i="5"/>
  <c r="B7" i="5"/>
  <c r="B6" i="5"/>
  <c r="B5" i="5"/>
  <c r="B4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G2" i="5"/>
  <c r="H2" i="5"/>
  <c r="G3" i="5"/>
  <c r="F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<sst xmlns="http://schemas.openxmlformats.org/spreadsheetml/2006/main" count="36776" uniqueCount="8411">
  <si>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</si>
  <si>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</si>
  <si>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</si>
  <si>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</si>
  <si>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</si>
  <si>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</si>
  <si>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</si>
  <si>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</si>
  <si>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</si>
  <si>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</si>
  <si>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</si>
  <si>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</si>
  <si>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</si>
  <si>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</si>
  <si>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</si>
  <si>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</si>
  <si>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</si>
  <si>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</si>
  <si>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</si>
  <si>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</si>
  <si>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</si>
  <si>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</si>
  <si>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</si>
  <si>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</si>
  <si>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</si>
  <si>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</si>
  <si>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</si>
  <si>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</si>
  <si>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</si>
  <si>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</si>
  <si>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</si>
  <si>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</si>
  <si>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</si>
  <si>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</si>
  <si>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</si>
  <si>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</si>
  <si>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</si>
  <si>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</si>
  <si>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</si>
  <si>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</si>
  <si>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</si>
  <si>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</si>
  <si>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</si>
  <si>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</si>
  <si>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</si>
  <si>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</si>
  <si>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</si>
  <si>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</si>
  <si>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</si>
  <si>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</si>
  <si>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</si>
  <si>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</si>
  <si>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</si>
  <si>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</si>
  <si>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</si>
  <si>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</si>
  <si>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</si>
  <si>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</si>
  <si>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</si>
  <si>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</si>
  <si>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</si>
  <si>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</si>
  <si>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</si>
  <si>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</si>
  <si>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</si>
  <si>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</si>
  <si>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</si>
  <si>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</si>
  <si>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</si>
  <si>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</si>
  <si>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</si>
  <si>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</si>
  <si>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</si>
  <si>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</si>
  <si>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</si>
  <si>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</si>
  <si>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</si>
  <si>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</si>
  <si>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</si>
  <si>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</si>
  <si>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</si>
  <si>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</si>
  <si>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</si>
  <si>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</si>
  <si>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</si>
  <si>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</si>
  <si>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</si>
  <si>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</si>
  <si>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</si>
  <si>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</si>
  <si>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</si>
  <si>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</si>
  <si>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</si>
  <si>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</si>
  <si>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</si>
  <si>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</si>
  <si>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</si>
  <si>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</si>
  <si>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</si>
  <si>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</si>
  <si>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</si>
  <si>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</si>
  <si>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</si>
  <si>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</si>
  <si>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</si>
  <si>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</si>
  <si>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</si>
  <si>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</si>
  <si>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</si>
  <si>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</si>
  <si>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</si>
  <si>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</si>
  <si>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</si>
  <si>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</si>
  <si>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</si>
  <si>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</si>
  <si>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</si>
  <si>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</si>
  <si>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</si>
  <si>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</si>
  <si>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</si>
  <si>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</si>
  <si>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</si>
  <si>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</si>
  <si>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</si>
  <si>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</si>
  <si>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</si>
  <si>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</si>
  <si>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</si>
  <si>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</si>
  <si>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</si>
  <si>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</si>
  <si>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</si>
  <si>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</si>
  <si>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</si>
  <si>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</si>
  <si>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</si>
  <si>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</si>
  <si>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</si>
  <si>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</si>
  <si>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</si>
  <si>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</si>
  <si>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</si>
  <si>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</si>
  <si>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</si>
  <si>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</si>
  <si>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</si>
  <si>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</si>
  <si>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</si>
  <si>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</si>
  <si>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</si>
  <si>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</si>
  <si>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</si>
  <si>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</si>
  <si>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</si>
  <si>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</si>
  <si>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</si>
  <si>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</si>
  <si>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</si>
  <si>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</si>
  <si>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</si>
  <si>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</si>
  <si>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</si>
  <si>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</si>
  <si>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</si>
  <si>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</si>
  <si>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</si>
  <si>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</si>
  <si>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</si>
  <si>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</si>
  <si>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</si>
  <si>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</si>
  <si>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</si>
  <si>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</si>
  <si>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</si>
  <si>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</si>
  <si>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</si>
  <si>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</si>
  <si>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</si>
  <si>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</si>
  <si>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</si>
  <si>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</si>
  <si>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</si>
  <si>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</si>
  <si>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</si>
  <si>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</si>
  <si>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</si>
  <si>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</si>
  <si>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</si>
  <si>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</si>
  <si>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</si>
  <si>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</si>
  <si>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</si>
  <si>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</si>
  <si>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</si>
  <si>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</si>
  <si>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</si>
  <si>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</si>
  <si>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</si>
  <si>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</si>
  <si>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</si>
  <si>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</si>
  <si>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</si>
  <si>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</si>
  <si>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</si>
  <si>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</si>
  <si>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</si>
  <si>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</si>
  <si>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</si>
  <si>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</si>
  <si>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</si>
  <si>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</si>
  <si>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</si>
  <si>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</si>
  <si>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</si>
  <si>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</si>
  <si>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</si>
  <si>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</si>
  <si>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</si>
  <si>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</si>
  <si>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</si>
  <si>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</si>
  <si>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</si>
  <si>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</si>
  <si>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</si>
  <si>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</si>
  <si>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</si>
  <si>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</si>
  <si>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</si>
  <si>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</si>
  <si>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</si>
  <si>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</si>
  <si>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</si>
  <si>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</si>
  <si>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</si>
  <si>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</si>
  <si>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</si>
  <si>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</si>
  <si>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</si>
  <si>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</si>
  <si>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</si>
  <si>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</si>
  <si>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</si>
  <si>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</si>
  <si>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</si>
  <si>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</si>
  <si>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</si>
  <si>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</si>
  <si>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</si>
  <si>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</si>
  <si>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</si>
  <si>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</si>
  <si>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</si>
  <si>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</si>
  <si>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</si>
  <si>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</si>
  <si>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</si>
  <si>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</si>
  <si>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</si>
  <si>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</si>
  <si>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</si>
  <si>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</si>
  <si>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</si>
  <si>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</si>
  <si>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</si>
  <si>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</si>
  <si>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</si>
  <si>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</si>
  <si>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</si>
  <si>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</si>
  <si>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</si>
  <si>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</si>
  <si>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</si>
  <si>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</si>
  <si>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</si>
  <si>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</si>
  <si>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</si>
  <si>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</si>
  <si>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</si>
  <si>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</si>
  <si>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</si>
  <si>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</si>
  <si>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</si>
  <si>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</si>
  <si>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</si>
  <si>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</si>
  <si>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</si>
  <si>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</si>
  <si>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</si>
  <si>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</si>
  <si>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</si>
  <si>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</si>
  <si>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</si>
  <si>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</si>
  <si>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</si>
  <si>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</si>
  <si>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</si>
  <si>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</si>
  <si>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</si>
  <si>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</si>
  <si>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</si>
  <si>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</si>
  <si>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</si>
  <si>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</si>
  <si>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</si>
  <si>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</si>
  <si>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</si>
  <si>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</si>
  <si>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</si>
  <si>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</si>
  <si>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</si>
  <si>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</si>
  <si>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</si>
  <si>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</si>
  <si>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</si>
  <si>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</si>
  <si>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</si>
  <si>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</si>
  <si>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</si>
  <si>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</si>
  <si>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</si>
  <si>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</si>
  <si>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</si>
  <si>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</si>
  <si>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</si>
  <si>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</si>
  <si>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</si>
  <si>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</si>
  <si>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</si>
  <si>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</si>
  <si>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</si>
  <si>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</si>
  <si>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</si>
  <si>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</si>
  <si>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</si>
  <si>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</si>
  <si>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</si>
  <si>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</si>
  <si>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</si>
  <si>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</si>
  <si>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</si>
  <si>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</si>
  <si>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</si>
  <si>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</si>
  <si>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</si>
  <si>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</si>
  <si>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</si>
  <si>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</si>
  <si>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</si>
  <si>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</si>
  <si>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</si>
  <si>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</si>
  <si>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</si>
  <si>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</si>
  <si>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</si>
  <si>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</si>
  <si>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</si>
  <si>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</si>
  <si>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</si>
  <si>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</si>
  <si>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</si>
  <si>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</si>
  <si>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</si>
  <si>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</si>
  <si>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</si>
  <si>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</si>
  <si>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</si>
  <si>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</si>
  <si>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</si>
  <si>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</si>
  <si>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</si>
  <si>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</si>
  <si>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</si>
  <si>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</si>
  <si>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</si>
  <si>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</si>
  <si>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</si>
  <si>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</si>
  <si>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</si>
  <si>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</si>
  <si>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</si>
  <si>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</si>
  <si>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</si>
  <si>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</si>
  <si>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</si>
  <si>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</si>
  <si>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</si>
  <si>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</si>
  <si>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</si>
  <si>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</si>
  <si>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</si>
  <si>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</si>
  <si>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</si>
  <si>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</si>
  <si>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</si>
  <si>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</si>
  <si>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</si>
  <si>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</si>
  <si>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</si>
  <si>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</si>
  <si>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</si>
  <si>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</si>
  <si>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</si>
  <si>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</si>
  <si>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</si>
  <si>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</si>
  <si>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</si>
  <si>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</si>
  <si>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</si>
  <si>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</si>
  <si>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</si>
  <si>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</si>
  <si>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</si>
  <si>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</si>
  <si>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</si>
  <si>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</si>
  <si>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</si>
  <si>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</si>
  <si>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</si>
  <si>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</si>
  <si>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</si>
  <si>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</si>
  <si>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</si>
  <si>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</si>
  <si>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</si>
  <si>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</si>
  <si>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</si>
  <si>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</si>
  <si>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</si>
  <si>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</si>
  <si>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</si>
  <si>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</si>
  <si>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</si>
  <si>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</si>
  <si>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</si>
  <si>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</si>
  <si>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</si>
  <si>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</si>
  <si>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</si>
  <si>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</si>
  <si>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</si>
  <si>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</si>
  <si>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</si>
  <si>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</si>
  <si>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</si>
  <si>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</si>
  <si>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</si>
  <si>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</si>
  <si>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</si>
  <si>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</si>
  <si>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</si>
  <si>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</si>
  <si>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</si>
  <si>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</si>
  <si>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</si>
  <si>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</si>
  <si>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</si>
  <si>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</si>
  <si>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</si>
  <si>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</si>
  <si>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</si>
  <si>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</si>
  <si>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</si>
  <si>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</si>
  <si>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</si>
  <si>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</si>
  <si>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</si>
  <si>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</si>
  <si>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</si>
  <si>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</si>
  <si>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</si>
  <si>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</si>
  <si>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</si>
  <si>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</si>
  <si>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</si>
  <si>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</si>
  <si>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</si>
  <si>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</si>
  <si>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</si>
  <si>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</si>
  <si>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</si>
  <si>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</si>
  <si>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</si>
  <si>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</si>
  <si>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</si>
  <si>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</si>
  <si>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</si>
  <si>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</si>
  <si>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</si>
  <si>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</si>
  <si>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</si>
  <si>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</si>
  <si>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</si>
  <si>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</si>
  <si>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</si>
  <si>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</si>
  <si>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</si>
  <si>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</si>
  <si>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</si>
  <si>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</si>
  <si>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</si>
  <si>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</si>
  <si>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</si>
  <si>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</si>
  <si>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</si>
  <si>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</si>
  <si>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</si>
  <si>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</si>
  <si>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</si>
  <si>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</si>
  <si>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</si>
  <si>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</si>
  <si>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</si>
  <si>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</si>
  <si>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</si>
  <si>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</si>
  <si>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</si>
  <si>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</si>
  <si>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</si>
  <si>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</si>
  <si>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</si>
  <si>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</si>
  <si>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</si>
  <si>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</si>
  <si>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</si>
  <si>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</si>
  <si>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</si>
  <si>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</si>
  <si>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</si>
  <si>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</si>
  <si>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</si>
  <si>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</si>
  <si>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</si>
  <si>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</si>
  <si>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</si>
  <si>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</si>
  <si>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</si>
  <si>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</si>
  <si>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</si>
  <si>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</si>
  <si>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</si>
  <si>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</si>
  <si>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</si>
  <si>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</si>
  <si>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</si>
  <si>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</si>
  <si>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</si>
  <si>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</si>
  <si>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</si>
  <si>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</si>
  <si>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</si>
  <si>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</si>
  <si>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</si>
  <si>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</si>
  <si>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</si>
  <si>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</si>
  <si>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</si>
  <si>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</si>
  <si>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</si>
  <si>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</si>
  <si>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</si>
  <si>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</si>
  <si>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</si>
  <si>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</si>
  <si>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</si>
  <si>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</si>
  <si>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</si>
  <si>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</si>
  <si>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</si>
  <si>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</si>
  <si>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</si>
  <si>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</si>
  <si>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</si>
  <si>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</si>
  <si>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</si>
  <si>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</si>
  <si>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</si>
  <si>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</si>
  <si>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</si>
  <si>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</si>
  <si>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</si>
  <si>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</si>
  <si>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</si>
  <si>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</si>
  <si>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</si>
  <si>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</si>
  <si>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</si>
  <si>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</si>
  <si>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</si>
  <si>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</si>
  <si>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</si>
  <si>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</si>
  <si>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</si>
  <si>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</si>
  <si>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</si>
  <si>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</si>
  <si>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</si>
  <si>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</si>
  <si>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</si>
  <si>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</si>
  <si>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</si>
  <si>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</si>
  <si>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</si>
  <si>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</si>
  <si>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</si>
  <si>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</si>
  <si>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</si>
  <si>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</si>
  <si>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</si>
  <si>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</si>
  <si>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</si>
  <si>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</si>
  <si>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</si>
  <si>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</si>
  <si>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</si>
  <si>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</si>
  <si>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</si>
  <si>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</si>
  <si>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</si>
  <si>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</si>
  <si>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</si>
  <si>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</si>
  <si>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</si>
  <si>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</si>
  <si>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</si>
  <si>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</si>
  <si>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</si>
  <si>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</si>
  <si>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</si>
  <si>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</si>
  <si>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</si>
  <si>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</si>
  <si>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</si>
  <si>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</si>
  <si>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</si>
  <si>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</si>
  <si>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</si>
  <si>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</si>
  <si>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</si>
  <si>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</si>
  <si>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</si>
  <si>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</si>
  <si>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</si>
  <si>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</si>
  <si>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</si>
  <si>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</si>
  <si>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</si>
  <si>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</si>
  <si>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</si>
  <si>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</si>
  <si>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</si>
  <si>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</si>
  <si>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</si>
  <si>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</si>
  <si>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</si>
  <si>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</si>
  <si>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</si>
  <si>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</si>
  <si>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</si>
  <si>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</si>
  <si>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</si>
  <si>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</si>
  <si>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</si>
  <si>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</si>
  <si>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</si>
  <si>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</si>
  <si>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</si>
  <si>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</si>
  <si>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</si>
  <si>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</si>
  <si>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</si>
  <si>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</si>
  <si>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</si>
  <si>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</si>
  <si>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</si>
  <si>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</si>
  <si>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</si>
  <si>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</si>
  <si>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</si>
  <si>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</si>
  <si>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</si>
  <si>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</si>
  <si>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</si>
  <si>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</si>
  <si>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</si>
  <si>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</si>
  <si>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</si>
  <si>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</si>
  <si>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</si>
  <si>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</si>
  <si>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</si>
  <si>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</si>
  <si>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</si>
  <si>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</si>
  <si>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</si>
  <si>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</si>
  <si>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</si>
  <si>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</si>
  <si>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</si>
  <si>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</si>
  <si>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</si>
  <si>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</si>
  <si>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</si>
  <si>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</si>
  <si>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</si>
  <si>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</si>
  <si>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</si>
  <si>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</si>
  <si>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</si>
  <si>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</si>
  <si>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</si>
  <si>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</si>
  <si>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</si>
  <si>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</si>
  <si>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</si>
  <si>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</si>
  <si>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</si>
  <si>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</si>
  <si>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</si>
  <si>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</si>
  <si>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</si>
  <si>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</si>
  <si>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</si>
  <si>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</si>
  <si>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</si>
  <si>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</si>
  <si>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</si>
  <si>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</si>
  <si>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</si>
  <si>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</si>
  <si>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</si>
  <si>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</si>
  <si>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</si>
  <si>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</si>
  <si>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</si>
  <si>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</si>
  <si>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</si>
  <si>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</si>
  <si>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</si>
  <si>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</si>
  <si>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</si>
  <si>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</si>
  <si>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</si>
  <si>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</si>
  <si>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</si>
  <si>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</si>
  <si>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</si>
  <si>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</si>
  <si>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</si>
  <si>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</si>
  <si>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</si>
  <si>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</si>
  <si>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</si>
  <si>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</si>
  <si>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</si>
  <si>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</si>
  <si>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</si>
  <si>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</si>
  <si>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</si>
  <si>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</si>
  <si>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</si>
  <si>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</si>
  <si>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</si>
  <si>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</si>
  <si>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</si>
  <si>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</si>
  <si>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</si>
  <si>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</si>
  <si>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</si>
  <si>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</si>
  <si>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</si>
  <si>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</si>
  <si>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</si>
  <si>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</si>
  <si>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</si>
  <si>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</si>
  <si>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</si>
  <si>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</si>
  <si>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</si>
  <si>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</si>
  <si>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</si>
  <si>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</si>
  <si>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</si>
  <si>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</si>
  <si>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</si>
  <si>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</si>
  <si>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</si>
  <si>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</si>
  <si>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</si>
  <si>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</si>
  <si>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</si>
  <si>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</si>
  <si>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</si>
  <si>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</si>
  <si>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</si>
  <si>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</si>
  <si>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</si>
  <si>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</si>
  <si>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</si>
  <si>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</si>
  <si>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</si>
  <si>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</si>
  <si>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</si>
  <si>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</si>
  <si>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</si>
  <si>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</si>
  <si>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</si>
  <si>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</si>
  <si>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</si>
  <si>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</si>
  <si>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</si>
  <si>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</si>
  <si>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</si>
  <si>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</si>
  <si>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</si>
  <si>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</si>
  <si>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</si>
  <si>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</si>
  <si>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</si>
  <si>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</si>
  <si>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</si>
  <si>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</si>
  <si>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</si>
  <si>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</si>
  <si>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</si>
  <si>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</si>
  <si>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</si>
  <si>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</si>
  <si>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</si>
  <si>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</si>
  <si>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</si>
  <si>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</si>
  <si>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</si>
  <si>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</si>
  <si>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</si>
  <si>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</si>
  <si>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</si>
  <si>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</si>
  <si>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</si>
  <si>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</si>
  <si>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</si>
  <si>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</si>
  <si>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</si>
  <si>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</si>
  <si>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</si>
  <si>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</si>
  <si>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</si>
  <si>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</si>
  <si>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</si>
  <si>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</si>
  <si>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</si>
  <si>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</si>
  <si>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</si>
  <si>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</si>
  <si>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</si>
  <si>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</si>
  <si>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</si>
  <si>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</si>
  <si>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</si>
  <si>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</si>
  <si>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</si>
  <si>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</si>
  <si>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</si>
  <si>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</si>
  <si>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</si>
  <si>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</si>
  <si>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</si>
  <si>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</si>
  <si>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</si>
  <si>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</si>
  <si>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</si>
  <si>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</si>
  <si>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</si>
  <si>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</si>
  <si>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</si>
  <si>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</si>
  <si>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</si>
  <si>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</si>
  <si>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</si>
  <si>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</si>
  <si>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</si>
  <si>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</si>
  <si>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</si>
  <si>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</si>
  <si>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</si>
  <si>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</si>
  <si>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</si>
  <si>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</si>
  <si>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</si>
  <si>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</si>
  <si>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</si>
  <si>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</si>
  <si>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</si>
  <si>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</si>
  <si>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</si>
  <si>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</si>
  <si>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</si>
  <si>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</si>
  <si>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</si>
  <si>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</si>
  <si>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</si>
  <si>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</si>
  <si>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</si>
  <si>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</si>
  <si>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</si>
  <si>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</si>
  <si>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</si>
  <si>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</si>
  <si>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</si>
  <si>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</si>
  <si>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</si>
  <si>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</si>
  <si>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</si>
  <si>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</si>
  <si>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</si>
  <si>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</si>
  <si>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</si>
  <si>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</si>
  <si>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</si>
  <si>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</si>
  <si>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</si>
  <si>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</si>
  <si>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</si>
  <si>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</si>
  <si>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</si>
  <si>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</si>
  <si>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</si>
  <si>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</si>
  <si>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</si>
  <si>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</si>
  <si>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</si>
  <si>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</si>
  <si>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</si>
  <si>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</si>
  <si>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</si>
  <si>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</si>
  <si>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</si>
  <si>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</si>
  <si>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</si>
  <si>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</si>
  <si>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</si>
  <si>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</si>
  <si>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</si>
  <si>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</si>
  <si>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</si>
  <si>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</si>
  <si>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</si>
  <si>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</si>
  <si>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</si>
  <si>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</si>
  <si>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</si>
  <si>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</si>
  <si>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</si>
  <si>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</si>
  <si>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</si>
  <si>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</si>
  <si>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</si>
  <si>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</si>
  <si>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</si>
  <si>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</si>
  <si>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</si>
  <si>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</si>
  <si>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</si>
  <si>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</si>
  <si>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</si>
  <si>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</si>
  <si>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</si>
  <si>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</si>
  <si>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</si>
  <si>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</si>
  <si>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</si>
  <si>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</si>
  <si>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</si>
  <si>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</si>
  <si>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</si>
  <si>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</si>
  <si>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</si>
  <si>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</si>
  <si>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</si>
  <si>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</si>
  <si>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</si>
  <si>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</si>
  <si>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</si>
  <si>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</si>
  <si>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</si>
  <si>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</si>
  <si>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</si>
  <si>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</si>
  <si>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</si>
  <si>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</si>
  <si>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</si>
  <si>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</si>
  <si>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</si>
  <si>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</si>
  <si>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</si>
  <si>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</si>
  <si>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</si>
  <si>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</si>
  <si>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</si>
  <si>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</si>
  <si>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</si>
  <si>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</si>
  <si>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</si>
  <si>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</si>
  <si>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</si>
  <si>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</si>
  <si>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</si>
  <si>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</si>
  <si>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</si>
  <si>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</si>
  <si>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</si>
  <si>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</si>
  <si>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</si>
  <si>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</si>
  <si>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</si>
  <si>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</si>
  <si>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</si>
  <si>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</si>
  <si>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</si>
  <si>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</si>
  <si>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</si>
  <si>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</si>
  <si>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</si>
  <si>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</si>
  <si>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</si>
  <si>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</si>
  <si>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</si>
  <si>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</si>
  <si>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</si>
  <si>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</si>
  <si>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</si>
  <si>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</si>
  <si>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</si>
  <si>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</si>
  <si>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</si>
  <si>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</si>
  <si>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</si>
  <si>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</si>
  <si>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</si>
  <si>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</si>
  <si>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</si>
  <si>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</si>
  <si>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</si>
  <si>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</si>
  <si>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</si>
  <si>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</si>
  <si>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</si>
  <si>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</si>
  <si>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</si>
  <si>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</si>
  <si>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</si>
  <si>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</si>
  <si>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</si>
  <si>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</si>
  <si>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</si>
  <si>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</si>
  <si>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</si>
  <si>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</si>
  <si>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</si>
  <si>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</si>
  <si>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</si>
  <si>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</si>
  <si>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</si>
  <si>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</si>
  <si>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</si>
  <si>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</si>
  <si>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</si>
  <si>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</si>
  <si>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</si>
  <si>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</si>
  <si>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</si>
  <si>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</si>
  <si>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</si>
  <si>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</si>
  <si>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</si>
  <si>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</si>
  <si>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</si>
  <si>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</si>
  <si>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</si>
  <si>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</si>
  <si>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</si>
  <si>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</si>
  <si>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</si>
  <si>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</si>
  <si>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</si>
  <si>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</si>
  <si>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</si>
  <si>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</si>
  <si>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</si>
  <si>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</si>
  <si>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</si>
  <si>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</si>
  <si>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</si>
  <si>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</si>
  <si>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</si>
  <si>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</si>
  <si>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</si>
  <si>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</si>
  <si>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</si>
  <si>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</si>
  <si>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</si>
  <si>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</si>
  <si>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</si>
  <si>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</si>
  <si>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</si>
  <si>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</si>
  <si>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</si>
  <si>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</si>
  <si>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</si>
  <si>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</si>
  <si>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</si>
  <si>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</si>
  <si>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</si>
  <si>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</si>
  <si>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</si>
  <si>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</si>
  <si>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</si>
  <si>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</si>
  <si>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</si>
  <si>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</si>
  <si>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</si>
  <si>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</si>
  <si>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</si>
  <si>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</si>
  <si>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</si>
  <si>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</si>
  <si>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</si>
  <si>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</si>
  <si>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</si>
  <si>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</si>
  <si>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</si>
  <si>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</si>
  <si>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</si>
  <si>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</si>
  <si>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</si>
  <si>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</si>
  <si>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</si>
  <si>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</si>
  <si>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</si>
  <si>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</si>
  <si>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</si>
  <si>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</si>
  <si>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</si>
  <si>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</si>
  <si>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</si>
  <si>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</si>
  <si>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</si>
  <si>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</si>
  <si>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</si>
  <si>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</si>
  <si>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</si>
  <si>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</si>
  <si>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</si>
  <si>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</si>
  <si>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</si>
  <si>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</si>
  <si>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</si>
  <si>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</si>
  <si>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</si>
  <si>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</si>
  <si>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</si>
  <si>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</si>
  <si>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</si>
  <si>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</si>
  <si>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</si>
  <si>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</si>
  <si>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</si>
  <si>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</si>
  <si>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</si>
  <si>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</si>
  <si>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</si>
  <si>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</si>
  <si>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</si>
  <si>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</si>
  <si>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</si>
  <si>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</si>
  <si>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</si>
  <si>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</si>
  <si>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</si>
  <si>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</si>
  <si>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</si>
  <si>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</si>
  <si>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</si>
  <si>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</si>
  <si>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</si>
  <si>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</si>
  <si>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</si>
  <si>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</si>
  <si>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</si>
  <si>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</si>
  <si>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</si>
  <si>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</si>
  <si>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</si>
  <si>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</si>
  <si>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</si>
  <si>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</si>
  <si>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</si>
  <si>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</si>
  <si>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</si>
  <si>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</si>
  <si>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</si>
  <si>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</si>
  <si>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</si>
  <si>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</si>
  <si>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</si>
  <si>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</si>
  <si>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</si>
  <si>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</si>
  <si>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</si>
  <si>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</si>
  <si>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</si>
  <si>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</si>
  <si>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</si>
  <si>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</si>
  <si>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</si>
  <si>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</si>
  <si>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</si>
  <si>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</si>
  <si>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</si>
  <si>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</si>
  <si>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</si>
  <si>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</si>
  <si>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</si>
  <si>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</si>
  <si>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</si>
  <si>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</si>
  <si>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</si>
  <si>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</si>
  <si>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</si>
  <si>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</si>
  <si>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</si>
  <si>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</si>
  <si>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</si>
  <si>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</si>
  <si>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</si>
  <si>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</si>
  <si>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</si>
  <si>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</si>
  <si>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</si>
  <si>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</si>
  <si>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</si>
  <si>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</si>
  <si>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</si>
  <si>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</si>
  <si>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</si>
  <si>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</si>
  <si>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</si>
  <si>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</si>
  <si>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</si>
  <si>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</si>
  <si>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</si>
  <si>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</si>
  <si>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</si>
  <si>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</si>
  <si>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</si>
  <si>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</si>
  <si>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</si>
  <si>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</si>
  <si>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</si>
  <si>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</si>
  <si>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</si>
  <si>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</si>
  <si>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</si>
  <si>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</si>
  <si>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</si>
  <si>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</si>
  <si>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</si>
  <si>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</si>
  <si>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</si>
  <si>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</si>
  <si>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</si>
  <si>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</si>
  <si>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</si>
  <si>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</si>
  <si>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</si>
  <si>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</si>
  <si>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</si>
  <si>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</si>
  <si>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</si>
  <si>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</si>
  <si>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</si>
  <si>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</si>
  <si>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</si>
  <si>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</si>
  <si>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</si>
  <si>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</si>
  <si>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</si>
  <si>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</si>
  <si>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</si>
  <si>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</si>
  <si>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</si>
  <si>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</si>
  <si>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</si>
  <si>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</si>
  <si>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</si>
  <si>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</si>
  <si>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</si>
  <si>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</si>
  <si>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</si>
  <si>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</si>
  <si>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</si>
  <si>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</si>
  <si>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</si>
  <si>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</si>
  <si>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</si>
  <si>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</si>
  <si>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</si>
  <si>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</si>
  <si>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</si>
  <si>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</si>
  <si>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</si>
  <si>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</si>
  <si>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</si>
  <si>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</si>
  <si>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</si>
  <si>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</si>
  <si>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</si>
  <si>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</si>
  <si>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</si>
  <si>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</si>
  <si>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</si>
  <si>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</si>
  <si>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</si>
  <si>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</si>
  <si>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</si>
  <si>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</si>
  <si>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</si>
  <si>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</si>
  <si>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</si>
  <si>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</si>
  <si>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</si>
  <si>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</si>
  <si>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</si>
  <si>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</si>
  <si>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</si>
  <si>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</si>
  <si>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</si>
  <si>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</si>
  <si>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</si>
  <si>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</si>
  <si>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</si>
  <si>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</si>
  <si>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</si>
  <si>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</si>
  <si>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</si>
  <si>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</si>
  <si>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</si>
  <si>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</si>
  <si>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</si>
  <si>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</si>
  <si>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</si>
  <si>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</si>
  <si>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</si>
  <si>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</si>
  <si>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</si>
  <si>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</si>
  <si>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</si>
  <si>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</si>
  <si>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</si>
  <si>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</si>
  <si>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</si>
  <si>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</si>
  <si>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</si>
  <si>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</si>
  <si>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</si>
  <si>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</si>
  <si>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</si>
  <si>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</si>
  <si>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</si>
  <si>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</si>
  <si>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</si>
  <si>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</si>
  <si>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</si>
  <si>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</si>
  <si>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</si>
  <si>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</si>
  <si>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</si>
  <si>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</si>
  <si>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</si>
  <si>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</si>
  <si>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</si>
  <si>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</si>
  <si>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</si>
  <si>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</si>
  <si>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</si>
  <si>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</si>
  <si>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</si>
  <si>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</si>
  <si>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</si>
  <si>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</si>
  <si>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</si>
  <si>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</si>
  <si>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</si>
  <si>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</si>
  <si>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</si>
  <si>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</si>
  <si>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</si>
  <si>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</si>
  <si>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</si>
  <si>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</si>
  <si>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</si>
  <si>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</si>
  <si>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</si>
  <si>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</si>
  <si>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</si>
  <si>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</si>
  <si>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</si>
  <si>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</si>
  <si>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</si>
  <si>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</si>
  <si>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</si>
  <si>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</si>
  <si>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</si>
  <si>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</si>
  <si>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</si>
  <si>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</si>
  <si>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</si>
  <si>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</si>
  <si>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</si>
  <si>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</si>
  <si>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</si>
  <si>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</si>
  <si>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</si>
  <si>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</si>
  <si>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</si>
  <si>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</si>
  <si>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</si>
  <si>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</si>
  <si>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</si>
  <si>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</si>
  <si>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</si>
  <si>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</si>
  <si>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</si>
  <si>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</si>
  <si>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</si>
  <si>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</si>
  <si>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</si>
  <si>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</si>
  <si>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</si>
  <si>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</si>
  <si>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</si>
  <si>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</si>
  <si>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</si>
  <si>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</si>
  <si>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</si>
  <si>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</si>
  <si>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</si>
  <si>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</si>
  <si>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</si>
  <si>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</si>
  <si>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</si>
  <si>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</si>
  <si>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</si>
  <si>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</si>
  <si>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</si>
  <si>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</si>
  <si>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</si>
  <si>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</si>
  <si>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</si>
  <si>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</si>
  <si>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</si>
  <si>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</si>
  <si>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</si>
  <si>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</si>
  <si>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</si>
  <si>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</si>
  <si>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</si>
  <si>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</si>
  <si>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</si>
  <si>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</si>
  <si>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</si>
  <si>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</si>
  <si>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</si>
  <si>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</si>
  <si>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</si>
  <si>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</si>
  <si>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</si>
  <si>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</si>
  <si>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</si>
  <si>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</si>
  <si>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</si>
  <si>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</si>
  <si>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</si>
  <si>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</si>
  <si>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</si>
  <si>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</si>
  <si>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</si>
  <si>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</si>
  <si>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</si>
  <si>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</si>
  <si>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</si>
  <si>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</si>
  <si>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</si>
  <si>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</si>
  <si>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</si>
  <si>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</si>
  <si>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</si>
  <si>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</si>
  <si>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</si>
  <si>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</si>
  <si>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</si>
  <si>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</si>
  <si>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</si>
  <si>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</si>
  <si>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</si>
  <si>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</si>
  <si>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</si>
  <si>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</si>
  <si>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</si>
  <si>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</si>
  <si>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</si>
  <si>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</si>
  <si>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</si>
  <si>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</si>
  <si>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</si>
  <si>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</si>
  <si>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</si>
  <si>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</si>
  <si>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</si>
  <si>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</si>
  <si>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</si>
  <si>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</si>
  <si>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</si>
  <si>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</si>
  <si>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</si>
  <si>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</si>
  <si>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</si>
  <si>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</si>
  <si>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</si>
  <si>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</si>
  <si>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</si>
  <si>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</si>
  <si>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</si>
  <si>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</si>
  <si>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</si>
  <si>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</si>
  <si>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</si>
  <si>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</si>
  <si>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</si>
  <si>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</si>
  <si>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</si>
  <si>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</si>
  <si>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</si>
  <si>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</si>
  <si>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</si>
  <si>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</si>
  <si>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</si>
  <si>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</si>
  <si>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</si>
  <si>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</si>
  <si>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</si>
  <si>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</si>
  <si>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</si>
  <si>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</si>
  <si>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</si>
  <si>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</si>
  <si>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</si>
  <si>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</si>
  <si>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</si>
  <si>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</si>
  <si>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</si>
  <si>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</si>
  <si>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</si>
  <si>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</si>
  <si>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</si>
  <si>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</si>
  <si>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</si>
  <si>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</si>
  <si>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</si>
  <si>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</si>
  <si>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</si>
  <si>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</si>
  <si>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</si>
  <si>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</si>
  <si>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</si>
  <si>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</si>
  <si>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</si>
  <si>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</si>
  <si>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</si>
  <si>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</si>
  <si>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</si>
  <si>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</si>
  <si>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</si>
  <si>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</si>
  <si>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</si>
  <si>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</si>
  <si>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</si>
  <si>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</si>
  <si>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</si>
  <si>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</si>
  <si>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</si>
  <si>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</si>
  <si>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</si>
  <si>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</si>
  <si>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</si>
  <si>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</si>
  <si>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</si>
  <si>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</si>
  <si>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</si>
  <si>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</si>
  <si>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</si>
  <si>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</si>
  <si>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</si>
  <si>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</si>
  <si>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</si>
  <si>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</si>
  <si>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</si>
  <si>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</si>
  <si>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</si>
  <si>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</si>
  <si>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</si>
  <si>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</si>
  <si>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</si>
  <si>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</si>
  <si>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</si>
  <si>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</si>
  <si>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</si>
  <si>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</si>
  <si>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</si>
  <si>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</si>
  <si>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</si>
  <si>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</si>
  <si>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</si>
  <si>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</si>
  <si>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</si>
  <si>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</si>
  <si>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</si>
  <si>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</si>
  <si>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</si>
  <si>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</si>
  <si>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</si>
  <si>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</si>
  <si>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</si>
  <si>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</si>
  <si>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</si>
  <si>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</si>
  <si>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</si>
  <si>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</si>
  <si>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</si>
  <si>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</si>
  <si>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</si>
  <si>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</si>
  <si>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</si>
  <si>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</si>
  <si>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</si>
  <si>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</si>
  <si>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</si>
  <si>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</si>
  <si>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</si>
  <si>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</si>
  <si>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</si>
  <si>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</si>
  <si>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</si>
  <si>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</si>
  <si>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</si>
  <si>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</si>
  <si>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</si>
  <si>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</si>
  <si>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</si>
  <si>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</si>
  <si>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</si>
  <si>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</si>
  <si>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</si>
  <si>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</si>
  <si>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</si>
  <si>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</si>
  <si>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</si>
  <si>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</si>
  <si>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</si>
  <si>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</si>
  <si>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</si>
  <si>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</si>
  <si>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</si>
  <si>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</si>
  <si>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</si>
  <si>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</si>
  <si>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</si>
  <si>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</si>
  <si>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</si>
  <si>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</si>
  <si>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</si>
  <si>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</si>
  <si>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</si>
  <si>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</si>
  <si>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</si>
  <si>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</si>
  <si>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</si>
  <si>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</si>
  <si>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</si>
  <si>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</si>
  <si>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</si>
  <si>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</si>
  <si>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</si>
  <si>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</si>
  <si>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</si>
  <si>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</si>
  <si>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</si>
  <si>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</si>
  <si>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</si>
  <si>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</si>
  <si>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</si>
  <si>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</si>
  <si>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</si>
  <si>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</si>
  <si>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</si>
  <si>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</si>
  <si>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</si>
  <si>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</si>
  <si>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</si>
  <si>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</si>
  <si>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</si>
  <si>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</si>
  <si>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</si>
  <si>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</si>
  <si>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</si>
  <si>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</si>
  <si>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</si>
  <si>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</si>
  <si>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</si>
  <si>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</si>
  <si>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</si>
  <si>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</si>
  <si>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</si>
  <si>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</si>
  <si>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</si>
  <si>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</si>
  <si>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</si>
  <si>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</si>
  <si>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</si>
  <si>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</si>
  <si>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</si>
  <si>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</si>
  <si>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</si>
  <si>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</si>
  <si>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</si>
  <si>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</si>
  <si>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</si>
  <si>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</si>
  <si>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</si>
  <si>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</si>
  <si>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</si>
  <si>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</si>
  <si>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</si>
  <si>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</si>
  <si>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</si>
  <si>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</si>
  <si>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</si>
  <si>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</si>
  <si>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</si>
  <si>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</si>
  <si>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</si>
  <si>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</si>
  <si>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</si>
  <si>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</si>
  <si>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</si>
  <si>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</si>
  <si>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</si>
  <si>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</si>
  <si>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</si>
  <si>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</si>
  <si>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</si>
  <si>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</si>
  <si>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</si>
  <si>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</si>
  <si>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</si>
  <si>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</si>
  <si>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</si>
  <si>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</si>
  <si>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</si>
  <si>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</si>
  <si>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</si>
  <si>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</si>
  <si>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</si>
  <si>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</si>
  <si>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</si>
  <si>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</si>
  <si>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</si>
  <si>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</si>
  <si>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</si>
  <si>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</si>
  <si>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</si>
  <si>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</si>
  <si>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</si>
  <si>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</si>
  <si>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</si>
  <si>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</si>
  <si>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</si>
  <si>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</si>
  <si>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</si>
  <si>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</si>
  <si>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</si>
  <si>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</si>
  <si>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</si>
  <si>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</si>
  <si>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</si>
  <si>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</si>
  <si>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</si>
  <si>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</si>
  <si>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</si>
  <si>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</si>
  <si>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</si>
  <si>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</si>
  <si>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</si>
  <si>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</si>
  <si>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</si>
  <si>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</si>
  <si>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</si>
  <si>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</si>
  <si>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</si>
  <si>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</si>
  <si>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</si>
  <si>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</si>
  <si>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</si>
  <si>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</si>
  <si>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</si>
  <si>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</si>
  <si>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</si>
  <si>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</si>
  <si>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</si>
  <si>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</si>
  <si>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</si>
  <si>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</si>
  <si>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</si>
  <si>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</si>
  <si>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</si>
  <si>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</si>
  <si>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</si>
  <si>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</si>
  <si>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</si>
  <si>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</si>
  <si>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</si>
  <si>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</si>
  <si>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</si>
  <si>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</si>
  <si>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</si>
  <si>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</si>
  <si>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</si>
  <si>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</si>
  <si>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</si>
  <si>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</si>
  <si>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</si>
  <si>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</si>
  <si>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</si>
  <si>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</si>
  <si>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</si>
  <si>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</si>
  <si>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</si>
  <si>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</si>
  <si>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</si>
  <si>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</si>
  <si>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</si>
  <si>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</si>
  <si>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</si>
  <si>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</si>
  <si>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</si>
  <si>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</si>
  <si>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</si>
  <si>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</si>
  <si>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</si>
  <si>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</si>
  <si>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</si>
  <si>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</si>
  <si>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</si>
  <si>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</si>
  <si>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</si>
  <si>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</si>
  <si>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</si>
  <si>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</si>
  <si>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</si>
  <si>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</si>
  <si>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</si>
  <si>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</si>
  <si>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</si>
  <si>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</si>
  <si>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</si>
  <si>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</si>
  <si>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</si>
  <si>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</si>
  <si>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</si>
  <si>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</si>
  <si>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</si>
  <si>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</si>
  <si>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</si>
  <si>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</si>
  <si>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</si>
  <si>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</si>
  <si>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</si>
  <si>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</si>
  <si>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</si>
  <si>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</si>
  <si>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</si>
  <si>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</si>
  <si>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</si>
  <si>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</si>
  <si>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</si>
  <si>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</si>
  <si>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</si>
  <si>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</si>
  <si>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</si>
  <si>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</si>
  <si>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</si>
  <si>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</si>
  <si>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</si>
  <si>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</si>
  <si>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</si>
  <si>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</si>
  <si>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</si>
  <si>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</si>
  <si>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</si>
  <si>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</si>
  <si>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</si>
  <si>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</si>
  <si>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</si>
  <si>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</si>
  <si>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</si>
  <si>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</si>
  <si>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</si>
  <si>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</si>
  <si>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</si>
  <si>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</si>
  <si>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</si>
  <si>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</si>
  <si>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</si>
  <si>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</si>
  <si>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</si>
  <si>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</si>
  <si>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</si>
  <si>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</si>
  <si>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</si>
  <si>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</si>
  <si>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</si>
  <si>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</si>
  <si>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</si>
  <si>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</si>
  <si>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</si>
  <si>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</si>
  <si>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</si>
  <si>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</si>
  <si>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</si>
  <si>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</si>
  <si>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</si>
  <si>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</si>
  <si>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</si>
  <si>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</si>
  <si>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</si>
  <si>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</si>
  <si>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</si>
  <si>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</si>
  <si>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</si>
  <si>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</si>
  <si>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</si>
  <si>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</si>
  <si>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</si>
  <si>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</si>
  <si>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</si>
  <si>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</si>
  <si>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</si>
  <si>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</si>
  <si>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</si>
  <si>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</si>
  <si>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</si>
  <si>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</si>
  <si>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</si>
  <si>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</si>
  <si>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</si>
  <si>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</si>
  <si>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</si>
  <si>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</si>
  <si>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</si>
  <si>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</si>
  <si>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</si>
  <si>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</si>
  <si>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</si>
  <si>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</si>
  <si>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</si>
  <si>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</si>
  <si>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</si>
  <si>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</si>
  <si>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</si>
  <si>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</si>
  <si>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</si>
  <si>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</si>
  <si>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</si>
  <si>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</si>
  <si>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</si>
  <si>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</si>
  <si>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</si>
  <si>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</si>
  <si>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</si>
  <si>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</si>
  <si>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</si>
  <si>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</si>
  <si>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</si>
  <si>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</si>
  <si>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</si>
  <si>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</si>
  <si>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</si>
  <si>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</si>
  <si>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</si>
  <si>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</si>
  <si>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</si>
  <si>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</si>
  <si>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</si>
  <si>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</si>
  <si>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</si>
  <si>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</si>
  <si>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</si>
  <si>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</si>
  <si>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</si>
  <si>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</si>
  <si>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</si>
  <si>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</si>
  <si>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</si>
  <si>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</si>
  <si>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</si>
  <si>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</si>
  <si>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</si>
  <si>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</si>
  <si>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</si>
  <si>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</si>
  <si>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</si>
  <si>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</si>
  <si>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</si>
  <si>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</si>
  <si>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</si>
  <si>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</si>
  <si>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</si>
  <si>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</si>
  <si>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</si>
  <si>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</si>
  <si>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</si>
  <si>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</si>
  <si>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</si>
  <si>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</si>
  <si>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</si>
  <si>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</si>
  <si>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</si>
  <si>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</si>
  <si>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</si>
  <si>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</si>
  <si>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</si>
  <si>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</si>
  <si>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</si>
  <si>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</si>
  <si>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</si>
  <si>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</si>
  <si>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</si>
  <si>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</si>
  <si>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</si>
  <si>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</si>
  <si>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</si>
  <si>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</si>
  <si>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</si>
  <si>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</si>
  <si>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</si>
  <si>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</si>
  <si>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</si>
  <si>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</si>
  <si>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</si>
  <si>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</si>
  <si>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</si>
  <si>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</si>
  <si>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</si>
  <si>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</si>
  <si>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</si>
  <si>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</si>
  <si>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</si>
  <si>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</si>
  <si>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</si>
  <si>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</si>
  <si>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</si>
  <si>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</si>
  <si>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</si>
  <si>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</si>
  <si>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</si>
  <si>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</si>
  <si>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</si>
  <si>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</si>
  <si>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</si>
  <si>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</si>
  <si>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</si>
  <si>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</si>
  <si>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</si>
  <si>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</si>
  <si>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</si>
  <si>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</si>
  <si>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</si>
  <si>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</si>
  <si>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</si>
  <si>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</si>
  <si>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</si>
  <si>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</si>
  <si>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</si>
  <si>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</si>
  <si>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</si>
  <si>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</si>
  <si>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</si>
  <si>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</si>
  <si>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</si>
  <si>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</si>
  <si>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</si>
  <si>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</si>
  <si>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</si>
  <si>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</si>
  <si>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</si>
  <si>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</si>
  <si>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</si>
  <si>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</si>
  <si>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</si>
  <si>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</si>
  <si>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</si>
  <si>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</si>
  <si>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</si>
  <si>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</si>
  <si>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</si>
  <si>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</si>
  <si>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</si>
  <si>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</si>
  <si>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</si>
  <si>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</si>
  <si>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</si>
  <si>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</si>
  <si>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</si>
  <si>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</si>
  <si>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</si>
  <si>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</si>
  <si>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</si>
  <si>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</si>
  <si>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</si>
  <si>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</si>
  <si>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</si>
  <si>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</si>
  <si>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</si>
  <si>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</si>
  <si>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</si>
  <si>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</si>
  <si>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</si>
  <si>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</si>
  <si>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</si>
  <si>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</si>
  <si>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</si>
  <si>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</si>
  <si>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</si>
  <si>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</si>
  <si>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</si>
  <si>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</si>
  <si>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</si>
  <si>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</si>
  <si>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</si>
  <si>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</si>
  <si>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</si>
  <si>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</si>
  <si>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</si>
  <si>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</si>
  <si>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</si>
  <si>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</si>
  <si>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</si>
  <si>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</si>
  <si>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</si>
  <si>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</si>
  <si>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</si>
  <si>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</si>
  <si>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</si>
  <si>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</si>
  <si>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</si>
  <si>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</si>
  <si>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</si>
  <si>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</si>
  <si>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</si>
  <si>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</si>
  <si>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</si>
  <si>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</si>
  <si>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</si>
  <si>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</si>
  <si>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</si>
  <si>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</si>
  <si>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</si>
  <si>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</si>
  <si>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</si>
  <si>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</si>
  <si>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</si>
  <si>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</si>
  <si>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</si>
  <si>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</si>
  <si>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</si>
  <si>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</si>
  <si>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</si>
  <si>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</si>
  <si>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</si>
  <si>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</si>
  <si>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</si>
  <si>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</si>
  <si>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</si>
  <si>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</si>
  <si>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</si>
  <si>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</si>
  <si>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</si>
  <si>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</si>
  <si>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</si>
  <si>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</si>
  <si>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</si>
  <si>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</si>
  <si>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</si>
  <si>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</si>
  <si>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</si>
  <si>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</si>
  <si>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</si>
  <si>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</si>
  <si>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</si>
  <si>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</si>
  <si>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</si>
  <si>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</si>
  <si>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</si>
  <si>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</si>
  <si>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</si>
  <si>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</si>
  <si>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</si>
  <si>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</si>
  <si>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</si>
  <si>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</si>
  <si>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</si>
  <si>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</si>
  <si>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</si>
  <si>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</si>
  <si>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</si>
  <si>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</si>
  <si>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</si>
  <si>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</si>
  <si>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</si>
  <si>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</si>
  <si>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</si>
  <si>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</si>
  <si>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</si>
  <si>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</si>
  <si>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</si>
  <si>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</si>
  <si>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</si>
  <si>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</si>
  <si>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</si>
  <si>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</si>
  <si>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</si>
  <si>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</si>
  <si>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</si>
  <si>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</si>
  <si>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</si>
  <si>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</si>
  <si>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</si>
  <si>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</si>
  <si>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</si>
  <si>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</si>
  <si>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</si>
  <si>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</si>
  <si>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</si>
  <si>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</si>
  <si>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</si>
  <si>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</si>
  <si>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</si>
  <si>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</si>
  <si>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</si>
  <si>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</si>
  <si>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</si>
  <si>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</si>
  <si>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</si>
  <si>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</si>
  <si>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</si>
  <si>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</si>
  <si>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</si>
  <si>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</si>
  <si>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</si>
  <si>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</si>
  <si>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</si>
  <si>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</si>
  <si>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</si>
  <si>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</si>
  <si>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</si>
  <si>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</si>
  <si>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</si>
  <si>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</si>
  <si>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</si>
  <si>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</si>
  <si>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</si>
  <si>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</si>
  <si>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</si>
  <si>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</si>
  <si>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</si>
  <si>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</si>
  <si>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</si>
  <si>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</si>
  <si>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</si>
  <si>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</si>
  <si>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</si>
  <si>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</si>
  <si>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</si>
  <si>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</si>
  <si>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</si>
  <si>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</si>
  <si>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</si>
  <si>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</si>
  <si>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</si>
  <si>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</si>
  <si>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</si>
  <si>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</si>
  <si>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</si>
  <si>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</si>
  <si>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</si>
  <si>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</si>
  <si>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</si>
  <si>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</si>
  <si>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</si>
  <si>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</si>
  <si>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</si>
  <si>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</si>
  <si>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</si>
  <si>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</si>
  <si>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</si>
  <si>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</si>
  <si>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</si>
  <si>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</si>
  <si>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</si>
  <si>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</si>
  <si>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</si>
  <si>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</si>
  <si>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</si>
  <si>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</si>
  <si>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</si>
  <si>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</si>
  <si>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</si>
  <si>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</si>
  <si>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</si>
  <si>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</si>
  <si>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</si>
  <si>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</si>
  <si>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</si>
  <si>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</si>
  <si>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</si>
  <si>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</si>
  <si>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</si>
  <si>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</si>
  <si>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</si>
  <si>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</si>
  <si>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</si>
  <si>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</si>
  <si>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</si>
  <si>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</si>
  <si>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</si>
  <si>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</si>
  <si>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</si>
  <si>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</si>
  <si>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</si>
  <si>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</si>
  <si>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</si>
  <si>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</si>
  <si>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</si>
  <si>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</si>
  <si>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</si>
  <si>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</si>
  <si>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</si>
  <si>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</si>
  <si>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</si>
  <si>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</si>
  <si>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</si>
  <si>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</si>
  <si>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</si>
  <si>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</si>
  <si>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</si>
  <si>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</si>
  <si>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</si>
  <si>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</si>
  <si>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</si>
  <si>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</si>
  <si>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</si>
  <si>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</si>
  <si>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</si>
  <si>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</si>
  <si>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</si>
  <si>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</si>
  <si>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</si>
  <si>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</si>
  <si>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</si>
  <si>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</si>
  <si>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</si>
  <si>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</si>
  <si>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</si>
  <si>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</si>
  <si>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</si>
  <si>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</si>
  <si>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</si>
  <si>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</si>
  <si>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</si>
  <si>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</si>
  <si>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</si>
  <si>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</si>
  <si>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</si>
  <si>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</si>
  <si>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</si>
  <si>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</si>
  <si>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</si>
  <si>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</si>
  <si>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</si>
  <si>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</si>
  <si>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</si>
  <si>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</si>
  <si>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</si>
  <si>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</si>
  <si>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</si>
  <si>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</si>
  <si>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</si>
  <si>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</si>
  <si>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</si>
  <si>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</si>
  <si>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</si>
  <si>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</si>
  <si>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</si>
  <si>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</si>
  <si>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</si>
  <si>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</si>
  <si>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</si>
  <si>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</si>
  <si>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</si>
  <si>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</si>
  <si>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</si>
  <si>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</si>
  <si>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</si>
  <si>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</si>
  <si>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</si>
  <si>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</si>
  <si>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</si>
  <si>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</si>
  <si>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</si>
  <si>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</si>
  <si>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</si>
  <si>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</si>
  <si>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</si>
  <si>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</si>
  <si>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</si>
  <si>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</si>
  <si>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</si>
  <si>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</si>
  <si>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</si>
  <si>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</si>
  <si>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</si>
  <si>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</si>
  <si>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</si>
  <si>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</si>
  <si>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</si>
  <si>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</si>
  <si>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</si>
  <si>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</si>
  <si>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</si>
  <si>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</si>
  <si>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</si>
  <si>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</si>
  <si>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</si>
  <si>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</si>
  <si>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</si>
  <si>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</si>
  <si>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</si>
  <si>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</si>
  <si>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</si>
  <si>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</si>
  <si>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</si>
  <si>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</si>
  <si>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</si>
  <si>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</si>
  <si>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</si>
  <si>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</si>
  <si>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</si>
  <si>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</si>
  <si>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</si>
  <si>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</si>
  <si>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</si>
  <si>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</si>
  <si>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</si>
  <si>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</si>
  <si>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</si>
  <si>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</si>
  <si>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</si>
  <si>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</si>
  <si>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</si>
  <si>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</si>
  <si>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</si>
  <si>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</si>
  <si>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</si>
  <si>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</si>
  <si>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</si>
  <si>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</si>
  <si>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</si>
  <si>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</si>
  <si>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</si>
  <si>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</si>
  <si>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</si>
  <si>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</si>
  <si>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</si>
  <si>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</si>
  <si>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</si>
  <si>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</si>
  <si>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</si>
  <si>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</si>
  <si>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</si>
  <si>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</si>
  <si>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</si>
  <si>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</si>
  <si>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</si>
  <si>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</si>
  <si>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</si>
  <si>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</si>
  <si>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</si>
  <si>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</si>
  <si>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</si>
  <si>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</si>
  <si>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</si>
  <si>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</si>
  <si>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</si>
  <si>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</si>
  <si>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</si>
  <si>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</si>
  <si>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</si>
  <si>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</si>
  <si>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</si>
  <si>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</si>
  <si>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</si>
  <si>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</si>
  <si>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</si>
  <si>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</si>
  <si>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</si>
  <si>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</si>
  <si>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</si>
  <si>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</si>
  <si>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</si>
  <si>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</si>
  <si>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</si>
  <si>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</si>
  <si>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</si>
  <si>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</si>
  <si>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</si>
  <si>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</si>
  <si>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</si>
  <si>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</si>
  <si>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</si>
  <si>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</si>
  <si>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</si>
  <si>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</si>
  <si>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</si>
  <si>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</si>
  <si>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</si>
  <si>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</si>
  <si>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</si>
  <si>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</si>
  <si>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</si>
  <si>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</si>
  <si>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</si>
  <si>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</si>
  <si>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</si>
  <si>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</si>
  <si>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</si>
  <si>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</si>
  <si>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</si>
  <si>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</si>
  <si>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</si>
  <si>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</si>
  <si>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</si>
  <si>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</si>
  <si>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</si>
  <si>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</si>
  <si>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</si>
  <si>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</si>
  <si>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</si>
  <si>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</si>
  <si>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</si>
  <si>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</si>
  <si>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</si>
  <si>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</si>
  <si>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</si>
  <si>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</si>
  <si>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</si>
  <si>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</si>
  <si>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</si>
  <si>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</si>
  <si>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</si>
  <si>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</si>
  <si>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</si>
  <si>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</si>
  <si>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</si>
  <si>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</si>
  <si>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</si>
  <si>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</si>
  <si>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</si>
  <si>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</si>
  <si>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</si>
  <si>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</si>
  <si>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</si>
  <si>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</si>
  <si>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</si>
  <si>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</si>
  <si>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</si>
  <si>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</si>
  <si>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</si>
  <si>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</si>
  <si>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</si>
  <si>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</si>
  <si>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</si>
  <si>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</si>
  <si>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</si>
  <si>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</si>
  <si>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</si>
  <si>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</si>
  <si>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</si>
  <si>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</si>
  <si>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</si>
  <si>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</si>
  <si>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</si>
  <si>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</si>
  <si>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</si>
  <si>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</si>
  <si>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</si>
  <si>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</si>
  <si>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</si>
  <si>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</si>
  <si>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</si>
  <si>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</si>
  <si>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</si>
  <si>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</si>
  <si>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</si>
  <si>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</si>
  <si>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</si>
  <si>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</si>
  <si>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</si>
  <si>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</si>
  <si>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</si>
  <si>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</si>
  <si>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</si>
  <si>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</si>
  <si>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</si>
  <si>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</si>
  <si>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</si>
  <si>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</si>
  <si>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</si>
  <si>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</si>
  <si>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</si>
  <si>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</si>
  <si>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</si>
  <si>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</si>
  <si>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</si>
  <si>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</si>
  <si>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</si>
  <si>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</si>
  <si>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</si>
  <si>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</si>
  <si>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</si>
  <si>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</si>
  <si>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</si>
  <si>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</si>
  <si>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</si>
  <si>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</si>
  <si>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</si>
  <si>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</si>
  <si>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</si>
  <si>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</si>
  <si>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</si>
  <si>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</si>
  <si>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</si>
  <si>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</si>
  <si>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</si>
  <si>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</si>
  <si>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</si>
  <si>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</si>
  <si>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</si>
  <si>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</si>
  <si>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</si>
  <si>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</si>
  <si>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</si>
  <si>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</si>
  <si>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</si>
  <si>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</si>
  <si>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</si>
  <si>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</si>
  <si>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</si>
  <si>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</si>
  <si>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</si>
  <si>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</si>
  <si>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</si>
  <si>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</si>
  <si>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</si>
  <si>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</si>
  <si>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</si>
  <si>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</si>
  <si>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</si>
  <si>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</si>
  <si>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</si>
  <si>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</si>
  <si>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</si>
  <si>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</si>
  <si>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</si>
  <si>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</si>
  <si>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</si>
  <si>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</si>
  <si>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</si>
  <si>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</si>
  <si>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</si>
  <si>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</si>
  <si>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</si>
  <si>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</si>
  <si>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</si>
  <si>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</si>
  <si>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</si>
  <si>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</si>
  <si>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</si>
  <si>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</si>
  <si>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</si>
  <si>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</si>
  <si>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</si>
  <si>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</si>
  <si>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</si>
  <si>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</si>
  <si>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</si>
  <si>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</si>
  <si>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</si>
  <si>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</si>
  <si>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</si>
  <si>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</si>
  <si>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</si>
  <si>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</si>
  <si>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</si>
  <si>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</si>
  <si>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</si>
  <si>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</si>
  <si>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</si>
  <si>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</si>
  <si>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</si>
  <si>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</si>
  <si>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</si>
  <si>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</si>
  <si>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</si>
  <si>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</si>
  <si>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</si>
  <si>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</si>
  <si>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</si>
  <si>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</si>
  <si>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</si>
  <si>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</si>
  <si>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</si>
  <si>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</si>
  <si>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</si>
  <si>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</si>
  <si>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</si>
  <si>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</si>
  <si>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</si>
  <si>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</si>
  <si>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</si>
  <si>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</si>
  <si>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</si>
  <si>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</si>
  <si>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</si>
  <si>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</si>
  <si>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</si>
  <si>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</si>
  <si>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</si>
  <si>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</si>
  <si>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</si>
  <si>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</si>
  <si>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</si>
  <si>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</si>
  <si>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</si>
  <si>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</si>
  <si>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</si>
  <si>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</si>
  <si>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</si>
  <si>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</si>
  <si>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</si>
  <si>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</si>
  <si>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</si>
  <si>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</si>
  <si>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</si>
  <si>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</si>
  <si>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</si>
  <si>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</si>
  <si>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</si>
  <si>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</si>
  <si>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</si>
  <si>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</si>
  <si>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</si>
  <si>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</si>
  <si>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</si>
  <si>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</si>
  <si>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</si>
  <si>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</si>
  <si>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</si>
  <si>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</si>
  <si>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</si>
  <si>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</si>
  <si>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</si>
  <si>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</si>
  <si>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</si>
  <si>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</si>
  <si>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</si>
  <si>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</si>
  <si>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</si>
  <si>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</si>
  <si>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</si>
  <si>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</si>
  <si>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</si>
  <si>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</si>
  <si>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</si>
  <si>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</si>
  <si>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</si>
  <si>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</si>
  <si>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</si>
  <si>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</si>
  <si>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</si>
  <si>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</si>
  <si>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</si>
  <si>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</si>
  <si>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</si>
  <si>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</si>
  <si>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</si>
  <si>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</si>
  <si>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</si>
  <si>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</si>
  <si>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</si>
  <si>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</si>
  <si>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</si>
  <si>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</si>
  <si>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</si>
  <si>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</si>
  <si>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</si>
  <si>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</si>
  <si>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</si>
  <si>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</si>
  <si>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</si>
  <si>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</si>
  <si>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</si>
  <si>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</si>
  <si>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</si>
  <si>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</si>
  <si>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</si>
  <si>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</si>
  <si>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</si>
  <si>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</si>
  <si>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</si>
  <si>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</si>
  <si>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</si>
  <si>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</si>
  <si>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</si>
  <si>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</si>
  <si>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</si>
  <si>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</si>
  <si>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</si>
  <si>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</si>
  <si>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</si>
  <si>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</si>
  <si>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</si>
  <si>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</si>
  <si>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</si>
  <si>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</si>
  <si>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</si>
  <si>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</si>
  <si>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</si>
  <si>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</si>
  <si>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</si>
  <si>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</si>
  <si>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</si>
  <si>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</si>
  <si>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</si>
  <si>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</si>
  <si>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</si>
  <si>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</si>
  <si>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</si>
  <si>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</si>
  <si>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</si>
  <si>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</si>
  <si>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</si>
  <si>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</si>
  <si>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</si>
  <si>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</si>
  <si>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</si>
  <si>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</si>
  <si>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</si>
  <si>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</si>
  <si>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</si>
  <si>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</si>
  <si>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</si>
  <si>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</si>
  <si>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</si>
  <si>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</si>
  <si>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</si>
  <si>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</si>
  <si>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</si>
  <si>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</si>
  <si>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</si>
  <si>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</si>
  <si>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</si>
  <si>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</si>
  <si>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</si>
  <si>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</si>
  <si>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</si>
  <si>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</si>
  <si>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</si>
  <si>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</si>
  <si>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</si>
  <si>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</si>
  <si>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</si>
  <si>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</si>
  <si>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</si>
  <si>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</si>
  <si>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</si>
  <si>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</si>
  <si>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</si>
  <si>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</si>
  <si>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</si>
  <si>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</si>
  <si>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</si>
  <si>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</si>
  <si>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</si>
  <si>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</si>
  <si>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</si>
  <si>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</si>
  <si>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</si>
  <si>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</si>
  <si>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</si>
  <si>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</si>
  <si>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</si>
  <si>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</si>
  <si>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</si>
  <si>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</si>
  <si>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</si>
  <si>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</si>
  <si>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</si>
  <si>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</si>
  <si>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</si>
  <si>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</si>
  <si>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</si>
  <si>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</si>
  <si>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</si>
  <si>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</si>
  <si>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</si>
  <si>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</si>
  <si>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</si>
  <si>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</si>
  <si>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</si>
  <si>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</si>
  <si>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</si>
  <si>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</si>
  <si>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</si>
  <si>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</si>
  <si>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</si>
  <si>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</si>
  <si>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</si>
  <si>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</si>
  <si>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</si>
  <si>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</si>
  <si>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</si>
  <si>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</si>
  <si>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</si>
  <si>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</si>
  <si>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</si>
  <si>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</si>
  <si>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</si>
  <si>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</si>
  <si>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</si>
  <si>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</si>
  <si>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</si>
  <si>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</si>
  <si>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</si>
  <si>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</si>
  <si>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</si>
  <si>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</si>
  <si>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</si>
  <si>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</si>
  <si>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</si>
  <si>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</si>
  <si>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</si>
  <si>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</si>
  <si>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</si>
  <si>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</si>
  <si>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</si>
  <si>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</si>
  <si>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</si>
  <si>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</si>
  <si>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</si>
  <si>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</si>
  <si>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</si>
  <si>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</si>
  <si>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</si>
  <si>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</si>
  <si>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</si>
  <si>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</si>
  <si>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</si>
  <si>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</si>
  <si>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</si>
  <si>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</si>
  <si>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</si>
  <si>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</si>
  <si>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</si>
  <si>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</si>
  <si>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</si>
  <si>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</si>
  <si>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</si>
  <si>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</si>
  <si>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</si>
  <si>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</si>
  <si>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</si>
  <si>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</si>
  <si>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</si>
  <si>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</si>
  <si>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</si>
  <si>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</si>
  <si>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</si>
  <si>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</si>
  <si>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</si>
  <si>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</si>
  <si>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</si>
  <si>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</si>
  <si>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</si>
  <si>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</si>
  <si>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</si>
  <si>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</si>
  <si>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</si>
  <si>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</si>
  <si>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</si>
  <si>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</si>
  <si>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</si>
  <si>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</si>
  <si>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</si>
  <si>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</si>
  <si>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</si>
  <si>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</si>
  <si>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</si>
  <si>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</si>
  <si>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</si>
  <si>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</si>
  <si>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</si>
  <si>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</si>
  <si>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</si>
  <si>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</si>
  <si>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</si>
  <si>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</si>
  <si>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</si>
  <si>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</si>
  <si>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</si>
  <si>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</si>
  <si>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</si>
  <si>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</si>
  <si>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</si>
  <si>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</si>
  <si>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</si>
  <si>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</si>
  <si>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</si>
  <si>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</si>
  <si>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</si>
  <si>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</si>
  <si>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</si>
  <si>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</si>
  <si>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</si>
  <si>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</si>
  <si>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</si>
  <si>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</si>
  <si>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</si>
  <si>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</si>
  <si>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</si>
  <si>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</si>
  <si>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</si>
  <si>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</si>
  <si>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</si>
  <si>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</si>
  <si>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</si>
  <si>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</si>
  <si>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</si>
  <si>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</si>
  <si>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</si>
  <si>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</si>
  <si>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</si>
  <si>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</si>
  <si>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</si>
  <si>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</si>
  <si>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</si>
  <si>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</si>
  <si>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</si>
  <si>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</si>
  <si>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</si>
  <si>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</si>
  <si>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</si>
  <si>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</si>
  <si>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</si>
  <si>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</si>
  <si>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</si>
  <si>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</si>
  <si>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</si>
  <si>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</si>
  <si>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</si>
  <si>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</si>
  <si>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</si>
  <si>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</si>
  <si>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</si>
  <si>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</si>
  <si>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</si>
  <si>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</si>
  <si>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</si>
  <si>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</si>
  <si>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</si>
  <si>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</si>
  <si>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</si>
  <si>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</si>
  <si>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</si>
  <si>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</si>
  <si>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</si>
  <si>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</si>
  <si>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</si>
  <si>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</si>
  <si>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</si>
  <si>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</si>
  <si>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</si>
  <si>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</si>
  <si>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</si>
  <si>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</si>
  <si>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</si>
  <si>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</si>
  <si>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</si>
  <si>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</si>
  <si>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</si>
  <si>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</si>
  <si>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</si>
  <si>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</si>
  <si>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</si>
  <si>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</si>
  <si>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</si>
  <si>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</si>
  <si>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</si>
  <si>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</si>
  <si>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</si>
  <si>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</si>
  <si>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</si>
  <si>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</si>
  <si>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</si>
  <si>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</si>
  <si>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</si>
  <si>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</si>
  <si>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</si>
  <si>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</si>
  <si>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</si>
  <si>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</si>
  <si>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</si>
  <si>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</si>
  <si>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</si>
  <si>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</si>
  <si>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</si>
  <si>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</si>
  <si>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</si>
  <si>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</si>
  <si>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</si>
  <si>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</si>
  <si>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</si>
  <si>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</si>
  <si>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</si>
  <si>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</si>
  <si>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</si>
  <si>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</si>
  <si>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</si>
  <si>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</si>
  <si>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</si>
  <si>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</si>
  <si>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</si>
  <si>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</si>
  <si>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</si>
  <si>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</si>
  <si>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</si>
  <si>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</si>
  <si>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</si>
  <si>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</si>
  <si>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</si>
  <si>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</si>
  <si>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</si>
  <si>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</si>
  <si>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</si>
  <si>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</si>
  <si>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</si>
  <si>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</si>
  <si>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</si>
  <si>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</si>
  <si>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</si>
  <si>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</si>
  <si>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</si>
  <si>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</si>
  <si>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</si>
  <si>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</si>
  <si>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</si>
  <si>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</si>
  <si>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</si>
  <si>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</si>
  <si>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</si>
  <si>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</si>
  <si>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</si>
  <si>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</si>
  <si>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</si>
  <si>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</si>
  <si>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</si>
  <si>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</si>
  <si>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</si>
  <si>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</si>
  <si>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</si>
  <si>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</si>
  <si>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</si>
  <si>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</si>
  <si>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</si>
  <si>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</si>
  <si>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</si>
  <si>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</si>
  <si>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</si>
  <si>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</si>
  <si>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</si>
  <si>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</si>
  <si>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</si>
  <si>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</si>
  <si>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</si>
  <si>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</si>
  <si>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</si>
  <si>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</si>
  <si>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</si>
  <si>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</si>
  <si>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</si>
  <si>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</si>
  <si>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</si>
  <si>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</si>
  <si>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</si>
  <si>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</si>
  <si>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</si>
  <si>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</si>
  <si>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</si>
  <si>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</si>
  <si>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</si>
  <si>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</si>
  <si>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</si>
  <si>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</si>
  <si>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</si>
  <si>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</si>
  <si>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</si>
  <si>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</si>
  <si>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</si>
  <si>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</si>
  <si>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</si>
  <si>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</si>
  <si>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</si>
  <si>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</si>
  <si>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</si>
  <si>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</si>
  <si>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</si>
  <si>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</si>
  <si>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</si>
  <si>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</si>
  <si>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</si>
  <si>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</si>
  <si>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</si>
  <si>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</si>
  <si>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</si>
  <si>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</si>
  <si>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</si>
  <si>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</si>
  <si>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</si>
  <si>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</si>
  <si>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</si>
  <si>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</si>
  <si>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</si>
  <si>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</si>
  <si>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</si>
  <si>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</si>
  <si>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</si>
  <si>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</si>
  <si>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</si>
  <si>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</si>
  <si>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</si>
  <si>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</si>
  <si>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</si>
  <si>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</si>
  <si>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</si>
  <si>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</si>
  <si>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</si>
  <si>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</si>
  <si>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</si>
  <si>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</si>
  <si>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</si>
  <si>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</si>
  <si>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</si>
  <si>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</si>
  <si>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</si>
  <si>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</si>
  <si>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</si>
  <si>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</si>
  <si>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</si>
  <si>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</si>
  <si>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</si>
  <si>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</si>
  <si>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</si>
  <si>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</si>
  <si>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</si>
  <si>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</si>
  <si>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</si>
  <si>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</si>
  <si>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</si>
  <si>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</si>
  <si>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</si>
  <si>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</si>
  <si>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</si>
  <si>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</si>
  <si>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</si>
  <si>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</si>
  <si>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</si>
  <si>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</si>
  <si>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</si>
  <si>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</si>
  <si>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</si>
  <si>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</si>
  <si>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</si>
  <si>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</si>
  <si>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</si>
  <si>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</si>
  <si>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</si>
  <si>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</si>
  <si>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</si>
  <si>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</si>
  <si>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</si>
  <si>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</si>
  <si>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</si>
  <si>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</si>
  <si>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</si>
  <si>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</si>
  <si>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</si>
  <si>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</si>
  <si>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</si>
  <si>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</si>
  <si>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</si>
  <si>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</si>
  <si>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</si>
  <si>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</si>
  <si>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</si>
  <si>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</si>
  <si>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</si>
  <si>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</si>
  <si>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</si>
  <si>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</si>
  <si>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</si>
  <si>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</si>
  <si>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</si>
  <si>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</si>
  <si>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</si>
  <si>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</si>
  <si>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</si>
  <si>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</si>
  <si>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</si>
  <si>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</si>
  <si>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</si>
  <si>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</si>
  <si>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</si>
  <si>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</si>
  <si>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</si>
  <si>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</si>
  <si>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</si>
  <si>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</si>
  <si>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</si>
  <si>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</si>
  <si>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</si>
  <si>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</si>
  <si>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</si>
  <si>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</si>
  <si>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</si>
  <si>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</si>
  <si>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</si>
  <si>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</si>
  <si>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</si>
  <si>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</si>
  <si>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</si>
  <si>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</si>
  <si>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</si>
  <si>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</si>
  <si>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</si>
  <si>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</si>
  <si>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</si>
  <si>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</si>
  <si>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</si>
  <si>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</si>
  <si>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</si>
  <si>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</si>
  <si>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</si>
  <si>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</si>
  <si>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</si>
  <si>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</si>
  <si>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</si>
  <si>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</si>
  <si>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</si>
  <si>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</si>
  <si>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</si>
  <si>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</si>
  <si>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</si>
  <si>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</si>
  <si>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</si>
  <si>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</si>
  <si>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</si>
  <si>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</si>
  <si>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</si>
  <si>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</si>
  <si>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</si>
  <si>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</si>
  <si>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</si>
  <si>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</si>
  <si>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</si>
  <si>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</si>
  <si>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</si>
  <si>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</si>
  <si>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</si>
  <si>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</si>
  <si>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</si>
  <si>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</si>
  <si>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</si>
  <si>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</si>
  <si>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</si>
  <si>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</si>
  <si>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</si>
  <si>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</si>
  <si>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</si>
  <si>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</si>
  <si>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</si>
  <si>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</si>
  <si>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</si>
  <si>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</si>
  <si>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</si>
  <si>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</si>
  <si>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</si>
  <si>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</si>
  <si>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</si>
  <si>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</si>
  <si>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</si>
  <si>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</si>
  <si>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</si>
  <si>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</si>
  <si>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</si>
  <si>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</si>
  <si>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</si>
  <si>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</si>
  <si>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</si>
  <si>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</si>
  <si>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</si>
  <si>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</si>
  <si>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</si>
  <si>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</si>
  <si>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</si>
  <si>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</si>
  <si>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</si>
  <si>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</si>
  <si>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</si>
  <si>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</si>
  <si>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</si>
  <si>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</si>
  <si>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</si>
  <si>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</si>
  <si>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</si>
  <si>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</si>
  <si>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</si>
  <si>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</si>
  <si>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</si>
  <si>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</si>
  <si>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</si>
  <si>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</si>
  <si>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</si>
  <si>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</si>
  <si>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</si>
  <si>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</si>
  <si>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</si>
  <si>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</si>
  <si>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</si>
  <si>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</si>
  <si>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</si>
  <si>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</si>
  <si>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</si>
  <si>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</si>
  <si>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</si>
  <si>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</si>
  <si>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</si>
  <si>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</si>
  <si>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</si>
  <si>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</si>
  <si>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</si>
  <si>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</si>
  <si>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</si>
  <si>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</si>
  <si>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</si>
  <si>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</si>
  <si>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</si>
  <si>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</si>
  <si>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</si>
  <si>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</si>
  <si>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</si>
  <si>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</si>
  <si>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</si>
  <si>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</si>
  <si>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</si>
  <si>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</si>
  <si>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</si>
  <si>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</si>
  <si>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</si>
  <si>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</si>
  <si>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</si>
  <si>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</si>
  <si>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</si>
  <si>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</si>
  <si>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</si>
  <si>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</si>
  <si>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</si>
  <si>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</si>
  <si>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</si>
  <si>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</si>
  <si>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</si>
  <si>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</si>
  <si>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</si>
  <si>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</si>
  <si>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</si>
  <si>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</si>
  <si>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</si>
  <si>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</si>
  <si>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</si>
  <si>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</si>
  <si>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</si>
  <si>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</si>
  <si>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</si>
  <si>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</si>
  <si>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</si>
  <si>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</si>
  <si>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</si>
  <si>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</si>
  <si>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</si>
  <si>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</si>
  <si>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</si>
  <si>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</si>
  <si>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</si>
  <si>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</si>
  <si>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</si>
  <si>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</si>
  <si>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</si>
  <si>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</si>
  <si>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</si>
  <si>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</si>
  <si>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</si>
  <si>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</si>
  <si>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</si>
  <si>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</si>
  <si>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</si>
  <si>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</si>
  <si>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</si>
  <si>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</si>
  <si>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</si>
  <si>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</si>
  <si>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</si>
  <si>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</si>
  <si>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</si>
  <si>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</si>
  <si>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</si>
  <si>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</si>
  <si>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</si>
  <si>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</si>
  <si>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</si>
  <si>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</si>
  <si>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</si>
  <si>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</si>
  <si>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</si>
  <si>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</si>
  <si>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</si>
  <si>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</si>
  <si>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</si>
  <si>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</si>
  <si>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</si>
  <si>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</si>
  <si>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</si>
  <si>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</si>
  <si>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</si>
  <si>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</si>
  <si>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</si>
  <si>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</si>
  <si>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</si>
  <si>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</si>
  <si>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</si>
  <si>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</si>
  <si>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</si>
  <si>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</si>
  <si>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</si>
  <si>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</si>
  <si>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</si>
  <si>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</si>
  <si>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</si>
  <si>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</si>
  <si>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</si>
  <si>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</si>
  <si>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</si>
  <si>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</si>
  <si>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</si>
  <si>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</si>
  <si>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</si>
  <si>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</si>
  <si>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</si>
  <si>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</si>
  <si>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</si>
  <si>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</si>
  <si>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</si>
  <si>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</si>
  <si>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</si>
  <si>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</si>
  <si>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</si>
  <si>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</si>
  <si>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</si>
  <si>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</si>
  <si>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</si>
  <si>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</si>
  <si>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</si>
  <si>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</si>
  <si>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</si>
  <si>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</si>
  <si>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</si>
  <si>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</si>
  <si>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</si>
  <si>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</si>
  <si>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</si>
  <si>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</si>
  <si>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</si>
  <si>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</si>
  <si>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</si>
  <si>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</si>
  <si>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</si>
  <si>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</si>
  <si>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</si>
  <si>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</si>
  <si>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</si>
  <si>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</si>
  <si>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</si>
  <si>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</si>
  <si>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</si>
  <si>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</si>
  <si>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</si>
  <si>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</si>
  <si>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</si>
  <si>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</si>
  <si>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</si>
  <si>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</si>
  <si>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</si>
  <si>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</si>
  <si>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</si>
  <si>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</si>
  <si>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</si>
  <si>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</si>
  <si>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</si>
  <si>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</si>
  <si>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</si>
  <si>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</si>
  <si>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</si>
  <si>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</si>
  <si>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</si>
  <si>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</si>
  <si>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</si>
  <si>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</si>
  <si>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</si>
  <si>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</si>
  <si>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</si>
  <si>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</si>
  <si>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</si>
  <si>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</si>
  <si>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</si>
  <si>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</si>
  <si>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</si>
  <si>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</si>
  <si>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</si>
  <si>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</si>
  <si>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</si>
  <si>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</si>
  <si>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</si>
  <si>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</si>
  <si>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</si>
  <si>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</si>
  <si>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</si>
  <si>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</si>
  <si>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</si>
  <si>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</si>
  <si>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</si>
  <si>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</si>
  <si>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</si>
  <si>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</si>
  <si>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</si>
  <si>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</si>
  <si>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</si>
  <si>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</si>
  <si>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</si>
  <si>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</si>
  <si>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</si>
  <si>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</si>
  <si>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</si>
  <si>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</si>
  <si>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</si>
  <si>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</si>
  <si>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</si>
  <si>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</si>
  <si>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</si>
  <si>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</si>
  <si>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</si>
  <si>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</si>
  <si>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</si>
  <si>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</si>
  <si>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</si>
  <si>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</si>
  <si>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</si>
  <si>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</si>
  <si>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</si>
  <si>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</si>
  <si>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</si>
  <si>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</si>
  <si>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</si>
  <si>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</si>
  <si>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</si>
  <si>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</si>
  <si>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</si>
  <si>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</si>
  <si>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</si>
  <si>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</si>
  <si>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</si>
  <si>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</si>
  <si>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</si>
  <si>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</si>
  <si>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</si>
  <si>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</si>
  <si>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</si>
  <si>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</si>
  <si>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</si>
  <si>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</si>
  <si>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</si>
  <si>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</si>
  <si>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</si>
  <si>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</si>
  <si>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</si>
  <si>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</si>
  <si>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</si>
  <si>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</si>
  <si>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</si>
  <si>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</si>
  <si>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</si>
  <si>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</si>
  <si>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</si>
  <si>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</si>
  <si>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</si>
  <si>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</si>
  <si>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</si>
  <si>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</si>
  <si>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</si>
  <si>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</si>
  <si>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</si>
  <si>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</si>
  <si>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</si>
  <si>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</si>
  <si>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</si>
  <si>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</si>
  <si>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</si>
  <si>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</si>
  <si>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</si>
  <si>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</si>
  <si>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</si>
  <si>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</si>
  <si>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</si>
  <si>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</si>
  <si>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</si>
  <si>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</si>
  <si>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</si>
  <si>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</si>
  <si>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</si>
  <si>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</si>
  <si>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</si>
  <si>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</si>
  <si>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</si>
  <si>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</si>
  <si>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</si>
  <si>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</si>
  <si>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</si>
  <si>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</si>
  <si>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</si>
  <si>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</si>
  <si>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</si>
  <si>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</si>
  <si>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</si>
  <si>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</si>
  <si>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</si>
  <si>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</si>
  <si>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</si>
  <si>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</si>
  <si>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</si>
  <si>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</si>
  <si>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</si>
  <si>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</si>
  <si>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</si>
  <si>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</si>
  <si>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</si>
  <si>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</si>
  <si>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</si>
  <si>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</si>
  <si>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</si>
  <si>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</si>
  <si>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</si>
  <si>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</si>
  <si>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</si>
  <si>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</si>
  <si>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</si>
  <si>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</si>
  <si>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</si>
  <si>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</si>
  <si>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</si>
  <si>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</si>
  <si>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</si>
  <si>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</si>
  <si>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</si>
  <si>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</si>
  <si>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</si>
  <si>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</si>
  <si>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</si>
  <si>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</si>
  <si>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</si>
  <si>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</si>
  <si>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</si>
  <si>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</si>
  <si>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</si>
  <si>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</si>
  <si>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</si>
  <si>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</si>
  <si>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</si>
  <si>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</si>
  <si>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</si>
  <si>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</si>
  <si>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</si>
  <si>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</si>
  <si>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</si>
  <si>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</si>
  <si>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</si>
  <si>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</si>
  <si>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</si>
  <si>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</si>
  <si>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</si>
  <si>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</si>
  <si>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</si>
  <si>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</si>
  <si>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</si>
  <si>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</si>
  <si>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</si>
  <si>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</si>
  <si>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</si>
  <si>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</si>
  <si>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</si>
  <si>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</si>
  <si>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</si>
  <si>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</si>
  <si>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</si>
  <si>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</si>
  <si>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</si>
  <si>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</si>
  <si>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</si>
  <si>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</si>
  <si>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</si>
  <si>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</si>
  <si>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</si>
  <si>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</si>
  <si>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</si>
  <si>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</si>
  <si>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</si>
  <si>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</si>
  <si>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</si>
  <si>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</si>
  <si>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</si>
  <si>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</si>
  <si>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</si>
  <si>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</si>
  <si>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</si>
  <si>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</si>
  <si>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</si>
  <si>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</si>
  <si>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</si>
  <si>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</si>
  <si>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</si>
  <si>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</si>
  <si>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</si>
  <si>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</si>
  <si>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</si>
  <si>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</si>
  <si>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</si>
  <si>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</si>
  <si>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</si>
  <si>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</si>
  <si>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</si>
  <si>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</si>
  <si>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</si>
  <si>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</si>
  <si>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</si>
  <si>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</si>
  <si>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</si>
  <si>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</si>
  <si>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</si>
  <si>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</si>
  <si>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</si>
  <si>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</si>
  <si>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</si>
  <si>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</si>
  <si>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</si>
  <si>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</si>
  <si>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</si>
  <si>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</si>
  <si>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</si>
  <si>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</si>
  <si>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</si>
  <si>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</si>
  <si>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</si>
  <si>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</si>
  <si>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</si>
  <si>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</si>
  <si>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</si>
  <si>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</si>
  <si>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</si>
  <si>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</si>
  <si>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</si>
  <si>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</si>
  <si>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</si>
  <si>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</si>
  <si>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</si>
  <si>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</si>
  <si>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</si>
  <si>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</si>
  <si>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</si>
  <si>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</si>
  <si>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</si>
  <si>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</si>
  <si>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</si>
  <si>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</si>
  <si>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</si>
  <si>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</si>
  <si>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</si>
  <si>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</si>
  <si>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</si>
  <si>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</si>
  <si>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</si>
  <si>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</si>
  <si>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</si>
  <si>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</si>
  <si>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</si>
  <si>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</si>
  <si>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</si>
  <si>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</si>
  <si>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</si>
  <si>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</si>
  <si>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</si>
  <si>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</si>
  <si>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</si>
  <si>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</si>
  <si>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</si>
  <si>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</si>
  <si>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</si>
  <si>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</si>
  <si>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</si>
  <si>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</si>
  <si>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</si>
  <si>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</si>
  <si>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</si>
  <si>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</si>
  <si>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</si>
  <si>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</si>
  <si>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</si>
  <si>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</si>
  <si>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</si>
  <si>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</si>
  <si>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</si>
  <si>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</si>
  <si>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</si>
  <si>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</si>
  <si>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</si>
  <si>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</si>
  <si>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</si>
  <si>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</si>
  <si>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</si>
  <si>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</si>
  <si>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</si>
  <si>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</si>
  <si>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</si>
  <si>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</si>
  <si>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</si>
  <si>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</si>
  <si>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</si>
  <si>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</si>
  <si>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</si>
  <si>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</si>
  <si>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</si>
  <si>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</si>
  <si>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</si>
  <si>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</si>
  <si>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</si>
  <si>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</si>
  <si>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</si>
  <si>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</si>
  <si>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</si>
  <si>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</si>
  <si>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</si>
  <si>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</si>
  <si>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</si>
  <si>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</si>
  <si>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</si>
  <si>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</si>
  <si>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</si>
  <si>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</si>
  <si>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</si>
  <si>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</si>
  <si>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</si>
  <si>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</si>
  <si>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</si>
  <si>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</si>
  <si>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</si>
  <si>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</si>
  <si>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</si>
  <si>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</si>
  <si>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</si>
  <si>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</si>
  <si>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</si>
  <si>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</si>
  <si>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</si>
  <si>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</si>
  <si>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</si>
  <si>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</si>
  <si>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</si>
  <si>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</si>
  <si>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</si>
  <si>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</si>
  <si>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</si>
  <si>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</si>
  <si>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</si>
  <si>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</si>
  <si>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</si>
  <si>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</si>
  <si>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</si>
  <si>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</si>
  <si>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</si>
  <si>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</si>
  <si>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</si>
  <si>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</si>
  <si>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</si>
  <si>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</si>
  <si>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</si>
  <si>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</si>
  <si>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</si>
  <si>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</si>
  <si>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</si>
  <si>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</si>
  <si>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</si>
  <si>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</si>
  <si>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</si>
  <si>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</si>
  <si>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</si>
  <si>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</si>
  <si>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</si>
  <si>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</si>
  <si>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</si>
  <si>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</si>
  <si>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</si>
  <si>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</si>
  <si>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</si>
  <si>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</si>
  <si>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</si>
  <si>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</si>
  <si>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</si>
  <si>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</si>
  <si>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</si>
  <si>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</si>
  <si>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</si>
  <si>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</si>
  <si>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</si>
  <si>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</si>
  <si>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</si>
  <si>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</si>
  <si>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</si>
  <si>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</si>
  <si>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</si>
  <si>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</si>
  <si>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</si>
  <si>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</si>
  <si>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</si>
  <si>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</si>
  <si>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</si>
  <si>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</si>
  <si>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</si>
  <si>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</si>
  <si>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</si>
  <si>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</si>
  <si>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</si>
  <si>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</si>
  <si>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</si>
  <si>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</si>
  <si>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</si>
  <si>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</si>
  <si>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</si>
  <si>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</si>
  <si>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</si>
  <si>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</si>
  <si>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</si>
  <si>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</si>
  <si>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</si>
  <si>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</si>
  <si>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</si>
  <si>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</si>
  <si>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</si>
  <si>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</si>
  <si>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</si>
  <si>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</si>
  <si>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</si>
  <si>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</si>
  <si>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</si>
  <si>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</si>
  <si>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</si>
  <si>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</si>
  <si>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</si>
  <si>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</si>
  <si>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</si>
  <si>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</si>
  <si>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</si>
  <si>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</si>
  <si>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</si>
  <si>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</si>
  <si>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</si>
  <si>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</si>
  <si>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</si>
  <si>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</si>
  <si>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</si>
  <si>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</si>
  <si>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</si>
  <si>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</si>
  <si>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</si>
  <si>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</si>
  <si>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</si>
  <si>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</si>
  <si>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</si>
  <si>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</si>
  <si>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</si>
  <si>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</si>
  <si>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</si>
  <si>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</si>
  <si>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</si>
  <si>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</si>
  <si>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</si>
  <si>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</si>
  <si>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</si>
  <si>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</si>
  <si>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</si>
  <si>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</si>
  <si>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</si>
  <si>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</si>
  <si>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</si>
  <si>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</si>
  <si>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</si>
  <si>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</si>
  <si>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</si>
  <si>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</si>
  <si>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</si>
  <si>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</si>
  <si>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</si>
  <si>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</si>
  <si>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</si>
  <si>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</si>
  <si>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</si>
  <si>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</si>
  <si>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</si>
  <si>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</si>
  <si>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</si>
  <si>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</si>
  <si>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</si>
  <si>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</si>
  <si>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</si>
  <si>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</si>
  <si>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</si>
  <si>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</si>
  <si>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</si>
  <si>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</si>
  <si>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</si>
  <si>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</si>
  <si>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</si>
  <si>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</si>
  <si>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</si>
  <si>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</si>
  <si>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</si>
  <si>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</si>
  <si>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</si>
  <si>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</si>
  <si>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</si>
  <si>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</si>
  <si>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</si>
  <si>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</si>
  <si>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</si>
  <si>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</si>
  <si>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</si>
  <si>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</si>
  <si>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</si>
  <si>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</si>
  <si>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</si>
  <si>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</si>
  <si>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</si>
  <si>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</si>
  <si>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</si>
  <si>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</si>
  <si>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</si>
  <si>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</si>
  <si>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</si>
  <si>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</si>
  <si>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</si>
  <si>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</si>
  <si>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</si>
  <si>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</si>
  <si>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</si>
  <si>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</si>
  <si>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</si>
  <si>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</si>
  <si>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</si>
  <si>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</si>
  <si>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</si>
  <si>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</si>
  <si>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</si>
  <si>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</si>
  <si>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</si>
  <si>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</si>
  <si>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</si>
  <si>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</si>
  <si>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</si>
  <si>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</si>
  <si>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</si>
  <si>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</si>
  <si>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</si>
  <si>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</si>
  <si>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</si>
  <si>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</si>
  <si>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</si>
  <si>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</si>
  <si>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</si>
  <si>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</si>
  <si>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</si>
  <si>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</si>
  <si>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</si>
  <si>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</si>
  <si>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</si>
  <si>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</si>
  <si>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</si>
  <si>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</si>
  <si>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</si>
  <si>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</si>
  <si>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</si>
  <si>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</si>
  <si>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</si>
  <si>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</si>
  <si>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</si>
  <si>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</si>
  <si>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</si>
  <si>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</si>
  <si>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</si>
  <si>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</si>
  <si>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</si>
  <si>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</si>
  <si>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</si>
  <si>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</si>
  <si>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</si>
  <si>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</si>
  <si>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</si>
  <si>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</si>
  <si>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</si>
  <si>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</si>
  <si>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</si>
  <si>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</si>
  <si>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</si>
  <si>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</si>
  <si>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</si>
  <si>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</si>
  <si>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</si>
  <si>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</si>
  <si>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</si>
  <si>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</si>
  <si>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</si>
  <si>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</si>
  <si>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</si>
  <si>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</si>
  <si>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</si>
  <si>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</si>
  <si>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</si>
  <si>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</si>
  <si>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</si>
  <si>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</si>
  <si>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</si>
  <si>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</si>
  <si>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</si>
  <si>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</si>
  <si>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</si>
  <si>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</si>
  <si>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</si>
  <si>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</si>
  <si>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</si>
  <si>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</si>
  <si>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</si>
  <si>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</si>
  <si>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</si>
  <si>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</si>
  <si>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</si>
  <si>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</si>
  <si>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</si>
  <si>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</si>
  <si>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</si>
  <si>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</si>
  <si>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</si>
  <si>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</si>
  <si>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</si>
  <si>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</si>
  <si>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</si>
  <si>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</si>
  <si>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</si>
  <si>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</si>
  <si>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</si>
  <si>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</si>
  <si>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</si>
  <si>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</si>
  <si>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</si>
  <si>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</si>
  <si>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</si>
  <si>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</si>
  <si>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</si>
  <si>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</si>
  <si>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</si>
  <si>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</si>
  <si>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</si>
  <si>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</si>
  <si>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</si>
  <si>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</si>
  <si>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</si>
  <si>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</si>
  <si>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</si>
  <si>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</si>
  <si>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</si>
  <si>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</si>
  <si>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</si>
  <si>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</si>
  <si>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</si>
  <si>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</si>
  <si>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</si>
  <si>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</si>
  <si>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</si>
  <si>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</si>
  <si>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</si>
  <si>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</si>
  <si>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</si>
  <si>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</si>
  <si>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</si>
  <si>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</si>
  <si>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</si>
  <si>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</si>
  <si>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</si>
  <si>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</si>
  <si>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</si>
  <si>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</si>
  <si>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</si>
  <si>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</si>
  <si>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</si>
  <si>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</si>
  <si>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</si>
  <si>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</si>
  <si>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</si>
  <si>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</si>
  <si>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</si>
  <si>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</si>
  <si>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</si>
  <si>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</si>
  <si>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</si>
  <si>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</si>
  <si>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</si>
  <si>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</si>
  <si>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</si>
  <si>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</si>
  <si>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</si>
  <si>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</si>
  <si>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</si>
  <si>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</si>
  <si>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</si>
  <si>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</si>
  <si>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</si>
  <si>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</si>
  <si>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</si>
  <si>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</si>
  <si>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</si>
  <si>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</si>
  <si>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</si>
  <si>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</si>
  <si>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</si>
  <si>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</si>
  <si>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</si>
  <si>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</si>
  <si>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</si>
  <si>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</si>
  <si>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</si>
  <si>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</si>
  <si>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</si>
  <si>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</si>
  <si>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</si>
  <si>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</si>
  <si>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</si>
  <si>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</si>
  <si>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</si>
  <si>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</si>
  <si>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</si>
  <si>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</si>
  <si>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</si>
  <si>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</si>
  <si>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</si>
  <si>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</si>
  <si>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</si>
  <si>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</si>
  <si>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</si>
  <si>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</si>
  <si>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</si>
  <si>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</si>
  <si>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</si>
  <si>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</si>
  <si>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</si>
  <si>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</si>
  <si>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</si>
  <si>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</si>
  <si>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</si>
  <si>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</si>
  <si>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</si>
  <si>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</si>
  <si>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</si>
  <si>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</si>
  <si>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</si>
  <si>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</si>
  <si>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</si>
  <si>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</si>
  <si>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</si>
  <si>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</si>
  <si>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</si>
  <si>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</si>
  <si>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</si>
  <si>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</si>
  <si>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</si>
  <si>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</si>
  <si>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</si>
  <si>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</si>
  <si>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</si>
  <si>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</si>
  <si>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</si>
  <si>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</si>
  <si>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</si>
  <si>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</si>
  <si>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</si>
  <si>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</si>
  <si>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</si>
  <si>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</si>
  <si>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</si>
  <si>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</si>
  <si>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</si>
  <si>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</si>
  <si>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</si>
  <si>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</si>
  <si>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</si>
  <si>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</si>
  <si>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</si>
  <si>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</si>
  <si>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</si>
  <si>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</si>
  <si>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</si>
  <si>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</si>
  <si>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</si>
  <si>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</si>
  <si>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</si>
  <si>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</si>
  <si>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</si>
  <si>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</si>
  <si>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</si>
  <si>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</si>
  <si>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</si>
  <si>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</si>
  <si>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</si>
  <si>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</si>
  <si>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</si>
  <si>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</si>
  <si>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</si>
  <si>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</si>
  <si>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</si>
  <si>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</si>
  <si>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</si>
  <si>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</si>
  <si>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</si>
  <si>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</si>
  <si>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</si>
  <si>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</si>
  <si>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</si>
  <si>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</si>
  <si>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</si>
  <si>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</si>
  <si>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</si>
  <si>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</si>
  <si>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</si>
  <si>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</si>
  <si>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</si>
  <si>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</si>
  <si>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</si>
  <si>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</si>
  <si>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</si>
  <si>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</si>
  <si>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</si>
  <si>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</si>
  <si>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</si>
  <si>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</si>
  <si>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</si>
  <si>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</si>
  <si>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</si>
  <si>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</si>
  <si>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</si>
  <si>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</si>
  <si>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</si>
  <si>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</si>
  <si>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</si>
  <si>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</si>
  <si>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</si>
  <si>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</si>
  <si>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</si>
  <si>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</si>
  <si>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</si>
  <si>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</si>
  <si>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</si>
  <si>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</si>
  <si>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</si>
  <si>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</si>
  <si>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</si>
  <si>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</si>
  <si>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</si>
  <si>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</si>
  <si>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</si>
  <si>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</si>
  <si>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</si>
  <si>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</si>
  <si>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</si>
  <si>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</si>
  <si>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</si>
  <si>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</si>
  <si>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</si>
  <si>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</si>
  <si>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</si>
  <si>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</si>
  <si>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</si>
  <si>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</si>
  <si>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</si>
  <si>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</si>
  <si>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</si>
  <si>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</si>
  <si>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</si>
  <si>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</si>
  <si>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</si>
  <si>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</si>
  <si>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</si>
  <si>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</si>
  <si>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</si>
  <si>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</si>
  <si>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</si>
  <si>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</si>
  <si>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</si>
  <si>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</si>
  <si>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</si>
  <si>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</si>
  <si>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</si>
  <si>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</si>
  <si>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</si>
  <si>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</si>
  <si>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</si>
  <si>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</si>
  <si>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</si>
  <si>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</si>
  <si>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</si>
  <si>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</si>
  <si>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</si>
  <si>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</si>
  <si>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</si>
  <si>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</si>
  <si>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</si>
  <si>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</si>
  <si>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</si>
  <si>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</si>
  <si>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</si>
  <si>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</si>
  <si>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</si>
  <si>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</si>
  <si>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</si>
  <si>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</si>
  <si>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</si>
  <si>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</si>
  <si>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</si>
  <si>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</si>
  <si>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</si>
  <si>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</si>
  <si>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</si>
  <si>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</si>
  <si>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</si>
  <si>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</si>
  <si>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</si>
  <si>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</si>
  <si>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</si>
  <si>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</si>
  <si>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</si>
  <si>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</si>
  <si>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</si>
  <si>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</si>
  <si>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</si>
  <si>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</si>
  <si>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</si>
  <si>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</si>
  <si>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</si>
  <si>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</si>
  <si>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</si>
  <si>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</si>
  <si>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</si>
  <si>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</si>
  <si>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</si>
  <si>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</si>
  <si>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</si>
  <si>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</si>
  <si>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</si>
  <si>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</si>
  <si>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</si>
  <si>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</si>
  <si>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</si>
  <si>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</si>
  <si>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</si>
  <si>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</si>
  <si>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</si>
  <si>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</si>
  <si>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</si>
  <si>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</si>
  <si>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</si>
  <si>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</si>
  <si>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</si>
  <si>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</si>
  <si>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</si>
  <si>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</si>
  <si>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</si>
  <si>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</si>
  <si>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</si>
  <si>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</si>
  <si>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</si>
  <si>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</si>
  <si>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</si>
  <si>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</si>
  <si>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</si>
  <si>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</si>
  <si>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</si>
  <si>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</si>
  <si>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</si>
  <si>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</si>
  <si>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</si>
  <si>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</si>
  <si>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</si>
  <si>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</si>
  <si>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</si>
  <si>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</si>
  <si>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</si>
  <si>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</si>
  <si>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</si>
  <si>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</si>
  <si>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</si>
  <si>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</si>
  <si>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</si>
  <si>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</si>
  <si>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</si>
  <si>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</si>
  <si>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</si>
  <si>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</si>
  <si>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</si>
  <si>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</si>
  <si>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</si>
  <si>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</si>
  <si>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</si>
  <si>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</si>
  <si>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</si>
  <si>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</si>
  <si>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</si>
  <si>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</si>
  <si>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</si>
  <si>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</si>
  <si>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</si>
  <si>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</si>
  <si>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</si>
  <si>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</si>
  <si>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</si>
  <si>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</si>
  <si>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</si>
  <si>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</si>
  <si>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</si>
  <si>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</si>
  <si>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</si>
  <si>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</si>
  <si>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</si>
  <si>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</si>
  <si>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</si>
  <si>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</si>
  <si>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</si>
  <si>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</si>
  <si>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</si>
  <si>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</si>
  <si>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</si>
  <si>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</si>
  <si>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</si>
  <si>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</si>
  <si>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</si>
  <si>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</si>
  <si>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</si>
  <si>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</si>
  <si>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</si>
  <si>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</si>
  <si>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</si>
  <si>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</si>
  <si>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</si>
  <si>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</si>
  <si>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</si>
  <si>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</si>
  <si>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</si>
  <si>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</si>
  <si>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</si>
  <si>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</si>
  <si>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</si>
  <si>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</si>
  <si>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</si>
  <si>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</si>
  <si>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</si>
  <si>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</si>
  <si>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</si>
  <si>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</si>
  <si>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</si>
  <si>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</si>
  <si>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</si>
  <si>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</si>
  <si>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</si>
  <si>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</si>
  <si>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</si>
  <si>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</si>
  <si>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</si>
  <si>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</si>
  <si>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</si>
  <si>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</si>
  <si>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</si>
  <si>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</si>
  <si>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</si>
  <si>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</si>
  <si>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</si>
  <si>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</si>
  <si>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</si>
  <si>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</si>
  <si>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</si>
  <si>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</si>
  <si>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</si>
  <si>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</si>
  <si>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</si>
  <si>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</si>
  <si>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</si>
  <si>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</si>
  <si>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</si>
  <si>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</si>
  <si>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</si>
  <si>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</si>
  <si>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</si>
  <si>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</si>
  <si>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</si>
  <si>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</si>
  <si>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</si>
  <si>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</si>
  <si>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</si>
  <si>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</si>
  <si>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</si>
  <si>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</si>
  <si>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</si>
  <si>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</si>
  <si>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</si>
  <si>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</si>
  <si>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</si>
  <si>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</si>
  <si>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</si>
  <si>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</si>
  <si>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</si>
  <si>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</si>
  <si>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</si>
  <si>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</si>
  <si>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</si>
  <si>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</si>
  <si>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</si>
  <si>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</si>
  <si>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</si>
  <si>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</si>
  <si>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</si>
  <si>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</si>
  <si>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</si>
  <si>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</si>
  <si>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</si>
  <si>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</si>
  <si>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</si>
  <si>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</si>
  <si>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</si>
  <si>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</si>
  <si>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</si>
  <si>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</si>
  <si>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</si>
  <si>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</si>
  <si>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</si>
  <si>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</si>
  <si>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</si>
  <si>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</si>
  <si>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</si>
  <si>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</si>
  <si>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</si>
  <si>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</si>
  <si>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</si>
  <si>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</si>
  <si>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</si>
  <si>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</si>
  <si>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</si>
  <si>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</si>
  <si>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</si>
  <si>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</si>
  <si>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</si>
  <si>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</si>
  <si>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</si>
  <si>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</si>
  <si>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</si>
  <si>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</si>
  <si>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</si>
  <si>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</si>
  <si>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</si>
  <si>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</si>
  <si>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</si>
  <si>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</si>
  <si>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</si>
  <si>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</si>
  <si>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</si>
  <si>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</si>
  <si>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</si>
  <si>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</si>
  <si>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</si>
  <si>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</si>
  <si>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</si>
  <si>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</si>
  <si>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</si>
  <si>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</si>
  <si>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</si>
  <si>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</si>
  <si>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</si>
  <si>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</si>
  <si>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</si>
  <si>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</si>
  <si>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</si>
  <si>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</si>
  <si>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</si>
  <si>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</si>
  <si>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</si>
  <si>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</si>
  <si>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</si>
  <si>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</si>
  <si>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</si>
  <si>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</si>
  <si>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</si>
  <si>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</si>
  <si>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</si>
  <si>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</si>
  <si>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</si>
  <si>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</si>
  <si>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</si>
  <si>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</si>
  <si>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</si>
  <si>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</si>
  <si>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</si>
  <si>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</si>
  <si>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</si>
  <si>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</si>
  <si>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</si>
  <si>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</si>
  <si>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</si>
  <si>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</si>
  <si>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</si>
  <si>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</si>
  <si>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</si>
  <si>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</si>
  <si>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</si>
  <si>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</si>
  <si>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</si>
  <si>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</si>
  <si>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</si>
  <si>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</si>
  <si>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</si>
  <si>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</si>
  <si>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</si>
  <si>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</si>
  <si>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</si>
  <si>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</si>
  <si>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</si>
  <si>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</si>
  <si>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</si>
  <si>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</si>
  <si>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</si>
  <si>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</si>
  <si>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</si>
  <si>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</si>
  <si>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</si>
  <si>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</si>
  <si>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</si>
  <si>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</si>
  <si>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</si>
  <si>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</si>
  <si>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</si>
  <si>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</si>
  <si>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</si>
  <si>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</si>
  <si>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</si>
  <si>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</si>
  <si>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</si>
  <si>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</si>
  <si>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</si>
  <si>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</si>
  <si>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</si>
  <si>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</si>
  <si>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</si>
  <si>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</si>
  <si>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</si>
  <si>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</si>
  <si>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</si>
  <si>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</si>
  <si>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</si>
  <si>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</si>
  <si>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</si>
  <si>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</si>
  <si>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</si>
  <si>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</si>
  <si>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</si>
  <si>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</si>
  <si>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</si>
  <si>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</si>
  <si>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</si>
  <si>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</si>
  <si>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</si>
  <si>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</si>
  <si>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</si>
  <si>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</si>
  <si>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</si>
  <si>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</si>
  <si>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</si>
  <si>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</si>
  <si>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</si>
  <si>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</si>
  <si>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</si>
  <si>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</si>
  <si>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</si>
  <si>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</si>
  <si>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</si>
  <si>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</si>
  <si>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</si>
  <si>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</si>
  <si>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</si>
  <si>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</si>
  <si>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</si>
  <si>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</si>
  <si>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</si>
  <si>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</si>
  <si>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</si>
  <si>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</si>
  <si>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</si>
  <si>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</si>
  <si>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</si>
  <si>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</si>
  <si>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</si>
  <si>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</si>
  <si>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</si>
  <si>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</si>
  <si>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</si>
  <si>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</si>
  <si>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</si>
  <si>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</si>
  <si>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</si>
  <si>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</si>
  <si>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</si>
  <si>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</si>
  <si>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</si>
  <si>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</si>
  <si>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</si>
  <si>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</si>
  <si>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</si>
  <si>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</si>
  <si>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</si>
  <si>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</si>
  <si>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</si>
  <si>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</si>
  <si>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</si>
  <si>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</si>
  <si>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</si>
  <si>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</si>
  <si>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</si>
  <si>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</si>
  <si>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</si>
  <si>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</si>
  <si>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</si>
  <si>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</si>
  <si>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</si>
  <si>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</si>
  <si>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</si>
  <si>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</si>
  <si>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</si>
  <si>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</si>
  <si>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</si>
  <si>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</si>
  <si>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</si>
  <si>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</si>
  <si>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</si>
  <si>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</si>
  <si>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</si>
  <si>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</si>
  <si>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</si>
  <si>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</si>
  <si>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</si>
  <si>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</si>
  <si>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</si>
  <si>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</si>
  <si>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</si>
  <si>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</si>
  <si>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</si>
  <si>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</si>
  <si>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</si>
  <si>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</si>
  <si>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</si>
  <si>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</si>
  <si>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</si>
  <si>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</si>
  <si>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</si>
  <si>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</si>
  <si>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</si>
  <si>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</si>
  <si>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</si>
  <si>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</si>
  <si>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</si>
  <si>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</si>
  <si>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</si>
  <si>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</si>
  <si>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</si>
  <si>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</si>
  <si>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</si>
  <si>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</si>
  <si>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</si>
  <si>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</si>
  <si>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</si>
  <si>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</si>
  <si>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</si>
  <si>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</si>
  <si>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</si>
  <si>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</si>
  <si>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</si>
  <si>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</si>
  <si>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</si>
  <si>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</si>
  <si>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</si>
  <si>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</si>
  <si>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</si>
  <si>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</si>
  <si>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</si>
  <si>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</si>
  <si>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</si>
  <si>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</si>
  <si>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</si>
  <si>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</si>
  <si>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</si>
  <si>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</si>
  <si>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</si>
  <si>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</si>
  <si>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</si>
  <si>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</si>
  <si>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</si>
  <si>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</si>
  <si>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</si>
  <si>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</si>
  <si>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</si>
  <si>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</si>
  <si>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</si>
  <si>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</si>
  <si>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</si>
  <si>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</si>
  <si>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</si>
  <si>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</si>
  <si>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</si>
  <si>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</si>
  <si>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</si>
  <si>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</si>
  <si>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</si>
  <si>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</si>
  <si>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</si>
  <si>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</si>
  <si>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</si>
  <si>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</si>
  <si>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</si>
  <si>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</si>
  <si>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</si>
  <si>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</si>
  <si>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</si>
  <si>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</si>
  <si>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</si>
  <si>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</si>
  <si>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</si>
  <si>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</si>
  <si>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</si>
  <si>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</si>
  <si>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</si>
  <si>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</si>
  <si>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</si>
  <si>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</si>
  <si>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</si>
  <si>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</si>
  <si>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</si>
  <si>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</si>
  <si>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</si>
  <si>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</si>
  <si>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</si>
  <si>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</si>
  <si>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</si>
  <si>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</si>
  <si>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</si>
  <si>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</si>
  <si>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</si>
  <si>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</si>
  <si>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</si>
  <si>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</si>
  <si>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</si>
  <si>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</si>
  <si>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</si>
  <si>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</si>
  <si>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</si>
  <si>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</si>
  <si>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</si>
  <si>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</si>
  <si>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</si>
  <si>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</si>
  <si>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</si>
  <si>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</si>
  <si>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</si>
  <si>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</si>
  <si>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</si>
  <si>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</si>
  <si>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</si>
  <si>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</si>
  <si>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</si>
  <si>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</si>
  <si>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</si>
  <si>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</si>
  <si>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</si>
  <si>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</si>
  <si>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</si>
  <si>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</si>
  <si>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</si>
  <si>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</si>
  <si>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</si>
  <si>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</si>
  <si>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</si>
  <si>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</si>
  <si>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</si>
  <si>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</si>
  <si>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</si>
  <si>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</si>
  <si>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</si>
  <si>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</si>
  <si>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</si>
  <si>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</si>
  <si>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</si>
  <si>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</si>
  <si>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</si>
  <si>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</si>
  <si>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</si>
  <si>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</si>
  <si>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</si>
  <si>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</si>
  <si>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</si>
  <si>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</si>
  <si>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</si>
  <si>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</si>
  <si>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</si>
  <si>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</si>
  <si>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</si>
  <si>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</si>
  <si>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</si>
  <si>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</si>
  <si>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</si>
  <si>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</si>
  <si>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</si>
  <si>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</si>
  <si>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</si>
  <si>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</si>
  <si>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</si>
  <si>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</si>
  <si>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</si>
  <si>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</si>
  <si>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</si>
  <si>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</si>
  <si>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</si>
  <si>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</si>
  <si>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</si>
  <si>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</si>
  <si>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</si>
  <si>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</si>
  <si>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</si>
  <si>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</si>
  <si>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</si>
  <si>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</si>
  <si>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</si>
  <si>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</si>
  <si>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</si>
  <si>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</si>
  <si>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</si>
  <si>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</si>
  <si>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</si>
  <si>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</si>
  <si>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</si>
  <si>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</si>
  <si>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</si>
  <si>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</si>
  <si>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</si>
  <si>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</si>
  <si>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</si>
  <si>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</si>
  <si>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</si>
  <si>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</si>
  <si>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</si>
  <si>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</si>
  <si>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</si>
  <si>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</si>
  <si>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</si>
  <si>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</si>
  <si>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</si>
  <si>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</si>
  <si>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</si>
  <si>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</si>
  <si>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</si>
  <si>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</si>
  <si>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</si>
  <si>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</si>
  <si>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</si>
  <si>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</si>
  <si>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</si>
  <si>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</si>
  <si>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</si>
  <si>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</si>
  <si>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</si>
  <si>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</si>
  <si>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</si>
  <si>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</si>
  <si>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</si>
  <si>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</si>
  <si>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</si>
  <si>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</si>
  <si>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</si>
  <si>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</si>
  <si>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</si>
  <si>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</si>
  <si>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</si>
  <si>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</si>
  <si>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</si>
  <si>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</si>
  <si>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</si>
  <si>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</si>
  <si>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</si>
  <si>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</si>
  <si>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</si>
  <si>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</si>
  <si>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</si>
  <si>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</si>
  <si>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</si>
  <si>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</si>
  <si>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</si>
  <si>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</si>
  <si>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</si>
  <si>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</si>
  <si>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</si>
  <si>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</si>
  <si>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</si>
  <si>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</si>
  <si>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</si>
  <si>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</si>
  <si>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</si>
  <si>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</si>
  <si>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</si>
  <si>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</si>
  <si>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</si>
  <si>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</si>
  <si>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</si>
  <si>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</si>
  <si>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</si>
  <si>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</si>
  <si>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</si>
  <si>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</si>
  <si>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</si>
  <si>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</si>
  <si>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</si>
  <si>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</si>
  <si>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</si>
  <si>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</si>
  <si>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</si>
  <si>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</si>
  <si>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</si>
  <si>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</si>
  <si>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</si>
  <si>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</si>
  <si>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</si>
  <si>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</si>
  <si>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</si>
  <si>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</si>
  <si>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</si>
  <si>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</si>
  <si>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</si>
  <si>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</si>
  <si>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</si>
  <si>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</si>
  <si>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</si>
  <si>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</si>
  <si>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</si>
  <si>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</si>
  <si>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</si>
  <si>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</si>
  <si>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</si>
  <si>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</si>
  <si>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</si>
  <si>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</si>
  <si>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</si>
  <si>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</si>
  <si>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</si>
  <si>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</si>
  <si>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</si>
  <si>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</si>
  <si>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</si>
  <si>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</si>
  <si>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</si>
  <si>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</si>
  <si>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</si>
  <si>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</si>
  <si>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</si>
  <si>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</si>
  <si>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</si>
  <si>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</si>
  <si>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</si>
  <si>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</si>
  <si>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</si>
  <si>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</si>
  <si>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</si>
  <si>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</si>
  <si>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</si>
  <si>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</si>
  <si>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</si>
  <si>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</si>
  <si>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</si>
  <si>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</si>
  <si>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</si>
  <si>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</si>
  <si>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</si>
  <si>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</si>
  <si>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</si>
  <si>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</si>
  <si>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</si>
  <si>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</si>
  <si>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</si>
  <si>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</si>
  <si>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</si>
  <si>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</si>
  <si>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</si>
  <si>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</si>
  <si>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</si>
  <si>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</si>
  <si>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</si>
  <si>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</si>
  <si>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</si>
  <si>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</si>
  <si>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</si>
  <si>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</si>
  <si>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</si>
  <si>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</si>
  <si>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</si>
  <si>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</si>
  <si>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</si>
  <si>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</si>
  <si>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</si>
  <si>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</si>
  <si>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</si>
  <si>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</si>
  <si>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</si>
  <si>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</si>
  <si>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</si>
  <si>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</si>
  <si>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</si>
  <si>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</si>
  <si>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</si>
  <si>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</si>
  <si>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</si>
  <si>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</si>
  <si>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</si>
  <si>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</si>
  <si>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</si>
  <si>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</si>
  <si>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</si>
  <si>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</si>
  <si>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</si>
  <si>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</si>
  <si>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</si>
  <si>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</si>
  <si>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</si>
  <si>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</si>
  <si>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</si>
  <si>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</si>
  <si>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</si>
  <si>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</si>
  <si>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</si>
  <si>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</si>
  <si>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</si>
  <si>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</si>
  <si>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</si>
  <si>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</si>
  <si>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</si>
  <si>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</si>
  <si>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</si>
  <si>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</si>
  <si>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</si>
  <si>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</si>
  <si>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</si>
  <si>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</si>
  <si>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</si>
  <si>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</si>
  <si>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</si>
  <si>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</si>
  <si>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</si>
  <si>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</si>
  <si>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</si>
  <si>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</si>
  <si>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</si>
  <si>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</si>
  <si>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</si>
  <si>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</si>
  <si>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</si>
  <si>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</si>
  <si>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</si>
  <si>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</si>
  <si>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</si>
  <si>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</si>
  <si>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</si>
  <si>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</si>
  <si>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</si>
  <si>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</si>
  <si>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</si>
  <si>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</si>
  <si>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</si>
  <si>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</si>
  <si>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</si>
  <si>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</si>
  <si>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</si>
  <si>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</si>
  <si>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</si>
  <si>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</si>
  <si>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</si>
  <si>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</si>
  <si>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</si>
  <si>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</si>
  <si>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</si>
  <si>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</si>
  <si>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</si>
  <si>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</si>
  <si>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</si>
  <si>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</si>
  <si>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</si>
  <si>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</si>
  <si>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</si>
  <si>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</si>
  <si>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</si>
  <si>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</si>
  <si>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</si>
  <si>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</si>
  <si>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</si>
  <si>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</si>
  <si>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</si>
  <si>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</si>
  <si>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</si>
  <si>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</si>
  <si>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</si>
  <si>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</si>
  <si>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</si>
  <si>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</si>
  <si>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</si>
  <si>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</si>
  <si>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</si>
  <si>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</si>
  <si>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</si>
  <si>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</si>
  <si>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</si>
  <si>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</si>
  <si>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</si>
  <si>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</si>
  <si>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</si>
  <si>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</si>
  <si>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</si>
  <si>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</si>
  <si>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</si>
  <si>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</si>
  <si>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</si>
  <si>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</si>
  <si>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</si>
  <si>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</si>
  <si>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</si>
  <si>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</si>
  <si>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</si>
  <si>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</si>
  <si>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</si>
  <si>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</si>
  <si>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</si>
  <si>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</si>
  <si>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</si>
  <si>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</si>
  <si>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</si>
  <si>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</si>
  <si>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</si>
  <si>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</si>
  <si>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</si>
  <si>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</si>
  <si>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</si>
  <si>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</si>
  <si>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</si>
  <si>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</si>
  <si>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</si>
  <si>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</si>
  <si>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</si>
  <si>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</si>
  <si>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</si>
  <si>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</si>
  <si>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</si>
  <si>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</si>
  <si>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</si>
  <si>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</si>
  <si>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</si>
  <si>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</si>
  <si>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</si>
  <si>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</si>
  <si>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</si>
  <si>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</si>
  <si>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</si>
  <si>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</si>
  <si>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</si>
  <si>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</si>
  <si>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</si>
  <si>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</si>
  <si>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</si>
  <si>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</si>
  <si>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</si>
  <si>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</si>
  <si>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</si>
  <si>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</si>
  <si>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</si>
  <si>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</si>
  <si>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</si>
  <si>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</si>
  <si>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</si>
  <si>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</si>
  <si>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</si>
  <si>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</si>
  <si>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</si>
  <si>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</si>
  <si>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</si>
  <si>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</si>
  <si>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</si>
  <si>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</si>
  <si>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</si>
  <si>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</si>
  <si>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</si>
  <si>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</si>
  <si>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</si>
  <si>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</si>
  <si>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</si>
  <si>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</si>
  <si>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</si>
  <si>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</si>
  <si>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</si>
  <si>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</si>
  <si>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</si>
  <si>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</si>
  <si>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</si>
  <si>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</si>
  <si>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</si>
  <si>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</si>
  <si>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</si>
  <si>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</si>
  <si>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</si>
  <si>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</si>
  <si>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</si>
  <si>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</si>
  <si>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</si>
  <si>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</si>
  <si>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</si>
  <si>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</si>
  <si>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</si>
  <si>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</si>
  <si>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</si>
  <si>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</si>
  <si>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</si>
  <si>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</si>
  <si>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</si>
  <si>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</si>
  <si>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</si>
  <si>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</si>
  <si>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</si>
  <si>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</si>
  <si>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</si>
  <si>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</si>
  <si>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</si>
  <si>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</si>
  <si>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</si>
  <si>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</si>
  <si>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</si>
  <si>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</si>
  <si>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</si>
  <si>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</si>
  <si>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</si>
  <si>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</si>
  <si>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</si>
  <si>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</si>
  <si>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</si>
  <si>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</si>
  <si>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</si>
  <si>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</si>
  <si>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</si>
  <si>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</si>
  <si>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</si>
  <si>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</si>
  <si>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</si>
  <si>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</si>
  <si>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</si>
  <si>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</si>
  <si>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</si>
  <si>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</si>
  <si>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</si>
  <si>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</si>
  <si>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</si>
  <si>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</si>
  <si>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</si>
  <si>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</si>
  <si>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</si>
  <si>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</si>
  <si>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</si>
  <si>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</si>
  <si>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</si>
  <si>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</si>
  <si>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</si>
  <si>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</si>
  <si>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</si>
  <si>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</si>
  <si>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</si>
  <si>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</si>
  <si>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</si>
  <si>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</si>
  <si>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</si>
  <si>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</si>
  <si>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</si>
  <si>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</si>
  <si>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</si>
  <si>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</si>
  <si>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</si>
  <si>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</si>
  <si>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</si>
  <si>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</si>
  <si>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</si>
  <si>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</si>
  <si>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</si>
  <si>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</si>
  <si>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</si>
  <si>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</si>
  <si>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</si>
  <si>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</si>
  <si>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</si>
  <si>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</si>
  <si>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</si>
  <si>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</si>
  <si>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</si>
  <si>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</si>
  <si>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</si>
  <si>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</si>
  <si>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</si>
  <si>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</si>
  <si>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</si>
  <si>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</si>
  <si>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</si>
  <si>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</si>
  <si>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</si>
  <si>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</si>
  <si>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</si>
  <si>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</si>
  <si>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</si>
  <si>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</si>
  <si>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</si>
  <si>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</si>
  <si>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</si>
  <si>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</si>
  <si>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</si>
  <si>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</si>
  <si>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</si>
  <si>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</si>
  <si>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</si>
  <si>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</si>
  <si>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</si>
  <si>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</si>
  <si>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</si>
  <si>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</si>
  <si>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</si>
  <si>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</si>
  <si>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</si>
  <si>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</si>
  <si>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</si>
  <si>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</si>
  <si>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</si>
  <si>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</si>
  <si>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</si>
  <si>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</si>
  <si>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</si>
  <si>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</si>
  <si>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</si>
  <si>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</si>
  <si>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</si>
  <si>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</si>
  <si>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</si>
  <si>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</si>
  <si>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</si>
  <si>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</si>
  <si>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</si>
  <si>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</si>
  <si>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</si>
  <si>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</si>
  <si>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</si>
  <si>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</si>
  <si>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</si>
  <si>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</si>
  <si>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</si>
  <si>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</si>
  <si>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</si>
  <si>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</si>
  <si>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</si>
  <si>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</si>
  <si>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</si>
  <si>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</si>
  <si>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</si>
  <si>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</si>
  <si>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</si>
  <si>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</si>
  <si>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</si>
  <si>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</si>
  <si>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</si>
  <si>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</si>
  <si>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</si>
  <si>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</si>
  <si>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</si>
  <si>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</si>
  <si>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</si>
  <si>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</si>
  <si>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</si>
  <si>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</si>
  <si>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</si>
  <si>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</si>
  <si>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</si>
  <si>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</si>
  <si>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</si>
  <si>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</si>
  <si>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</si>
  <si>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</si>
  <si>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</si>
  <si>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</si>
  <si>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</si>
  <si>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</si>
  <si>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</si>
  <si>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</si>
  <si>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</si>
  <si>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</si>
  <si>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</si>
  <si>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</si>
  <si>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</si>
  <si>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</si>
  <si>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</si>
  <si>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</si>
  <si>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</si>
  <si>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</si>
  <si>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</si>
  <si>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</si>
  <si>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</si>
  <si>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</si>
  <si>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</si>
  <si>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</si>
  <si>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</si>
  <si>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</si>
  <si>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</si>
  <si>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</si>
  <si>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</si>
  <si>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</si>
  <si>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</si>
  <si>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</si>
  <si>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</si>
  <si>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</si>
  <si>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</si>
  <si>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</si>
  <si>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</si>
  <si>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</si>
  <si>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</si>
  <si>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</si>
  <si>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</si>
  <si>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</si>
  <si>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</si>
  <si>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</si>
  <si>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</si>
  <si>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</si>
  <si>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</si>
  <si>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</si>
  <si>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</si>
  <si>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</si>
  <si>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</si>
  <si>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</si>
  <si>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</si>
  <si>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</si>
  <si>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</si>
  <si>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</si>
  <si>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</si>
  <si>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</si>
  <si>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</si>
  <si>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</si>
  <si>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</si>
  <si>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</si>
  <si>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</si>
  <si>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</si>
  <si>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</si>
  <si>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</si>
  <si>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</si>
  <si>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</si>
  <si>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</si>
  <si>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</si>
  <si>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</si>
  <si>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</si>
  <si>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</si>
  <si>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</si>
  <si>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</si>
  <si>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</si>
  <si>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</si>
  <si>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</si>
  <si>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</si>
  <si>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</si>
  <si>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</si>
  <si>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</si>
  <si>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</si>
  <si>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</si>
  <si>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</si>
  <si>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</si>
  <si>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</si>
  <si>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</si>
  <si>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</si>
  <si>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</si>
  <si>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</si>
  <si>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</si>
  <si>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</si>
  <si>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</si>
  <si>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</si>
  <si>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</si>
  <si>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</si>
  <si>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</si>
  <si>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</si>
  <si>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</si>
  <si>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</si>
  <si>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</si>
  <si>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</si>
  <si>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</si>
  <si>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</si>
  <si>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</si>
  <si>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</si>
  <si>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</si>
  <si>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</si>
  <si>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</si>
  <si>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</si>
  <si>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</si>
  <si>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</si>
  <si>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</si>
  <si>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</si>
  <si>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</si>
  <si>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</si>
  <si>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</si>
  <si>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</si>
  <si>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</si>
  <si>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</si>
  <si>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</si>
  <si>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</si>
  <si>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</si>
  <si>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</si>
  <si>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</si>
  <si>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</si>
  <si>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</si>
  <si>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</si>
  <si>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</si>
  <si>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</si>
  <si>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</si>
  <si>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</si>
  <si>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</si>
  <si>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</si>
  <si>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</si>
  <si>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</si>
  <si>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</si>
  <si>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</si>
  <si>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</si>
  <si>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</si>
  <si>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</si>
  <si>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</si>
  <si>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</si>
  <si>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</si>
  <si>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</si>
  <si>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</si>
  <si>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</si>
  <si>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</si>
  <si>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</si>
  <si>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</si>
  <si>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</si>
  <si>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</si>
  <si>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</si>
  <si>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</si>
  <si>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</si>
  <si>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</si>
  <si>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</si>
  <si>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</si>
  <si>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</si>
  <si>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</si>
  <si>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</si>
  <si>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</si>
  <si>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</si>
  <si>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</si>
  <si>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</si>
  <si>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</si>
  <si>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</si>
  <si>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</si>
  <si>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</si>
  <si>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</si>
  <si>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</si>
  <si>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</si>
  <si>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</si>
  <si>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</si>
  <si>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</si>
  <si>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</si>
  <si>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</si>
  <si>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</si>
  <si>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</si>
  <si>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</si>
  <si>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</si>
  <si>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</si>
  <si>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</si>
  <si>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</si>
  <si>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</si>
  <si>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</si>
  <si>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</si>
  <si>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</si>
  <si>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</si>
  <si>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</si>
  <si>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</si>
  <si>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</si>
  <si>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</si>
  <si>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</si>
  <si>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</si>
  <si>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</si>
  <si>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</si>
  <si>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</si>
  <si>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</si>
  <si>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</si>
  <si>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</si>
  <si>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</si>
  <si>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</si>
  <si>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</si>
  <si>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</si>
  <si>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</si>
  <si>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</si>
  <si>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</si>
  <si>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</si>
  <si>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</si>
  <si>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</si>
  <si>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</si>
  <si>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</si>
  <si>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</si>
  <si>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</si>
  <si>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</si>
  <si>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</si>
  <si>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</si>
  <si>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</si>
  <si>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</si>
  <si>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</si>
  <si>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</si>
  <si>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</si>
  <si>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</si>
  <si>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</si>
  <si>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</si>
  <si>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</si>
  <si>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</si>
  <si>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</si>
  <si>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</si>
  <si>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</si>
  <si>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</si>
  <si>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</si>
  <si>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</si>
  <si>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</si>
  <si>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</si>
  <si>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</si>
  <si>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</si>
  <si>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</si>
  <si>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</si>
  <si>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</si>
  <si>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</si>
  <si>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</si>
  <si>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</si>
  <si>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</si>
  <si>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</si>
  <si>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</si>
  <si>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</si>
  <si>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</si>
  <si>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</si>
  <si>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</si>
  <si>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</si>
  <si>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</si>
  <si>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</si>
  <si>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</si>
  <si>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</si>
  <si>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</si>
  <si>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</si>
  <si>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</si>
  <si>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</si>
  <si>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</si>
  <si>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</si>
  <si>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</si>
  <si>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</si>
  <si>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</si>
  <si>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</si>
  <si>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</si>
  <si>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</si>
  <si>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</si>
  <si>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</si>
  <si>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</si>
  <si>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</si>
  <si>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</si>
  <si>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</si>
  <si>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</si>
  <si>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</si>
  <si>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</si>
  <si>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</si>
  <si>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</si>
  <si>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</si>
  <si>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</si>
  <si>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</si>
  <si>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</si>
  <si>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</si>
  <si>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</si>
  <si>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</si>
  <si>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</si>
  <si>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</si>
  <si>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</si>
  <si>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</si>
  <si>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</si>
  <si>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</si>
  <si>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</si>
  <si>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</si>
  <si>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</si>
  <si>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</si>
  <si>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</si>
  <si>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</si>
  <si>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</si>
  <si>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</si>
  <si>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</si>
  <si>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</si>
  <si>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</si>
  <si>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</si>
  <si>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</si>
  <si>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</si>
  <si>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</si>
  <si>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</si>
  <si>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</si>
  <si>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</si>
  <si>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</si>
  <si>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</si>
  <si>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</si>
  <si>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</si>
  <si>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</si>
  <si>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</si>
  <si>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</si>
  <si>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</si>
  <si>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</si>
  <si>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</si>
  <si>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</si>
  <si>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</si>
  <si>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</si>
  <si>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</si>
  <si>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</si>
  <si>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</si>
  <si>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</si>
  <si>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</si>
  <si>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</si>
  <si>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</si>
  <si>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</si>
  <si>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</si>
  <si>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</si>
  <si>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</si>
  <si>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</si>
  <si>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</si>
  <si>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</si>
  <si>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</si>
  <si>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</si>
  <si>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</si>
  <si>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</si>
  <si>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</si>
  <si>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</si>
  <si>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</si>
  <si>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</si>
  <si>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</si>
  <si>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</si>
  <si>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</si>
  <si>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</si>
  <si>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</si>
  <si>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</si>
  <si>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</si>
  <si>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</si>
  <si>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</si>
  <si>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</si>
  <si>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</si>
  <si>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</si>
  <si>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</si>
  <si>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</si>
  <si>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</si>
  <si>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</si>
  <si>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</si>
  <si>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</si>
  <si>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</si>
  <si>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</si>
  <si>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</si>
  <si>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</si>
  <si>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</si>
  <si>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</si>
  <si>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</si>
  <si>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</si>
  <si>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</si>
  <si>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</si>
  <si>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</si>
  <si>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</si>
  <si>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</si>
  <si>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</si>
  <si>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</si>
  <si>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</si>
  <si>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</si>
  <si>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</si>
  <si>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</si>
  <si>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</si>
  <si>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</si>
  <si>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</si>
  <si>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</si>
  <si>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</si>
  <si>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</si>
  <si>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</si>
  <si>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</si>
  <si>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</si>
  <si>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</si>
  <si>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</si>
  <si>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</si>
  <si>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</si>
  <si>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</si>
  <si>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</si>
  <si>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</si>
  <si>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</si>
  <si>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</si>
  <si>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</si>
  <si>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</si>
  <si>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</si>
  <si>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</si>
  <si>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</si>
  <si>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</si>
  <si>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</si>
  <si>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</si>
  <si>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</si>
  <si>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</si>
  <si>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</si>
  <si>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</si>
  <si>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</si>
  <si>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</si>
  <si>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</si>
  <si>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</si>
  <si>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</si>
  <si>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</si>
  <si>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</si>
  <si>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</si>
  <si>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</si>
  <si>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</si>
  <si>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</si>
  <si>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</si>
  <si>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</si>
  <si>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</si>
  <si>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</si>
  <si>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</si>
  <si>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</si>
  <si>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</si>
  <si>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</si>
  <si>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</si>
  <si>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</si>
  <si>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</si>
  <si>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</si>
  <si>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</si>
  <si>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</si>
  <si>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</si>
  <si>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</si>
  <si>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</si>
  <si>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</si>
  <si>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</si>
  <si>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</si>
  <si>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</si>
  <si>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</si>
  <si>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</si>
  <si>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</si>
  <si>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</si>
  <si>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</si>
  <si>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</si>
  <si>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</si>
  <si>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</si>
  <si>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</si>
  <si>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</si>
  <si>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</si>
  <si>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</si>
  <si>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</si>
  <si>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</si>
  <si>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</si>
  <si>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</si>
  <si>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</si>
  <si>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</si>
  <si>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</si>
  <si>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</si>
  <si>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</si>
  <si>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</si>
  <si>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</si>
  <si>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</si>
  <si>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</si>
  <si>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</si>
  <si>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</si>
  <si>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</si>
  <si>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</si>
  <si>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</si>
  <si>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</si>
  <si>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</si>
  <si>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</si>
  <si>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</si>
  <si>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</si>
  <si>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</si>
  <si>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</si>
  <si>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</si>
  <si>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</si>
  <si>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</si>
  <si>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</si>
  <si>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</si>
  <si>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</si>
  <si>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</si>
  <si>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</si>
  <si>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</si>
  <si>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</si>
  <si>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</si>
  <si>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</si>
  <si>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</si>
  <si>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</si>
  <si>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</si>
  <si>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</si>
  <si>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</si>
  <si>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</si>
  <si>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</si>
  <si>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</si>
  <si>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</si>
  <si>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</si>
  <si>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</si>
  <si>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</si>
  <si>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</si>
  <si>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</si>
  <si>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</si>
  <si>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</si>
  <si>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</si>
  <si>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</si>
  <si>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</si>
  <si>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</si>
  <si>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</si>
  <si>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</si>
  <si>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</si>
  <si>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</si>
  <si>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</si>
  <si>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</si>
  <si>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</si>
  <si>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</si>
  <si>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</si>
  <si>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</si>
  <si>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</si>
  <si>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</si>
  <si>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</si>
  <si>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</si>
  <si>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</si>
  <si>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</si>
  <si>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</si>
  <si>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</si>
  <si>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</si>
  <si>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</si>
  <si>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</si>
  <si>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</si>
  <si>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</si>
  <si>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</si>
  <si>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</si>
  <si>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</si>
  <si>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</si>
  <si>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</si>
  <si>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</si>
  <si>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</si>
  <si>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</si>
  <si>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</si>
  <si>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</si>
  <si>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</si>
  <si>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</si>
  <si>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</si>
  <si>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</si>
  <si>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</si>
  <si>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</si>
  <si>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</si>
  <si>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</si>
  <si>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</si>
  <si>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</si>
  <si>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</si>
  <si>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</si>
  <si>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</si>
  <si>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</si>
  <si>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</si>
  <si>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</si>
  <si>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</si>
  <si>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</si>
  <si>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</si>
  <si>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</si>
  <si>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</si>
  <si>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</si>
  <si>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</si>
  <si>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</si>
  <si>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</si>
  <si>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</si>
  <si>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</si>
  <si>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</si>
  <si>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</si>
  <si>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</si>
  <si>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</si>
  <si>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</si>
  <si>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</si>
  <si>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</si>
  <si>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</si>
  <si>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</si>
  <si>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</si>
  <si>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</si>
  <si>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</si>
  <si>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</si>
  <si>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</si>
  <si>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</si>
  <si>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</si>
  <si>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</si>
  <si>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</si>
  <si>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</si>
  <si>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</si>
  <si>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</si>
  <si>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</si>
  <si>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</si>
  <si>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</si>
  <si>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</si>
  <si>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</si>
  <si>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</si>
  <si>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</si>
  <si>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</si>
  <si>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</si>
  <si>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</si>
  <si>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</si>
  <si>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</si>
  <si>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</si>
  <si>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</si>
  <si>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</si>
  <si>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</si>
  <si>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</si>
  <si>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</si>
  <si>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</si>
  <si>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</si>
  <si>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</si>
  <si>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</si>
  <si>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</si>
  <si>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</si>
  <si>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</si>
  <si>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</si>
  <si>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</si>
  <si>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</si>
  <si>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</si>
  <si>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</si>
  <si>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</si>
  <si>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</si>
  <si>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</si>
  <si>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</si>
  <si>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</si>
  <si>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</si>
  <si>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</si>
  <si>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</si>
  <si>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</si>
  <si>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</si>
  <si>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</si>
  <si>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</si>
  <si>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</si>
  <si>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</si>
  <si>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</si>
  <si>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</si>
  <si>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</si>
  <si>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</si>
  <si>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</si>
  <si>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</si>
  <si>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</si>
  <si>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</si>
  <si>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</si>
  <si>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</si>
  <si>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</si>
  <si>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</si>
  <si>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</si>
  <si>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</si>
  <si>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</si>
  <si>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</si>
  <si>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</si>
  <si>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</si>
  <si>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</si>
  <si>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</si>
  <si>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</si>
  <si>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</si>
  <si>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</si>
  <si>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</si>
  <si>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</si>
  <si>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</si>
  <si>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</si>
  <si>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</si>
  <si>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</si>
  <si>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</si>
  <si>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</si>
  <si>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</si>
  <si>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</si>
  <si>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</si>
  <si>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</si>
  <si>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</si>
  <si>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</si>
  <si>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</si>
  <si>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</si>
  <si>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</si>
  <si>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</si>
  <si>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</si>
  <si>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</si>
  <si>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</si>
  <si>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</si>
  <si>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</si>
  <si>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</si>
  <si>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</si>
  <si>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</si>
  <si>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</si>
  <si>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</si>
  <si>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</si>
  <si>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</si>
  <si>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</si>
  <si>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</si>
  <si>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</si>
  <si>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</si>
  <si>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</si>
  <si>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</si>
  <si>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</si>
  <si>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</si>
  <si>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</si>
  <si>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</si>
  <si>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</si>
  <si>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</si>
  <si>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</si>
  <si>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</si>
  <si>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</si>
  <si>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</si>
  <si>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</si>
  <si>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</si>
  <si>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</si>
  <si>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</si>
  <si>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</si>
  <si>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</si>
  <si>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</si>
  <si>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</si>
  <si>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</si>
  <si>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</si>
  <si>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</si>
  <si>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</si>
  <si>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</si>
  <si>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</si>
  <si>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</si>
  <si>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</si>
  <si>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</si>
  <si>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</si>
  <si>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</si>
  <si>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</si>
  <si>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</si>
  <si>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</si>
  <si>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</si>
  <si>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</si>
  <si>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</si>
  <si>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</si>
  <si>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</si>
  <si>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</si>
  <si>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</si>
  <si>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</si>
  <si>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</si>
  <si>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</si>
  <si>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</si>
  <si>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</si>
  <si>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</si>
  <si>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</si>
  <si>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</si>
  <si>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</si>
  <si>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</si>
  <si>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</si>
  <si>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</si>
  <si>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</si>
  <si>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</si>
  <si>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</si>
  <si>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</si>
  <si>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</si>
  <si>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</si>
  <si>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</si>
  <si>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</si>
  <si>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</si>
  <si>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</si>
  <si>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</si>
  <si>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</si>
  <si>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</si>
  <si>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</si>
  <si>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</si>
  <si>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</si>
  <si>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</si>
  <si>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</si>
  <si>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</si>
  <si>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</si>
  <si>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</si>
  <si>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</si>
  <si>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</si>
  <si>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</si>
  <si>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</si>
  <si>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</si>
  <si>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</si>
  <si>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</si>
  <si>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</si>
  <si>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</si>
  <si>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</si>
  <si>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</si>
  <si>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</si>
  <si>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</si>
  <si>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</si>
  <si>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</si>
  <si>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</si>
  <si>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</si>
  <si>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</si>
  <si>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</si>
  <si>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</si>
  <si>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</si>
  <si>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</si>
  <si>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</si>
  <si>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</si>
  <si>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</si>
  <si>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</si>
  <si>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</si>
  <si>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</si>
  <si>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</si>
  <si>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</si>
  <si>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</si>
  <si>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</si>
  <si>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</si>
  <si>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</si>
  <si>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</si>
  <si>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</si>
  <si>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</si>
  <si>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</si>
  <si>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</si>
  <si>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</si>
  <si>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</si>
  <si>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</si>
  <si>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</si>
  <si>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</si>
  <si>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</si>
  <si>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</si>
  <si>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</si>
  <si>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</si>
  <si>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</si>
  <si>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</si>
  <si>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</si>
  <si>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</si>
  <si>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</si>
  <si>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</si>
  <si>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</si>
  <si>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</si>
  <si>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</si>
  <si>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</si>
  <si>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</si>
  <si>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</si>
  <si>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</si>
  <si>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</si>
  <si>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</si>
  <si>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</si>
  <si>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</si>
  <si>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</si>
  <si>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</si>
  <si>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</si>
  <si>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</si>
  <si>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</si>
  <si>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</si>
  <si>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</si>
  <si>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</si>
  <si>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</si>
  <si>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</si>
  <si>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</si>
  <si>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</si>
  <si>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</si>
  <si>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</si>
  <si>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</si>
  <si>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</si>
  <si>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</si>
  <si>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</si>
  <si>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</si>
  <si>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</si>
  <si>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</si>
  <si>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</si>
  <si>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</si>
  <si>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</si>
  <si>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</si>
  <si>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</si>
  <si>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</si>
  <si>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</si>
  <si>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</si>
  <si>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</si>
  <si>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</si>
  <si>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</si>
  <si>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</si>
  <si>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</si>
  <si>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</si>
  <si>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</si>
  <si>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</si>
  <si>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</si>
  <si>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</si>
  <si>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</si>
  <si>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</si>
  <si>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</si>
  <si>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</si>
  <si>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</si>
  <si>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</si>
  <si>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</si>
  <si>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</si>
  <si>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</si>
  <si>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</si>
  <si>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</si>
  <si>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</si>
  <si>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</si>
  <si>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</si>
  <si>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</si>
  <si>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</si>
  <si>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</si>
  <si>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</si>
  <si>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</si>
  <si>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</si>
  <si>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</si>
  <si>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</si>
  <si>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</si>
  <si>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</si>
  <si>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</si>
  <si>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</si>
  <si>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</si>
  <si>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</si>
  <si>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</si>
  <si>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</si>
  <si>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</si>
  <si>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</si>
  <si>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</si>
  <si>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</si>
  <si>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</si>
  <si>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</si>
  <si>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</si>
  <si>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</si>
  <si>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</si>
  <si>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</si>
  <si>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</si>
  <si>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</si>
  <si>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</si>
  <si>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</si>
  <si>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</si>
  <si>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</si>
  <si>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</si>
  <si>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</si>
  <si>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</si>
  <si>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</si>
  <si>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</si>
  <si>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</si>
  <si>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</si>
  <si>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</si>
  <si>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</si>
  <si>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</si>
  <si>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</si>
  <si>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</si>
  <si>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</si>
  <si>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</si>
  <si>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</si>
  <si>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</si>
  <si>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</si>
  <si>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</si>
  <si>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</si>
  <si>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</si>
  <si>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</si>
  <si>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</si>
  <si>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</si>
  <si>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</si>
  <si>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</si>
  <si>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</si>
  <si>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</si>
  <si>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</si>
  <si>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</si>
  <si>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</si>
  <si>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</si>
  <si>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</si>
  <si>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</si>
  <si>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</si>
  <si>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</si>
  <si>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</si>
  <si>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</si>
  <si>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</si>
  <si>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</si>
  <si>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</si>
  <si>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</si>
  <si>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</si>
  <si>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</si>
  <si>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</si>
  <si>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</si>
  <si>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</si>
  <si>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</si>
  <si>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</si>
  <si>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</si>
  <si>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</si>
  <si>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</si>
  <si>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</si>
  <si>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</si>
  <si>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</si>
  <si>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</si>
  <si>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</si>
  <si>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</si>
  <si>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</si>
  <si>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</si>
  <si>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</si>
  <si>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</si>
  <si>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</si>
  <si>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</si>
  <si>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</si>
  <si>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</si>
  <si>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</si>
  <si>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</si>
  <si>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</si>
  <si>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</si>
  <si>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</si>
  <si>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</si>
  <si>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</si>
  <si>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</si>
  <si>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</si>
  <si>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</si>
  <si>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</si>
  <si>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</si>
  <si>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</si>
  <si>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</si>
  <si>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</si>
  <si>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</si>
  <si>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</si>
  <si>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</si>
  <si>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</si>
  <si>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</si>
  <si>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</si>
  <si>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</si>
  <si>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</si>
  <si>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</si>
  <si>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</si>
  <si>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</si>
  <si>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</si>
  <si>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</si>
  <si>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</si>
  <si>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</si>
  <si>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</si>
  <si>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</si>
  <si>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</si>
  <si>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</si>
  <si>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</si>
  <si>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</si>
  <si>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</si>
  <si>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</si>
  <si>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</si>
  <si>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</si>
  <si>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</si>
  <si>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</si>
  <si>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</si>
  <si>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</si>
  <si>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</si>
  <si>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</si>
  <si>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</si>
  <si>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</si>
  <si>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</si>
  <si>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</si>
  <si>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</si>
  <si>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</si>
  <si>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</si>
  <si>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</si>
  <si>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</si>
  <si>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</si>
  <si>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</si>
  <si>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</si>
  <si>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</si>
  <si>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</si>
  <si>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</si>
  <si>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</si>
  <si>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</si>
  <si>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</si>
  <si>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</si>
  <si>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</si>
  <si>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</si>
  <si>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</si>
  <si>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</si>
  <si>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</si>
  <si>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</si>
  <si>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</si>
  <si>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</si>
  <si>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</si>
  <si>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</si>
  <si>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</si>
  <si>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</si>
  <si>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</si>
  <si>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</si>
  <si>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</si>
  <si>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</si>
  <si>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</si>
  <si>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</si>
  <si>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</si>
  <si>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</si>
  <si>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</si>
  <si>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</si>
  <si>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</si>
  <si>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</si>
  <si>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</si>
  <si>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</si>
  <si>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</si>
  <si>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</si>
  <si>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</si>
  <si>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</si>
  <si>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</si>
  <si>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</si>
  <si>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</si>
  <si>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</si>
  <si>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</si>
  <si>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</si>
  <si>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</si>
  <si>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</si>
  <si>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</si>
  <si>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</si>
  <si>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</si>
  <si>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</si>
  <si>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</si>
  <si>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</si>
  <si>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</si>
  <si>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</si>
  <si>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</si>
  <si>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</si>
  <si>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</si>
  <si>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</si>
  <si>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</si>
  <si>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</si>
  <si>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</si>
  <si>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</si>
  <si>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</si>
  <si>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</si>
  <si>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</si>
  <si>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</si>
  <si>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</si>
  <si>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</si>
  <si>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</si>
  <si>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</si>
  <si>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</si>
  <si>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</si>
  <si>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</si>
  <si>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</si>
  <si>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</si>
  <si>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</si>
  <si>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</si>
  <si>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</si>
  <si>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</si>
  <si>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</si>
  <si>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</si>
  <si>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</si>
  <si>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</si>
  <si>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</si>
  <si>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</si>
  <si>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</si>
  <si>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</si>
  <si>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</si>
  <si>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</si>
  <si>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</si>
  <si>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</si>
  <si>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</si>
  <si>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</si>
  <si>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</si>
  <si>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</si>
  <si>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</si>
  <si>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</si>
  <si>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</si>
  <si>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</si>
  <si>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</si>
  <si>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</si>
  <si>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</si>
  <si>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</si>
  <si>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</si>
  <si>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</si>
  <si>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</si>
  <si>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</si>
  <si>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</si>
  <si>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</si>
  <si>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</si>
  <si>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</si>
  <si>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</si>
  <si>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</si>
  <si>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</si>
  <si>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</si>
  <si>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</si>
  <si>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</si>
  <si>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</si>
  <si>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</si>
  <si>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</si>
  <si>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</si>
  <si>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</si>
  <si>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</si>
  <si>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</si>
  <si>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</si>
  <si>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</si>
  <si>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</si>
  <si>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</si>
  <si>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</si>
  <si>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</si>
  <si>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</si>
  <si>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</si>
  <si>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</si>
  <si>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</si>
  <si>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</si>
  <si>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</si>
  <si>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</si>
  <si>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</si>
  <si>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</si>
  <si>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</si>
  <si>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</si>
  <si>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</si>
  <si>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</si>
  <si>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</si>
  <si>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</si>
  <si>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</si>
  <si>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</si>
  <si>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</si>
  <si>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</si>
  <si>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</si>
  <si>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</si>
  <si>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</si>
  <si>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</si>
  <si>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</si>
  <si>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</si>
  <si>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</si>
  <si>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</si>
  <si>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</si>
  <si>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</si>
  <si>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</si>
  <si>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</si>
  <si>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</si>
  <si>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</si>
  <si>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</si>
  <si>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</si>
  <si>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</si>
  <si>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</si>
  <si>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</si>
  <si>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</si>
  <si>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</si>
  <si>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</si>
  <si>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</si>
  <si>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</si>
  <si>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</si>
  <si>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</si>
  <si>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</si>
  <si>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</si>
  <si>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</si>
  <si>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</si>
  <si>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</si>
  <si>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</si>
  <si>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</si>
  <si>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</si>
  <si>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</si>
  <si>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</si>
  <si>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</si>
  <si>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</si>
  <si>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</si>
  <si>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</si>
  <si>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</si>
  <si>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</si>
  <si>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</si>
  <si>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</si>
  <si>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</si>
  <si>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</si>
  <si>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</si>
  <si>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</si>
  <si>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</si>
  <si>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</si>
  <si>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</si>
  <si>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</si>
  <si>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</si>
  <si>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</si>
  <si>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</si>
  <si>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</si>
  <si>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</si>
  <si>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</si>
  <si>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</si>
  <si>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</si>
  <si>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</si>
  <si>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</si>
  <si>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</si>
  <si>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</si>
  <si>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</si>
  <si>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</si>
  <si>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</si>
  <si>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</si>
  <si>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</si>
  <si>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</si>
  <si>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</si>
  <si>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</si>
  <si>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</si>
  <si>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</si>
  <si>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</si>
  <si>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</si>
  <si>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</si>
  <si>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</si>
  <si>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</si>
  <si>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</si>
  <si>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</si>
  <si>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</si>
  <si>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</si>
  <si>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</si>
  <si>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</si>
  <si>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</si>
  <si>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</si>
  <si>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</si>
  <si>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</si>
  <si>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</si>
  <si>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</si>
  <si>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</si>
  <si>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</si>
  <si>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</si>
  <si>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</si>
  <si>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</si>
  <si>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</si>
  <si>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</si>
  <si>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</si>
  <si>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</si>
  <si>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</si>
  <si>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</si>
  <si>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</si>
  <si>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</si>
  <si>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</si>
  <si>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</si>
  <si>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</si>
  <si>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</si>
  <si>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</si>
  <si>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</si>
  <si>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</si>
  <si>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</si>
  <si>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</si>
  <si>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</si>
  <si>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</si>
  <si>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</si>
  <si>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</si>
  <si>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</si>
  <si>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</si>
  <si>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</si>
  <si>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</si>
  <si>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</si>
  <si>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</si>
  <si>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</si>
  <si>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</si>
  <si>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</si>
  <si>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</si>
  <si>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</si>
  <si>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</si>
  <si>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</si>
  <si>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</si>
  <si>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</si>
  <si>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</si>
  <si>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</si>
  <si>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</si>
  <si>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</si>
  <si>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</si>
  <si>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</si>
  <si>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</si>
  <si>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</si>
  <si>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</si>
  <si>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</si>
  <si>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</si>
  <si>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</si>
  <si>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</si>
  <si>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</si>
  <si>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</si>
  <si>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</si>
  <si>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</si>
  <si>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</si>
  <si>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</si>
  <si>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</si>
  <si>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</si>
  <si>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</si>
  <si>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</si>
  <si>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</si>
  <si>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</si>
  <si>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</si>
  <si>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</si>
  <si>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</si>
  <si>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</si>
  <si>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</si>
  <si>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</si>
  <si>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</si>
  <si>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</si>
  <si>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</si>
  <si>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</si>
  <si>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</si>
  <si>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</si>
  <si>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</si>
  <si>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</si>
  <si>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</si>
  <si>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</si>
  <si>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</si>
  <si>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</si>
  <si>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</si>
  <si>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</si>
  <si>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</si>
  <si>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</si>
  <si>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</si>
  <si>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</si>
  <si>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</si>
  <si>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</si>
  <si>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</si>
  <si>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</si>
  <si>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</si>
  <si>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</si>
  <si>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</si>
  <si>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</si>
  <si>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</si>
  <si>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</si>
  <si>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</si>
  <si>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</si>
  <si>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</si>
  <si>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</si>
  <si>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</si>
  <si>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</si>
  <si>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</si>
  <si>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</si>
  <si>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</si>
  <si>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</si>
  <si>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</si>
  <si>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</si>
  <si>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</si>
  <si>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</si>
  <si>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</si>
  <si>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</si>
  <si>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</si>
  <si>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</si>
  <si>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</si>
  <si>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</si>
  <si>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</si>
  <si>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</si>
  <si>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</si>
  <si>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</si>
  <si>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</si>
  <si>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</si>
  <si>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</si>
  <si>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</si>
  <si>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</si>
  <si>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</si>
  <si>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</si>
  <si>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</si>
  <si>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</si>
  <si>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</si>
  <si>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</si>
  <si>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</si>
  <si>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</si>
  <si>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</si>
  <si>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</si>
  <si>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</si>
  <si>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</si>
  <si>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</si>
  <si>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</si>
  <si>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</si>
  <si>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</si>
  <si>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</si>
  <si>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</si>
  <si>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</si>
  <si>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</si>
  <si>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</si>
  <si>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</si>
  <si>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</si>
  <si>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</si>
  <si>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</si>
  <si>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</si>
  <si>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</si>
  <si>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</si>
  <si>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</si>
  <si>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</si>
  <si>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</si>
  <si>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</si>
  <si>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</si>
  <si>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</si>
  <si>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</si>
  <si>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</si>
  <si>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</si>
  <si>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</si>
  <si>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</si>
  <si>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</si>
  <si>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</si>
  <si>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</si>
  <si>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</si>
  <si>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</si>
  <si>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</si>
  <si>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</si>
  <si>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</si>
  <si>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</si>
  <si>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</si>
  <si>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</si>
  <si>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</si>
  <si>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</si>
  <si>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</si>
  <si>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</si>
  <si>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</si>
  <si>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</si>
  <si>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</si>
  <si>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</si>
  <si>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</si>
  <si>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</si>
  <si>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</si>
  <si>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</si>
  <si>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</si>
  <si>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</si>
  <si>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</si>
  <si>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</si>
  <si>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</si>
  <si>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</si>
  <si>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</si>
  <si>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</si>
  <si>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</si>
  <si>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</si>
  <si>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</si>
  <si>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</si>
  <si>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</si>
  <si>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</si>
  <si>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</si>
  <si>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</si>
  <si>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</si>
  <si>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</si>
  <si>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</si>
  <si>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</si>
  <si>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</si>
  <si>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</si>
  <si>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</si>
  <si>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</si>
  <si>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</si>
  <si>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</si>
  <si>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</si>
  <si>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</si>
  <si>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</si>
  <si>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</si>
  <si>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</si>
  <si>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</si>
  <si>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</si>
  <si>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</si>
  <si>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</si>
  <si>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</si>
  <si>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</si>
  <si>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</si>
  <si>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</si>
  <si>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</si>
  <si>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</si>
  <si>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</si>
  <si>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</si>
  <si>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</si>
  <si>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</si>
  <si>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</si>
  <si>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</si>
  <si>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</si>
  <si>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</si>
  <si>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</si>
  <si>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</si>
  <si>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</si>
  <si>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</si>
  <si>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</si>
  <si>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</si>
  <si>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</si>
  <si>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</si>
  <si>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</si>
  <si>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</si>
  <si>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</si>
  <si>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</si>
  <si>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</si>
  <si>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</si>
  <si>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</si>
  <si>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</si>
  <si>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</si>
  <si>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</si>
  <si>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</si>
  <si>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</si>
  <si>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</si>
  <si>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</si>
  <si>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</si>
  <si>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</si>
  <si>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</si>
  <si>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</si>
  <si>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</si>
  <si>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</si>
  <si>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</si>
  <si>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</si>
  <si>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</si>
  <si>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</si>
  <si>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</si>
  <si>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</si>
  <si>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</si>
  <si>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</si>
  <si>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</si>
  <si>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</si>
  <si>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</si>
  <si>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</si>
  <si>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</si>
  <si>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</si>
  <si>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</si>
  <si>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</si>
  <si>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</si>
  <si>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</si>
  <si>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</si>
  <si>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</si>
  <si>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</si>
  <si>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</si>
  <si>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</si>
  <si>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</si>
  <si>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</si>
  <si>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</si>
  <si>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</si>
  <si>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</si>
  <si>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</si>
  <si>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</si>
  <si>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</si>
  <si>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</si>
  <si>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</si>
  <si>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</si>
  <si>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</si>
  <si>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</si>
  <si>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</si>
  <si>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</si>
  <si>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</si>
  <si>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</si>
  <si>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</si>
  <si>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</si>
  <si>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</si>
  <si>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</si>
  <si>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</si>
  <si>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</si>
  <si>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</si>
  <si>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</si>
  <si>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</si>
  <si>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</si>
  <si>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</si>
  <si>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</si>
  <si>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</si>
  <si>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</si>
  <si>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</si>
  <si>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</si>
  <si>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</si>
  <si>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</si>
  <si>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</si>
  <si>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</si>
  <si>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</si>
  <si>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</si>
  <si>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</si>
  <si>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</si>
  <si>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</si>
  <si>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</si>
  <si>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</si>
  <si>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</si>
  <si>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</si>
  <si>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</si>
  <si>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</si>
  <si>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</si>
  <si>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</si>
  <si>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</si>
  <si>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</si>
  <si>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</si>
  <si>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</si>
  <si>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</si>
  <si>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</si>
  <si>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</si>
  <si>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</si>
  <si>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</si>
  <si>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</si>
  <si>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</si>
  <si>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</si>
  <si>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</si>
  <si>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</si>
  <si>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</si>
  <si>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</si>
  <si>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</si>
  <si>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</si>
  <si>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</si>
  <si>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</si>
  <si>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</si>
  <si>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</si>
  <si>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</si>
  <si>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</si>
  <si>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</si>
  <si>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</si>
  <si>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</si>
  <si>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</si>
  <si>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</si>
  <si>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</si>
  <si>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</si>
  <si>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</si>
  <si>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</si>
  <si>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</si>
  <si>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</si>
  <si>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</si>
  <si>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</si>
  <si>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</si>
  <si>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</si>
  <si>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</si>
  <si>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</si>
  <si>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</si>
  <si>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</si>
  <si>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</si>
  <si>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</si>
  <si>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</si>
  <si>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</si>
  <si>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</si>
  <si>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</si>
  <si>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</si>
  <si>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</si>
  <si>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</si>
  <si>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</si>
  <si>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</si>
  <si>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</si>
  <si>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</si>
  <si>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</si>
  <si>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</si>
  <si>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</si>
  <si>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</si>
  <si>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</si>
  <si>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</si>
  <si>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</si>
  <si>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</si>
  <si>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</si>
  <si>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</si>
  <si>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</si>
  <si>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</si>
  <si>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</si>
  <si>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</si>
  <si>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</si>
  <si>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</si>
  <si>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</si>
  <si>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</si>
  <si>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</si>
  <si>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</si>
  <si>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</si>
  <si>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</si>
  <si>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</si>
  <si>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</si>
  <si>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</si>
  <si>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</si>
  <si>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</si>
  <si>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</si>
  <si>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</si>
  <si>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</si>
  <si>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</si>
  <si>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</si>
  <si>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</si>
  <si>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</si>
  <si>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</si>
  <si>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</si>
  <si>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</si>
  <si>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</si>
  <si>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</si>
  <si>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</si>
  <si>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</si>
  <si>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</si>
  <si>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</si>
  <si>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</si>
  <si>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</si>
  <si>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</si>
  <si>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</si>
  <si>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</si>
  <si>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</si>
  <si>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</si>
  <si>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</si>
  <si>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</si>
  <si>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</si>
  <si>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</si>
  <si>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</si>
  <si>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</si>
  <si>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</si>
  <si>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</si>
  <si>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</si>
  <si>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</si>
  <si>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</si>
  <si>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</si>
  <si>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</si>
  <si>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</si>
  <si>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</si>
  <si>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</si>
  <si>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</si>
  <si>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</si>
  <si>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</si>
  <si>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</si>
  <si>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</si>
  <si>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</si>
  <si>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</si>
  <si>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</si>
  <si>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</si>
  <si>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</si>
  <si>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</si>
  <si>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</si>
  <si>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</si>
  <si>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</si>
  <si>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</si>
  <si>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</si>
  <si>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</si>
  <si>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</si>
  <si>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</si>
  <si>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</si>
  <si>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</si>
  <si>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</si>
  <si>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</si>
  <si>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</si>
  <si>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</si>
  <si>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</si>
  <si>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</si>
  <si>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</si>
  <si>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</si>
  <si>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</si>
  <si>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</si>
  <si>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</si>
  <si>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</si>
  <si>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</si>
  <si>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</si>
  <si>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</si>
  <si>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</si>
  <si>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</si>
  <si>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</si>
  <si>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</si>
  <si>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</si>
  <si>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</si>
  <si>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</si>
  <si>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</si>
  <si>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</si>
  <si>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</si>
  <si>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</si>
  <si>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</si>
  <si>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</si>
  <si>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</si>
  <si>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</si>
  <si>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</si>
  <si>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</si>
  <si>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</si>
  <si>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</si>
  <si>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</si>
  <si>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</si>
  <si>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</si>
  <si>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</si>
  <si>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</si>
  <si>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</si>
  <si>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</si>
  <si>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</si>
  <si>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</si>
  <si>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</si>
  <si>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</si>
  <si>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</si>
  <si>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</si>
  <si>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</si>
  <si>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</si>
  <si>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</si>
  <si>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</si>
  <si>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</si>
  <si>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</si>
  <si>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</si>
  <si>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</si>
  <si>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</si>
  <si>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</si>
  <si>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</si>
  <si>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</si>
  <si>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</si>
  <si>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</si>
  <si>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</si>
  <si>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</si>
  <si>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</si>
  <si>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</si>
  <si>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</si>
  <si>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</si>
  <si>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</si>
  <si>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</si>
  <si>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</si>
  <si>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</si>
  <si>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</si>
  <si>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</si>
  <si>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</si>
  <si>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</si>
  <si>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</si>
  <si>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</si>
  <si>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</si>
  <si>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</si>
  <si>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</si>
  <si>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</si>
  <si>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</si>
  <si>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</si>
  <si>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</si>
  <si>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</si>
  <si>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</si>
  <si>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</si>
  <si>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</si>
  <si>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</si>
  <si>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</si>
  <si>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</si>
  <si>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</si>
  <si>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</si>
  <si>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</si>
  <si>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</si>
  <si>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</si>
  <si>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</si>
  <si>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</si>
  <si>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</si>
  <si>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</si>
  <si>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</si>
  <si>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</si>
  <si>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</si>
  <si>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</si>
  <si>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</si>
  <si>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</si>
  <si>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</si>
  <si>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</si>
  <si>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</si>
  <si>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</si>
  <si>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</si>
  <si>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</si>
  <si>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</si>
  <si>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</si>
  <si>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</si>
  <si>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</si>
  <si>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</si>
  <si>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</si>
  <si>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</si>
  <si>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</si>
  <si>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</si>
  <si>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</si>
  <si>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</si>
  <si>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</si>
  <si>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</si>
  <si>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</si>
  <si>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</si>
  <si>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</si>
  <si>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</si>
  <si>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</si>
  <si>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</si>
  <si>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</si>
  <si>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</si>
  <si>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</si>
  <si>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</si>
  <si>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</si>
  <si>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</si>
  <si>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</si>
  <si>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</si>
  <si>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</si>
  <si>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</si>
  <si>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</si>
  <si>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</si>
  <si>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</si>
  <si>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</si>
  <si>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</si>
  <si>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</si>
  <si>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</si>
  <si>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</si>
  <si>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</si>
  <si>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</si>
  <si>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</si>
  <si>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</si>
  <si>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</si>
  <si>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</si>
  <si>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</si>
  <si>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</si>
  <si>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</si>
  <si>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</si>
  <si>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</si>
  <si>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</si>
  <si>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</si>
  <si>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</si>
  <si>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</si>
  <si>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</si>
  <si>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</si>
  <si>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</si>
  <si>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</si>
  <si>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</si>
  <si>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</si>
  <si>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</si>
  <si>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</si>
  <si>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</si>
  <si>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</si>
  <si>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</si>
  <si>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</si>
  <si>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</si>
  <si>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</si>
  <si>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</si>
  <si>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</si>
  <si>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</si>
  <si>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</si>
  <si>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</si>
  <si>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</si>
  <si>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</si>
  <si>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</si>
  <si>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</si>
  <si>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</si>
  <si>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</si>
  <si>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</si>
  <si>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</si>
  <si>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</si>
  <si>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</si>
  <si>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</si>
  <si>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</si>
  <si>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</si>
  <si>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</si>
  <si>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</si>
  <si>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</si>
  <si>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</si>
  <si>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</si>
  <si>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</si>
  <si>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</si>
  <si>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</si>
  <si>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</si>
  <si>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</si>
  <si>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</si>
  <si>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</si>
  <si>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</si>
  <si>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</si>
  <si>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</si>
  <si>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</si>
  <si>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</si>
  <si>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</si>
  <si>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</si>
  <si>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</si>
  <si>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</si>
  <si>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</si>
  <si>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</si>
  <si>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</si>
  <si>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</si>
  <si>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</si>
  <si>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</si>
  <si>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</si>
  <si>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</si>
  <si>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</si>
  <si>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</si>
  <si>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</si>
  <si>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</si>
  <si>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</si>
  <si>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</si>
  <si>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</si>
  <si>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</si>
  <si>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</si>
  <si>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</si>
  <si>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</si>
  <si>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</si>
  <si>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</si>
  <si>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</si>
  <si>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</si>
  <si>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</si>
  <si>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</si>
  <si>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</si>
  <si>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</si>
  <si>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</si>
  <si>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</si>
  <si>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</si>
  <si>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</si>
  <si>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</si>
  <si>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</si>
  <si>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</si>
  <si>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</si>
  <si>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</si>
  <si>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</si>
  <si>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</si>
  <si>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</si>
  <si>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</si>
  <si>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</si>
  <si>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</si>
  <si>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</si>
  <si>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</si>
  <si>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</si>
  <si>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</si>
  <si>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</si>
  <si>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</si>
  <si>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</si>
  <si>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</si>
  <si>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</si>
  <si>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</si>
  <si>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</si>
  <si>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</si>
  <si>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</si>
  <si>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</si>
  <si>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</si>
  <si>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</si>
  <si>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</si>
  <si>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</si>
  <si>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</si>
  <si>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</si>
  <si>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</si>
  <si>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</si>
  <si>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</si>
  <si>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</si>
  <si>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</si>
  <si>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</si>
  <si>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</si>
  <si>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</si>
  <si>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</si>
  <si>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</si>
  <si>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</si>
  <si>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</si>
  <si>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</si>
  <si>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</si>
  <si>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</si>
  <si>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</si>
  <si>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</si>
  <si>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</si>
  <si>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</si>
  <si>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</si>
  <si>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</si>
  <si>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</si>
  <si>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</si>
  <si>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</si>
  <si>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</si>
  <si>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</si>
  <si>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</si>
  <si>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</si>
  <si>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</si>
  <si>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</si>
  <si>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</si>
  <si>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</si>
  <si>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</si>
  <si>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</si>
  <si>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</si>
  <si>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</si>
  <si>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</si>
  <si>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</si>
  <si>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</si>
  <si>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</si>
  <si>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</si>
  <si>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</si>
  <si>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</si>
  <si>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</si>
  <si>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</si>
  <si>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</si>
  <si>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</si>
  <si>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</si>
  <si>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</si>
  <si>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</si>
  <si>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</si>
  <si>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</si>
  <si>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</si>
  <si>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</si>
  <si>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</si>
  <si>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</si>
  <si>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</si>
  <si>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</si>
  <si>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</si>
  <si>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</si>
  <si>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</si>
  <si>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</si>
  <si>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</si>
  <si>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</si>
  <si>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</si>
  <si>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</si>
  <si>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</si>
  <si>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</si>
  <si>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</si>
  <si>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</si>
  <si>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</si>
  <si>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</si>
  <si>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</si>
  <si>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</si>
  <si>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</si>
  <si>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</si>
  <si>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</si>
  <si>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</si>
  <si>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</si>
  <si>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</si>
  <si>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</si>
  <si>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</si>
  <si>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</si>
  <si>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</si>
  <si>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</si>
  <si>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</si>
  <si>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</si>
  <si>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</si>
  <si>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</si>
  <si>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</si>
  <si>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</si>
  <si>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</si>
  <si>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</si>
  <si>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</si>
  <si>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</si>
  <si>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</si>
  <si>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</si>
  <si>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</si>
  <si>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</si>
  <si>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</si>
  <si>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</si>
  <si>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</si>
  <si>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</si>
  <si>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</si>
  <si>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</si>
  <si>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</si>
  <si>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</si>
  <si>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</si>
  <si>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</si>
  <si>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</si>
  <si>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</si>
  <si>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</si>
  <si>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</si>
  <si>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</si>
  <si>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</si>
  <si>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</si>
  <si>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</si>
  <si>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</si>
  <si>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</si>
  <si>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</si>
  <si>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</si>
  <si>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</si>
  <si>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</si>
  <si>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</si>
  <si>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</si>
  <si>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</si>
  <si>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</si>
  <si>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</si>
  <si>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</si>
  <si>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</si>
  <si>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</si>
  <si>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</si>
  <si>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</si>
  <si>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</si>
  <si>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</si>
  <si>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</si>
  <si>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</si>
  <si>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</si>
  <si>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</si>
  <si>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</si>
  <si>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</si>
  <si>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</si>
  <si>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</si>
  <si>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</si>
  <si>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</si>
  <si>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</si>
  <si>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</si>
  <si>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</si>
  <si>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</si>
  <si>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</si>
  <si>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</si>
  <si>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</si>
  <si>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</si>
  <si>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</si>
  <si>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</si>
  <si>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</si>
  <si>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</si>
  <si>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</si>
  <si>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</si>
  <si>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</si>
  <si>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</si>
  <si>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</si>
  <si>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</si>
  <si>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</si>
  <si>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</si>
  <si>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</si>
  <si>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</si>
  <si>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</si>
  <si>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</si>
  <si>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</si>
  <si>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</si>
  <si>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</si>
  <si>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</si>
  <si>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</si>
  <si>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</si>
  <si>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</si>
  <si>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</si>
  <si>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</si>
  <si>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</si>
  <si>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</si>
  <si>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</si>
  <si>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</si>
  <si>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</si>
  <si>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</si>
  <si>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</si>
  <si>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</si>
  <si>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</si>
  <si>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</si>
  <si>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</si>
  <si>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</si>
  <si>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</si>
  <si>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</si>
  <si>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</si>
  <si>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</si>
  <si>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</si>
  <si>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</si>
  <si>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</si>
  <si>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</si>
  <si>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</si>
  <si>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</si>
  <si>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</si>
  <si>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</si>
  <si>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</si>
  <si>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</si>
  <si>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</si>
  <si>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</si>
  <si>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</si>
  <si>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</si>
  <si>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</si>
  <si>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</si>
  <si>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</si>
  <si>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</si>
  <si>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</si>
  <si>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</si>
  <si>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</si>
  <si>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</si>
  <si>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</si>
  <si>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</si>
  <si>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</si>
  <si>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</si>
  <si>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</si>
  <si>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</si>
  <si>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</si>
  <si>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</si>
  <si>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</si>
  <si>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</si>
  <si>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</si>
  <si>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</si>
  <si>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</si>
  <si>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</si>
  <si>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</si>
  <si>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</si>
  <si>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</si>
  <si>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</si>
  <si>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</si>
  <si>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</si>
  <si>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</si>
  <si>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</si>
  <si>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</si>
  <si>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</si>
  <si>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</si>
  <si>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</si>
  <si>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</si>
  <si>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</si>
  <si>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</si>
  <si>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</si>
  <si>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</si>
  <si>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</si>
  <si>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</si>
  <si>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</si>
  <si>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</si>
  <si>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</si>
  <si>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</si>
  <si>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</si>
  <si>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</si>
  <si>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</si>
  <si>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</si>
  <si>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</si>
  <si>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</si>
  <si>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</si>
  <si>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</si>
  <si>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</si>
  <si>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</si>
  <si>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</si>
  <si>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</si>
  <si>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</si>
  <si>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</si>
  <si>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</si>
  <si>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</si>
  <si>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</si>
  <si>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</si>
  <si>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</si>
  <si>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</si>
  <si>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</si>
  <si>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</si>
  <si>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</si>
  <si>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</si>
  <si>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</si>
  <si>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</si>
  <si>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</si>
  <si>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</si>
  <si>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</si>
  <si>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</si>
  <si>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</si>
  <si>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</si>
  <si>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</si>
  <si>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</si>
  <si>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</si>
  <si>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</si>
  <si>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</si>
  <si>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</si>
  <si>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</si>
  <si>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</si>
  <si>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</si>
  <si>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</si>
  <si>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</si>
  <si>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</si>
  <si>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</si>
  <si>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</si>
  <si>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</si>
  <si>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</si>
  <si>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</si>
  <si>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</si>
  <si>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</si>
  <si>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</si>
  <si>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</si>
  <si>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</si>
  <si>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</si>
  <si>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</si>
  <si>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</si>
  <si>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</si>
  <si>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</si>
  <si>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</si>
  <si>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</si>
  <si>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</si>
  <si>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</si>
  <si>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</si>
  <si>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</si>
  <si>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</si>
  <si>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</si>
  <si>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</si>
  <si>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</si>
  <si>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</si>
  <si>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</si>
  <si>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</si>
  <si>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</si>
  <si>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</si>
  <si>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</si>
  <si>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</si>
  <si>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</si>
  <si>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</si>
  <si>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</si>
  <si>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</si>
  <si>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</si>
  <si>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</si>
  <si>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</si>
  <si>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</si>
  <si>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</si>
  <si>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</si>
  <si>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</si>
  <si>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</si>
  <si>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</si>
  <si>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</si>
  <si>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</si>
  <si>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</si>
  <si>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</si>
  <si>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</si>
  <si>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</si>
  <si>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</si>
  <si>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</si>
  <si>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</si>
  <si>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</si>
  <si>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</si>
  <si>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</si>
  <si>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</si>
  <si>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</si>
  <si>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</si>
  <si>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</si>
  <si>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</si>
  <si>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</si>
  <si>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</si>
  <si>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</si>
  <si>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</si>
  <si>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</si>
  <si>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</si>
  <si>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</si>
  <si>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</si>
  <si>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</si>
  <si>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</si>
  <si>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</si>
  <si>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</si>
  <si>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</si>
  <si>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</si>
  <si>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</si>
  <si>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</si>
  <si>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</si>
  <si>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</si>
  <si>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</si>
  <si>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</si>
  <si>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</si>
  <si>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</si>
  <si>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</si>
  <si>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</si>
  <si>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</si>
  <si>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</si>
  <si>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</si>
  <si>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</si>
  <si>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</si>
  <si>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</si>
  <si>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</si>
  <si>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</si>
  <si>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</si>
  <si>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</si>
  <si>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</si>
  <si>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</si>
  <si>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</si>
  <si>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</si>
  <si>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</si>
  <si>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</si>
  <si>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</si>
  <si>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</si>
  <si>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</si>
  <si>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</si>
  <si>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</si>
  <si>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</si>
  <si>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</si>
  <si>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</si>
  <si>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</si>
  <si>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</si>
  <si>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</si>
  <si>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</si>
  <si>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</si>
  <si>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</si>
  <si>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</si>
  <si>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</si>
  <si>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</si>
  <si>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</si>
  <si>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</si>
  <si>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</si>
  <si>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</si>
  <si>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</si>
  <si>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</si>
  <si>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</si>
  <si>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</si>
  <si>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</si>
  <si>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</si>
  <si>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</si>
  <si>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</si>
  <si>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</si>
  <si>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</si>
  <si>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</si>
  <si>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</si>
  <si>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</si>
  <si>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</si>
  <si>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</si>
  <si>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</si>
  <si>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</si>
  <si>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</si>
  <si>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</si>
  <si>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</si>
  <si>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</si>
  <si>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</si>
  <si>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</si>
  <si>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</si>
  <si>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</si>
  <si>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</si>
  <si>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</si>
  <si>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</si>
  <si>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</si>
  <si>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</si>
  <si>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</si>
  <si>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</si>
  <si>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</si>
  <si>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</si>
  <si>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</si>
  <si>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</si>
  <si>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</si>
  <si>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</si>
  <si>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</si>
  <si>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</si>
  <si>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</si>
  <si>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</si>
  <si>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</si>
  <si>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</si>
  <si>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</si>
  <si>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</si>
  <si>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</si>
  <si>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</si>
  <si>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</si>
  <si>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</si>
  <si>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</si>
  <si>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</si>
  <si>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</si>
  <si>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</si>
  <si>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</si>
  <si>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</si>
  <si>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</si>
  <si>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</si>
  <si>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</si>
  <si>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</si>
  <si>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</si>
  <si>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</si>
  <si>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</si>
  <si>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</si>
  <si>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</si>
  <si>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</si>
  <si>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</si>
  <si>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</si>
  <si>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</si>
  <si>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</si>
  <si>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</si>
  <si>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</si>
  <si>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</si>
  <si>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</si>
  <si>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</si>
  <si>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</si>
  <si>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</si>
  <si>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</si>
  <si>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</si>
  <si>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</si>
  <si>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</si>
  <si>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</si>
  <si>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</si>
  <si>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</si>
  <si>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</si>
  <si>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</si>
  <si>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</si>
  <si>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</si>
  <si>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</si>
  <si>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</si>
  <si>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</si>
  <si>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</si>
  <si>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</si>
  <si>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</si>
  <si>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</si>
  <si>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</si>
  <si>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</si>
  <si>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</si>
  <si>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</si>
  <si>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</si>
  <si>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</si>
  <si>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</si>
  <si>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</si>
  <si>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</si>
  <si>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</si>
  <si>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</si>
  <si>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</si>
  <si>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</si>
  <si>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</si>
  <si>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</si>
  <si>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</si>
  <si>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</si>
  <si>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</si>
  <si>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</si>
  <si>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</si>
  <si>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</si>
  <si>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</si>
  <si>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</si>
  <si>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</si>
  <si>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</si>
  <si>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</si>
  <si>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</si>
  <si>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</si>
  <si>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</si>
  <si>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</si>
  <si>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</si>
  <si>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</si>
  <si>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</si>
  <si>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</si>
  <si>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</si>
  <si>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</si>
  <si>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</si>
  <si>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</si>
  <si>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</si>
  <si>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</si>
  <si>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</si>
  <si>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</si>
  <si>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</si>
  <si>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</si>
  <si>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</si>
  <si>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</si>
  <si>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</si>
  <si>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</si>
  <si>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</si>
  <si>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</si>
  <si>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</si>
  <si>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</si>
  <si>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</si>
  <si>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</si>
  <si>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</si>
  <si>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</si>
  <si>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</si>
  <si>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</si>
  <si>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</si>
  <si>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</si>
  <si>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</si>
  <si>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</si>
  <si>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</si>
  <si>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</si>
  <si>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</si>
  <si>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</si>
  <si>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</si>
  <si>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</si>
  <si>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</si>
  <si>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</si>
  <si>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</si>
  <si>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</si>
  <si>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</si>
  <si>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</si>
  <si>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</si>
  <si>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</si>
  <si>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</si>
  <si>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</si>
  <si>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Median Backers Failed</t>
  </si>
  <si>
    <t>Minumim Backers Successful</t>
  </si>
  <si>
    <t>Minumim Backers Failed</t>
  </si>
  <si>
    <t>Maximum Backers Successful</t>
  </si>
  <si>
    <t>Maximum Backers Failed</t>
  </si>
  <si>
    <t>Variance Backer Successful</t>
  </si>
  <si>
    <t>Variance Backer Failed</t>
  </si>
  <si>
    <t>Standard Deviation Successful</t>
  </si>
  <si>
    <t>Standard Deviation Failed</t>
  </si>
  <si>
    <t>Mean Backers Successful</t>
  </si>
  <si>
    <t>Mean Backers Failed</t>
  </si>
  <si>
    <t>Median Backers Successful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</si>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</sst>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dd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164" fontId="3" fillId="0" borderId="0" xfId="0" applyNumberFormat="1" applyFont="1" applyAlignment="1"/>
    <xf numFmtId="164" fontId="0" fillId="0" borderId="0" xfId="0" applyNumberFormat="1"/>
    <xf numFmtId="9" fontId="0" fillId="0" borderId="0" xfId="0" applyNumberFormat="1"/>
    <xf numFmtId="0" fontId="0" fillId="2" borderId="0" xfId="0" applyFill="1"/>
    <xf numFmtId="0" fontId="4" fillId="3" borderId="0" xfId="0" applyFont="1" applyFill="1"/>
  </cellXfs>
  <cellStyles count="2">
    <cellStyle name="Normal" xfId="0" builtinId="0"/>
    <cellStyle name="Percent" xfId="1" builtinId="5"/>
  </cellStyles>
  <dxfs count="10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C7-4373-BB0F-5D039860DA2A}"/>
            </c:ext>
          </c:extLst>
        </c:ser>
        <c:ser>
          <c:idx val="1"/>
          <c:order val="1"/>
          <c:tx>
            <c:strRef>
              <c:f>'Bonus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C7-4373-BB0F-5D039860DA2A}"/>
            </c:ext>
          </c:extLst>
        </c:ser>
        <c:ser>
          <c:idx val="2"/>
          <c:order val="2"/>
          <c:tx>
            <c:strRef>
              <c:f>'Bonus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C7-4373-BB0F-5D039860D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7983935"/>
        <c:axId val="1646453727"/>
      </c:lineChart>
      <c:catAx>
        <c:axId val="164798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453727"/>
        <c:crosses val="autoZero"/>
        <c:auto val="1"/>
        <c:lblAlgn val="ctr"/>
        <c:lblOffset val="100"/>
        <c:noMultiLvlLbl val="0"/>
      </c:catAx>
      <c:valAx>
        <c:axId val="16464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98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[StarterBook.xlsx]State!PivotTable3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0A-4853-95E6-C27734E12F0C}"/>
            </c:ext>
          </c:extLst>
        </c:ser>
        <c:ser>
          <c:idx val="1"/>
          <c:order val="1"/>
          <c:tx>
            <c:strRef>
              <c:f>State!$C$4:$C$5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0A-4853-95E6-C27734E12F0C}"/>
            </c:ext>
          </c:extLst>
        </c:ser>
        <c:ser>
          <c:idx val="2"/>
          <c:order val="2"/>
          <c:tx>
            <c:strRef>
              <c:f>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0A-4853-95E6-C27734E12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3770479"/>
        <c:axId val="1678452831"/>
      </c:lineChart>
      <c:catAx>
        <c:axId val="16737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52831"/>
        <c:crosses val="autoZero"/>
        <c:auto val="1"/>
        <c:lblAlgn val="ctr"/>
        <c:lblOffset val="100"/>
        <c:noMultiLvlLbl val="0"/>
      </c:catAx>
      <c:valAx>
        <c:axId val="167845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77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E-4765-A394-ADE7034D29DE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E-4765-A394-ADE7034D29DE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E-4765-A394-ADE7034D29DE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E-4765-A394-ADE7034D2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3001328"/>
        <c:axId val="798693920"/>
      </c:barChart>
      <c:catAx>
        <c:axId val="80300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693920"/>
        <c:crosses val="autoZero"/>
        <c:auto val="1"/>
        <c:lblAlgn val="ctr"/>
        <c:lblOffset val="100"/>
        <c:noMultiLvlLbl val="0"/>
      </c:catAx>
      <c:valAx>
        <c:axId val="7986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300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Pivot!PivotTable7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Pivot'!$B$7:$B$48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85-412E-84B2-D1BE373AFAD4}"/>
            </c:ext>
          </c:extLst>
        </c:ser>
        <c:ser>
          <c:idx val="1"/>
          <c:order val="1"/>
          <c:tx>
            <c:strRef>
              <c:f>'Sub-Category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Pivot'!$C$7:$C$48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85-412E-84B2-D1BE373AFAD4}"/>
            </c:ext>
          </c:extLst>
        </c:ser>
        <c:ser>
          <c:idx val="2"/>
          <c:order val="2"/>
          <c:tx>
            <c:strRef>
              <c:f>'Sub-Category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Pivot'!$D$7:$D$48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85-412E-84B2-D1BE373AFAD4}"/>
            </c:ext>
          </c:extLst>
        </c:ser>
        <c:ser>
          <c:idx val="3"/>
          <c:order val="3"/>
          <c:tx>
            <c:strRef>
              <c:f>'Sub-Category Pivot'!$E$5:$E$6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Pivot'!$A$7:$A$48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'Sub-Category Pivot'!$E$7:$E$48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85-412E-84B2-D1BE373AF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0853712"/>
        <c:axId val="1077359344"/>
      </c:barChart>
      <c:catAx>
        <c:axId val="98085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59344"/>
        <c:crosses val="autoZero"/>
        <c:auto val="1"/>
        <c:lblAlgn val="ctr"/>
        <c:lblOffset val="100"/>
        <c:noMultiLvlLbl val="0"/>
      </c:catAx>
      <c:valAx>
        <c:axId val="10773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5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962269</xdr:colOff>
      <xdr:row>15</xdr:row>
      <xdr:rowOff>54707</xdr:rowOff>
    </xdr:from>
    <xdr:to>
      <xdr:col>5</xdr:col>
      <xdr:colOff>1245577</xdr:colOff>
      <xdr:row>30</xdr:row>
      <xdr:rowOff>13676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6FDECC-B6E4-4451-8C0C-EE0EE5919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2</xdr:row>
      <xdr:rowOff>177800</xdr:rowOff>
    </xdr:from>
    <xdr:to>
      <xdr:col>12</xdr:col>
      <xdr:colOff>209550</xdr:colOff>
      <xdr:row>17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40AEC-4354-42EF-AB0F-3D12799CA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2</xdr:row>
      <xdr:rowOff>0</xdr:rowOff>
    </xdr:from>
    <xdr:to>
      <xdr:col>13</xdr:col>
      <xdr:colOff>317500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B0AFF-651B-4C81-9EA6-2806D8DCD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</xdr:colOff>
      <xdr:row>4</xdr:row>
      <xdr:rowOff>0</xdr:rowOff>
    </xdr:from>
    <xdr:to>
      <xdr:col>13</xdr:col>
      <xdr:colOff>349250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7E260-A922-48C1-80A3-6BB457ABC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asyE" refreshedDate="43628.740062384262" createdVersion="6" refreshedVersion="6" minRefreshableVersion="3" recordCount="4114" xr:uid="{71387110-E282-47E4-9BC7-A3DD856BA12A}">
  <cacheSource type="worksheet">
    <worksheetSource ref="B1:T4115" sheet="Sheet1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  <x v="0"/>
    <d v="2015-07-23T03:00:00"/>
  </r>
  <r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  <x v="7"/>
    <d v="2016-07-05T01:07:47"/>
  </r>
  <r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  <x v="12"/>
    <d v="2014-07-16T03:00:00"/>
  </r>
  <r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  <x v="13"/>
    <d v="2016-06-23T20:27:00"/>
  </r>
  <r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  <x v="21"/>
    <d v="2014-09-26T15:03:09"/>
  </r>
  <r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  <x v="23"/>
    <d v="2015-04-30T15:20:00"/>
  </r>
  <r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  <x v="27"/>
    <d v="2014-11-16T04:57:13"/>
  </r>
  <r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  <x v="35"/>
    <d v="2015-04-28T00:00:00"/>
  </r>
  <r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  <x v="48"/>
    <d v="2015-03-01T12:00:00"/>
  </r>
  <r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  <x v="49"/>
    <d v="2015-10-24T04:14:05"/>
  </r>
  <r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  <x v="52"/>
    <d v="2014-07-17T16:50:46"/>
  </r>
  <r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  <x v="55"/>
    <d v="2016-05-27T23:15:16"/>
  </r>
  <r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  <x v="57"/>
    <d v="2015-04-25T19:59:22"/>
  </r>
  <r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  <x v="65"/>
    <d v="2014-08-11T05:59:00"/>
  </r>
  <r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  <x v="76"/>
    <d v="2011-12-27T17:35:58"/>
  </r>
  <r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  <x v="79"/>
    <d v="2014-04-25T18:38:13"/>
  </r>
  <r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  <x v="102"/>
    <d v="2010-12-23T03:08:53"/>
  </r>
  <r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  <x v="103"/>
    <d v="2014-03-07T19:20:30"/>
  </r>
  <r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  <x v="105"/>
    <d v="2016-05-14T00:00:00"/>
  </r>
  <r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  <x v="107"/>
    <d v="2011-04-24T23:34:47"/>
  </r>
  <r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  <x v="109"/>
    <d v="2011-02-26T00:37:10"/>
  </r>
  <r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  <x v="112"/>
    <d v="2014-04-13T02:00:00"/>
  </r>
  <r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  <x v="114"/>
    <d v="2012-01-13T06:34:48"/>
  </r>
  <r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  <x v="117"/>
    <d v="2010-06-09T19:00:00"/>
  </r>
  <r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  <x v="121"/>
    <d v="2015-04-18T10:16:00"/>
  </r>
  <r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  <x v="127"/>
    <d v="2015-04-03T13:59:01"/>
  </r>
  <r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  <x v="130"/>
    <d v="2014-06-16T20:16:00"/>
  </r>
  <r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  <x v="132"/>
    <d v="2014-11-07T20:30:07"/>
  </r>
  <r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  <x v="133"/>
    <d v="2016-05-31T17:31:00"/>
  </r>
  <r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  <x v="138"/>
    <d v="2015-08-01T04:59:00"/>
  </r>
  <r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  <x v="146"/>
    <d v="2017-01-18T00:23:18"/>
  </r>
  <r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  <x v="151"/>
    <d v="2015-06-18T13:13:11"/>
  </r>
  <r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  <x v="164"/>
    <d v="2014-09-19T18:18:21"/>
  </r>
  <r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  <x v="165"/>
    <d v="2016-01-12T15:48:44"/>
  </r>
  <r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  <x v="166"/>
    <d v="2017-01-16T01:49:22"/>
  </r>
  <r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  <x v="171"/>
    <d v="2016-08-12T04:20:14"/>
  </r>
  <r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  <x v="176"/>
    <d v="2015-08-05T19:46:39"/>
  </r>
  <r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  <x v="177"/>
    <d v="2015-03-24T00:08:46"/>
  </r>
  <r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  <x v="178"/>
    <d v="2015-11-26T23:55:45"/>
  </r>
  <r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  <x v="182"/>
    <d v="2017-01-07T00:17:12"/>
  </r>
  <r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  <x v="184"/>
    <d v="2014-09-01T03:59:00"/>
  </r>
  <r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  <x v="189"/>
    <d v="2016-09-03T16:34:37"/>
  </r>
  <r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  <x v="199"/>
    <d v="2016-09-01T02:58:22"/>
  </r>
  <r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  <x v="201"/>
    <d v="2015-02-08T19:38:49"/>
  </r>
  <r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  <x v="202"/>
    <d v="2015-10-08T20:59:00"/>
  </r>
  <r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  <x v="205"/>
    <d v="2015-10-06T15:10:22"/>
  </r>
  <r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  <x v="216"/>
    <d v="2015-04-22T22:00:37"/>
  </r>
  <r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  <x v="218"/>
    <d v="2015-05-15T15:04:49"/>
  </r>
  <r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  <x v="220"/>
    <d v="2015-08-20T20:06:00"/>
  </r>
  <r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  <x v="225"/>
    <d v="2016-04-08T22:04:14"/>
  </r>
  <r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  <x v="227"/>
    <d v="2015-07-09T21:27:21"/>
  </r>
  <r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  <x v="236"/>
    <d v="2016-01-05T00:00:00"/>
  </r>
  <r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  <x v="241"/>
    <d v="2014-12-21T16:45:04"/>
  </r>
  <r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  <x v="254"/>
    <d v="2015-10-17T02:00:00"/>
  </r>
  <r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  <x v="260"/>
    <d v="2010-07-17T09:59:00"/>
  </r>
  <r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  <x v="261"/>
    <d v="2012-06-07T14:55:00"/>
  </r>
  <r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  <x v="277"/>
    <d v="2015-05-23T21:23:39"/>
  </r>
  <r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  <x v="282"/>
    <d v="2010-02-22T22:00:00"/>
  </r>
  <r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  <x v="286"/>
    <d v="2013-03-25T18:35:24"/>
  </r>
  <r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  <x v="297"/>
    <d v="2015-05-01T03:59:00"/>
  </r>
  <r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  <x v="304"/>
    <d v="2012-09-01T02:00:00"/>
  </r>
  <r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  <x v="305"/>
    <d v="2012-03-10T15:07:29"/>
  </r>
  <r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  <x v="306"/>
    <d v="2013-03-20T19:05:33"/>
  </r>
  <r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  <x v="320"/>
    <d v="2015-12-22T23:00:00"/>
  </r>
  <r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  <x v="341"/>
    <d v="2014-10-01T03:59:00"/>
  </r>
  <r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  <x v="354"/>
    <d v="2016-04-08T18:52:01"/>
  </r>
  <r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  <x v="355"/>
    <d v="2014-12-01T08:03:14"/>
  </r>
  <r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  <x v="371"/>
    <d v="2013-02-01T18:25:39"/>
  </r>
  <r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  <x v="380"/>
    <d v="2016-01-23T17:16:32"/>
  </r>
  <r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  <x v="402"/>
    <d v="2015-11-05T13:56:57"/>
  </r>
  <r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  <x v="404"/>
    <d v="2014-02-05T23:04:00"/>
  </r>
  <r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  <x v="406"/>
    <d v="2011-05-09T05:59:00"/>
  </r>
  <r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  <x v="418"/>
    <d v="2015-07-23T06:46:37"/>
  </r>
  <r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  <x v="427"/>
    <d v="2015-10-22T18:59:00"/>
  </r>
  <r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  <x v="435"/>
    <d v="2013-09-13T17:56:20"/>
  </r>
  <r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  <x v="439"/>
    <d v="2014-10-17T18:16:58"/>
  </r>
  <r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  <x v="441"/>
    <d v="2013-11-02T19:03:16"/>
  </r>
  <r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  <x v="443"/>
    <d v="2014-02-10T00:21:41"/>
  </r>
  <r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  <x v="451"/>
    <d v="2014-01-25T17:09:51"/>
  </r>
  <r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  <x v="459"/>
    <d v="2011-11-13T16:22:07"/>
  </r>
  <r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  <x v="464"/>
    <d v="2016-05-18T20:22:15"/>
  </r>
  <r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  <x v="468"/>
    <d v="2012-07-11T03:51:05"/>
  </r>
  <r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  <x v="475"/>
    <d v="2015-05-06T02:04:03"/>
  </r>
  <r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  <x v="489"/>
    <d v="2012-01-05T11:33:00"/>
  </r>
  <r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  <x v="495"/>
    <d v="2015-07-16T19:51:45"/>
  </r>
  <r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  <x v="496"/>
    <d v="2014-02-10T22:21:14"/>
  </r>
  <r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  <x v="515"/>
    <d v="2015-12-29T11:46:41"/>
  </r>
  <r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  <x v="527"/>
    <d v="2017-02-17T16:05:00"/>
  </r>
  <r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  <x v="540"/>
    <d v="2015-02-04T19:36:46"/>
  </r>
  <r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  <x v="555"/>
    <d v="2016-06-12T08:29:03"/>
  </r>
  <r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  <x v="568"/>
    <d v="2016-01-16T11:00:00"/>
  </r>
  <r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  <x v="569"/>
    <d v="2016-01-01T20:20:12"/>
  </r>
  <r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  <x v="575"/>
    <d v="2015-06-13T16:37:23"/>
  </r>
  <r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  <x v="577"/>
    <d v="2016-05-20T14:08:22"/>
  </r>
  <r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  <x v="578"/>
    <d v="2015-09-07T13:53:13"/>
  </r>
  <r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  <x v="582"/>
    <d v="2015-03-15T18:00:00"/>
  </r>
  <r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  <x v="584"/>
    <d v="2015-03-16T16:11:56"/>
  </r>
  <r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  <x v="585"/>
    <d v="2015-12-01T00:00:00"/>
  </r>
  <r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  <x v="588"/>
    <d v="2016-11-17T19:28:06"/>
  </r>
  <r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  <x v="593"/>
    <d v="2015-04-06T15:15:45"/>
  </r>
  <r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  <x v="595"/>
    <d v="2015-05-04T01:40:38"/>
  </r>
  <r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  <x v="597"/>
    <d v="2016-07-31T16:00:00"/>
  </r>
  <r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  <x v="599"/>
    <d v="2015-03-08T15:16:00"/>
  </r>
  <r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  <x v="604"/>
    <d v="2014-08-28T00:50:56"/>
  </r>
  <r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  <x v="609"/>
    <d v="2015-11-29T01:49:04"/>
  </r>
  <r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  <x v="611"/>
    <d v="2016-01-19T13:27:17"/>
  </r>
  <r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  <x v="618"/>
    <d v="2015-12-09T19:26:43"/>
  </r>
  <r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  <x v="633"/>
    <d v="2016-06-17T23:00:00"/>
  </r>
  <r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  <x v="634"/>
    <d v="2015-02-26T22:17:09"/>
  </r>
  <r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  <x v="635"/>
    <d v="2015-04-12T02:12:42"/>
  </r>
  <r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  <x v="637"/>
    <d v="2017-02-25T23:04:00"/>
  </r>
  <r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  <x v="638"/>
    <d v="2017-03-25T13:14:22"/>
  </r>
  <r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  <x v="644"/>
    <d v="2014-10-29T01:00:00"/>
  </r>
  <r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  <x v="647"/>
    <d v="2016-03-17T17:25:49"/>
  </r>
  <r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  <x v="658"/>
    <d v="2015-07-26T18:00:00"/>
  </r>
  <r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  <x v="660"/>
    <d v="2014-11-09T18:47:59"/>
  </r>
  <r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  <x v="683"/>
    <d v="2016-10-31T21:36:04"/>
  </r>
  <r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  <x v="689"/>
    <d v="2016-12-08T04:59:00"/>
  </r>
  <r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  <x v="695"/>
    <d v="2014-10-31T12:30:20"/>
  </r>
  <r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  <x v="704"/>
    <d v="2017-02-20T04:37:48"/>
  </r>
  <r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  <x v="708"/>
    <d v="2014-09-13T13:56:40"/>
  </r>
  <r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  <x v="709"/>
    <d v="2014-12-05T00:59:19"/>
  </r>
  <r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  <x v="716"/>
    <d v="2014-12-01T00:00:00"/>
  </r>
  <r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  <x v="722"/>
    <d v="2012-04-08T18:19:38"/>
  </r>
  <r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  <x v="729"/>
    <d v="2012-09-19T04:27:41"/>
  </r>
  <r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  <x v="733"/>
    <d v="2013-12-20T10:04:52"/>
  </r>
  <r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  <x v="740"/>
    <d v="2015-06-21T03:31:22"/>
  </r>
  <r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  <x v="745"/>
    <d v="2013-05-03T13:44:05"/>
  </r>
  <r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  <x v="757"/>
    <d v="2012-12-06T01:18:34"/>
  </r>
  <r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  <x v="758"/>
    <d v="2010-10-08T20:04:28"/>
  </r>
  <r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  <x v="763"/>
    <d v="2013-08-15T10:43:28"/>
  </r>
  <r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  <x v="791"/>
    <d v="2013-11-13T05:59:00"/>
  </r>
  <r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  <x v="799"/>
    <d v="2012-04-27T16:00:46"/>
  </r>
  <r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  <x v="805"/>
    <d v="2011-07-16T23:00:00"/>
  </r>
  <r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  <x v="806"/>
    <d v="2011-09-07T16:35:39"/>
  </r>
  <r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  <x v="808"/>
    <d v="2014-12-22T04:59:00"/>
  </r>
  <r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  <x v="810"/>
    <d v="2012-09-01T01:21:02"/>
  </r>
  <r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  <x v="812"/>
    <d v="2013-03-01T13:58:00"/>
  </r>
  <r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  <x v="814"/>
    <d v="2011-05-31T18:04:00"/>
  </r>
  <r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  <x v="818"/>
    <d v="2012-08-07T17:01:00"/>
  </r>
  <r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  <x v="822"/>
    <d v="2012-10-05T22:44:10"/>
  </r>
  <r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  <x v="824"/>
    <d v="2010-04-18T06:59:00"/>
  </r>
  <r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  <x v="830"/>
    <d v="2013-03-22T11:37:05"/>
  </r>
  <r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  <x v="832"/>
    <d v="2012-01-21T08:13:00"/>
  </r>
  <r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  <x v="835"/>
    <d v="2012-05-19T03:00:00"/>
  </r>
  <r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  <x v="846"/>
    <d v="2014-03-10T14:00:00"/>
  </r>
  <r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  <x v="847"/>
    <d v="2015-07-10T19:09:36"/>
  </r>
  <r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  <x v="856"/>
    <d v="2016-10-25T19:00:00"/>
  </r>
  <r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  <x v="858"/>
    <d v="2015-04-15T22:59:00"/>
  </r>
  <r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  <x v="872"/>
    <d v="2011-03-10T19:48:47"/>
  </r>
  <r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  <x v="875"/>
    <d v="2015-09-21T17:22:11"/>
  </r>
  <r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  <x v="898"/>
    <d v="2012-01-15T18:11:50"/>
  </r>
  <r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  <x v="904"/>
    <d v="2016-01-03T01:55:37"/>
  </r>
  <r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  <x v="905"/>
    <d v="2011-01-24T05:45:26"/>
  </r>
  <r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  <x v="906"/>
    <d v="2014-03-13T03:33:10"/>
  </r>
  <r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  <x v="918"/>
    <d v="2014-12-01T22:59:21"/>
  </r>
  <r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  <x v="926"/>
    <d v="2010-07-08T22:40:00"/>
  </r>
  <r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  <x v="927"/>
    <d v="2012-05-14T19:44:55"/>
  </r>
  <r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  <x v="931"/>
    <d v="2014-03-16T22:00:00"/>
  </r>
  <r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  <x v="942"/>
    <d v="2016-02-18T20:14:20"/>
  </r>
  <r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  <x v="944"/>
    <d v="2016-04-18T14:00:00"/>
  </r>
  <r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  <x v="945"/>
    <d v="2017-02-18T23:59:00"/>
  </r>
  <r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  <x v="948"/>
    <d v="2016-03-12T19:52:44"/>
  </r>
  <r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  <x v="949"/>
    <d v="2016-02-21T01:02:56"/>
  </r>
  <r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  <x v="950"/>
    <d v="2016-01-17T18:01:01"/>
  </r>
  <r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  <x v="951"/>
    <d v="2016-06-04T15:41:12"/>
  </r>
  <r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  <x v="956"/>
    <d v="2015-04-26T20:55:59"/>
  </r>
  <r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  <x v="962"/>
    <d v="2016-02-11T17:05:53"/>
  </r>
  <r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  <x v="966"/>
    <d v="2016-10-06T15:15:32"/>
  </r>
  <r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  <x v="968"/>
    <d v="2014-08-15T20:20:34"/>
  </r>
  <r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  <x v="981"/>
    <d v="2014-08-09T22:43:42"/>
  </r>
  <r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  <x v="988"/>
    <d v="2016-10-01T08:33:45"/>
  </r>
  <r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  <x v="991"/>
    <d v="2016-07-12T18:51:00"/>
  </r>
  <r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  <x v="995"/>
    <d v="2014-11-29T16:00:00"/>
  </r>
  <r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  <x v="996"/>
    <d v="2014-07-27T15:27:00"/>
  </r>
  <r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  <x v="1017"/>
    <d v="2015-11-21T17:12:15"/>
  </r>
  <r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  <x v="1021"/>
    <d v="2015-10-17T04:00:00"/>
  </r>
  <r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  <x v="1024"/>
    <d v="2016-01-31T13:56:03"/>
  </r>
  <r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  <x v="1028"/>
    <d v="2017-03-06T20:00:00"/>
  </r>
  <r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  <x v="1029"/>
    <d v="2015-04-04T21:59:00"/>
  </r>
  <r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  <x v="1031"/>
    <d v="2015-12-16T18:20:10"/>
  </r>
  <r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  <x v="1048"/>
    <d v="2016-09-25T01:16:29"/>
  </r>
  <r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  <x v="1049"/>
    <d v="2016-02-12T10:20:45"/>
  </r>
  <r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  <x v="1058"/>
    <d v="2015-03-26T00:00:00"/>
  </r>
  <r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  <x v="1060"/>
    <d v="2015-04-15T21:54:53"/>
  </r>
  <r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  <x v="1061"/>
    <d v="2016-05-02T01:00:00"/>
  </r>
  <r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  <x v="1072"/>
    <d v="2014-02-05T19:58:17"/>
  </r>
  <r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  <x v="1074"/>
    <d v="2014-01-04T04:09:05"/>
  </r>
  <r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  <x v="1079"/>
    <d v="2016-05-14T13:35:36"/>
  </r>
  <r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  <x v="1080"/>
    <d v="2014-05-11T03:18:53"/>
  </r>
  <r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  <x v="1083"/>
    <d v="2014-08-02T15:49:43"/>
  </r>
  <r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  <x v="1084"/>
    <d v="2014-08-08T21:53:24"/>
  </r>
  <r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  <x v="1085"/>
    <d v="2016-03-14T15:06:15"/>
  </r>
  <r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  <x v="1087"/>
    <d v="2014-06-15T17:08:07"/>
  </r>
  <r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  <x v="1088"/>
    <d v="2014-04-24T19:11:07"/>
  </r>
  <r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  <x v="1096"/>
    <d v="2014-10-04T03:30:00"/>
  </r>
  <r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  <x v="1097"/>
    <d v="2014-03-02T19:01:17"/>
  </r>
  <r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  <x v="1100"/>
    <d v="2016-02-14T02:39:31"/>
  </r>
  <r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  <x v="1115"/>
    <d v="2016-03-30T15:41:35"/>
  </r>
  <r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  <x v="1116"/>
    <d v="2012-06-09T20:20:08"/>
  </r>
  <r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  <x v="1119"/>
    <d v="2014-04-06T19:01:04"/>
  </r>
  <r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  <x v="1120"/>
    <d v="2011-10-28T20:56:40"/>
  </r>
  <r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  <x v="1125"/>
    <d v="2015-09-25T14:58:50"/>
  </r>
  <r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  <x v="1127"/>
    <d v="2014-11-14T21:30:00"/>
  </r>
  <r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  <x v="1131"/>
    <d v="2015-12-24T21:47:48"/>
  </r>
  <r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  <x v="1140"/>
    <d v="2015-08-06T11:05:21"/>
  </r>
  <r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  <x v="1144"/>
    <d v="2015-04-29T04:22:00"/>
  </r>
  <r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  <x v="1147"/>
    <d v="2014-10-19T23:19:43"/>
  </r>
  <r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  <x v="1148"/>
    <d v="2016-12-01T05:06:21"/>
  </r>
  <r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  <x v="1149"/>
    <d v="2016-06-16T17:02:46"/>
  </r>
  <r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  <x v="1151"/>
    <d v="2015-09-07T02:27:43"/>
  </r>
  <r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  <x v="1152"/>
    <d v="2015-05-15T17:01:52"/>
  </r>
  <r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  <x v="1170"/>
    <d v="2015-05-30T21:26:11"/>
  </r>
  <r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  <x v="1171"/>
    <d v="2014-11-13T20:18:47"/>
  </r>
  <r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  <x v="1180"/>
    <d v="2014-06-28T19:21:54"/>
  </r>
  <r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  <x v="1187"/>
    <d v="2015-05-17T18:00:00"/>
  </r>
  <r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  <x v="1191"/>
    <d v="2016-03-20T13:29:20"/>
  </r>
  <r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  <x v="1206"/>
    <d v="2017-03-11T13:29:00"/>
  </r>
  <r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  <x v="1209"/>
    <d v="2017-02-25T20:18:25"/>
  </r>
  <r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  <x v="1215"/>
    <d v="2014-05-30T22:09:16"/>
  </r>
  <r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  <x v="1218"/>
    <d v="2015-11-01T03:00:00"/>
  </r>
  <r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  <x v="1219"/>
    <d v="2016-10-20T11:05:13"/>
  </r>
  <r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  <x v="1221"/>
    <d v="2016-12-04T00:00:00"/>
  </r>
  <r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  <x v="1222"/>
    <d v="2016-04-01T04:00:00"/>
  </r>
  <r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  <x v="1235"/>
    <d v="2013-12-15T03:14:59"/>
  </r>
  <r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  <x v="1238"/>
    <d v="2011-08-06T14:38:56"/>
  </r>
  <r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  <x v="1246"/>
    <d v="2011-12-06T02:02:29"/>
  </r>
  <r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  <x v="1262"/>
    <d v="2014-02-16T18:18:12"/>
  </r>
  <r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  <x v="1265"/>
    <d v="2010-11-30T15:43:35"/>
  </r>
  <r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  <x v="1275"/>
    <d v="2013-08-07T20:49:47"/>
  </r>
  <r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  <x v="1288"/>
    <d v="2016-08-10T04:00:00"/>
  </r>
  <r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  <x v="1289"/>
    <d v="2017-01-04T03:14:05"/>
  </r>
  <r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  <x v="1302"/>
    <d v="2016-12-01T02:23:31"/>
  </r>
  <r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  <x v="1306"/>
    <d v="2014-12-04T10:58:54"/>
  </r>
  <r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  <x v="1307"/>
    <d v="2016-02-17T12:04:39"/>
  </r>
  <r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  <x v="1308"/>
    <d v="2016-10-08T14:43:32"/>
  </r>
  <r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  <x v="1309"/>
    <d v="2015-10-15T21:11:08"/>
  </r>
  <r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  <x v="1338"/>
    <d v="2015-08-02T19:17:13"/>
  </r>
  <r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  <x v="1339"/>
    <d v="2014-12-08T16:31:55"/>
  </r>
  <r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  <x v="1359"/>
    <d v="2011-07-06T19:33:10"/>
  </r>
  <r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  <x v="1365"/>
    <d v="2015-03-16T16:35:52"/>
  </r>
  <r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  <x v="1369"/>
    <d v="2014-04-11T14:15:46"/>
  </r>
  <r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  <x v="1371"/>
    <d v="2015-05-07T18:12:22"/>
  </r>
  <r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  <x v="1372"/>
    <d v="2012-07-12T17:45:32"/>
  </r>
  <r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  <x v="1375"/>
    <d v="2017-01-15T01:35:19"/>
  </r>
  <r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  <x v="1377"/>
    <d v="2017-02-03T04:11:00"/>
  </r>
  <r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  <x v="1378"/>
    <d v="2016-08-01T18:13:30"/>
  </r>
  <r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  <x v="1379"/>
    <d v="2015-06-05T11:47:56"/>
  </r>
  <r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  <x v="1385"/>
    <d v="2016-04-29T12:11:00"/>
  </r>
  <r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  <x v="1388"/>
    <d v="2016-10-17T16:14:00"/>
  </r>
  <r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  <x v="1390"/>
    <d v="2015-04-27T17:12:00"/>
  </r>
  <r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  <x v="1391"/>
    <d v="2015-08-22T04:59:00"/>
  </r>
  <r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  <x v="1392"/>
    <d v="2016-03-03T03:43:06"/>
  </r>
  <r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  <x v="1394"/>
    <d v="2017-03-01T03:00:00"/>
  </r>
  <r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  <x v="1404"/>
    <d v="2015-02-22T12:14:45"/>
  </r>
  <r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  <x v="1405"/>
    <d v="2014-11-28T17:20:01"/>
  </r>
  <r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  <x v="1419"/>
    <d v="2016-10-09T10:56:59"/>
  </r>
  <r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  <x v="1428"/>
    <d v="2016-04-02T08:06:57"/>
  </r>
  <r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  <x v="1446"/>
    <d v="2016-04-21T10:44:38"/>
  </r>
  <r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  <x v="1451"/>
    <d v="2014-11-19T00:00:59"/>
  </r>
  <r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  <x v="1455"/>
    <d v="2014-09-05T13:39:00"/>
  </r>
  <r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  <x v="1456"/>
    <d v="2017-01-03T16:02:45"/>
  </r>
  <r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  <x v="1460"/>
    <d v="2014-11-30T23:45:00"/>
  </r>
  <r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  <x v="1461"/>
    <d v="2014-10-21T00:00:00"/>
  </r>
  <r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  <x v="1463"/>
    <d v="2013-04-07T20:52:18"/>
  </r>
  <r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  <x v="1466"/>
    <d v="2016-01-12T05:00:00"/>
  </r>
  <r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  <x v="1468"/>
    <d v="2011-06-12T00:20:49"/>
  </r>
  <r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  <x v="1472"/>
    <d v="2013-10-16T13:01:43"/>
  </r>
  <r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  <x v="1475"/>
    <d v="2014-12-20T04:59:00"/>
  </r>
  <r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  <x v="1483"/>
    <d v="2016-07-22T04:37:55"/>
  </r>
  <r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  <x v="1487"/>
    <d v="2016-08-02T22:01:11"/>
  </r>
  <r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  <x v="1492"/>
    <d v="2011-06-18T21:14:06"/>
  </r>
  <r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  <x v="1494"/>
    <d v="2015-04-03T15:38:00"/>
  </r>
  <r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  <x v="1500"/>
    <d v="2013-05-01T21:42:37"/>
  </r>
  <r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  <x v="1503"/>
    <d v="2016-10-23T08:20:01"/>
  </r>
  <r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  <x v="1513"/>
    <d v="2014-07-16T15:17:46"/>
  </r>
  <r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  <x v="1517"/>
    <d v="2014-12-06T06:00:00"/>
  </r>
  <r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  <x v="1519"/>
    <d v="2014-06-20T21:59:00"/>
  </r>
  <r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  <x v="1527"/>
    <d v="2017-03-14T13:24:46"/>
  </r>
  <r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  <x v="1544"/>
    <d v="2015-04-01T00:18:00"/>
  </r>
  <r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  <x v="1546"/>
    <d v="2014-09-17T05:06:39"/>
  </r>
  <r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  <x v="1547"/>
    <d v="2017-02-23T10:14:42"/>
  </r>
  <r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  <x v="1568"/>
    <d v="2014-12-24T01:29:45"/>
  </r>
  <r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  <x v="1569"/>
    <d v="2013-05-25T16:18:34"/>
  </r>
  <r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  <x v="1581"/>
    <d v="2015-12-19T10:46:30"/>
  </r>
  <r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  <x v="1585"/>
    <d v="2016-12-25T11:00:00"/>
  </r>
  <r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  <x v="1587"/>
    <d v="2014-12-13T22:49:25"/>
  </r>
  <r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  <x v="1588"/>
    <d v="2015-01-31T20:12:00"/>
  </r>
  <r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  <x v="1589"/>
    <d v="2015-10-09T23:38:06"/>
  </r>
  <r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  <x v="1591"/>
    <d v="2016-04-03T16:25:41"/>
  </r>
  <r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  <x v="1592"/>
    <d v="2015-03-28T00:44:45"/>
  </r>
  <r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  <x v="1593"/>
    <d v="2015-02-28T20:17:35"/>
  </r>
  <r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  <x v="1595"/>
    <d v="2014-06-18T20:13:00"/>
  </r>
  <r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  <x v="1598"/>
    <d v="2015-07-26T16:00:58"/>
  </r>
  <r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  <x v="1602"/>
    <d v="2011-10-14T23:00:00"/>
  </r>
  <r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  <x v="1610"/>
    <d v="2012-12-15T22:11:50"/>
  </r>
  <r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  <x v="1616"/>
    <d v="2012-11-22T22:00:00"/>
  </r>
  <r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  <x v="1617"/>
    <d v="2013-11-01T19:00:00"/>
  </r>
  <r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  <x v="1619"/>
    <d v="2014-09-15T04:28:06"/>
  </r>
  <r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  <x v="1627"/>
    <d v="2012-11-26T04:59:00"/>
  </r>
  <r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  <x v="1628"/>
    <d v="2014-06-17T17:41:22"/>
  </r>
  <r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  <x v="1633"/>
    <d v="2012-01-16T05:00:00"/>
  </r>
  <r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  <x v="1637"/>
    <d v="2009-12-31T23:39:00"/>
  </r>
  <r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  <x v="1640"/>
    <d v="2010-08-03T01:59:00"/>
  </r>
  <r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  <x v="1642"/>
    <d v="2011-06-14T00:35:27"/>
  </r>
  <r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  <x v="1654"/>
    <d v="2012-04-18T21:22:40"/>
  </r>
  <r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  <x v="1662"/>
    <d v="2011-12-31T05:45:36"/>
  </r>
  <r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  <x v="1670"/>
    <d v="2010-07-05T04:00:00"/>
  </r>
  <r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  <x v="1671"/>
    <d v="2016-08-01T13:03:34"/>
  </r>
  <r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  <x v="1674"/>
    <d v="2016-08-18T06:59:00"/>
  </r>
  <r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  <x v="1675"/>
    <d v="2011-10-16T22:03:00"/>
  </r>
  <r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  <x v="1679"/>
    <d v="2011-07-22T01:39:05"/>
  </r>
  <r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  <x v="1683"/>
    <d v="2017-04-07T18:45:38"/>
  </r>
  <r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  <x v="1688"/>
    <d v="2017-04-09T11:49:54"/>
  </r>
  <r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  <x v="1701"/>
    <d v="2015-01-15T15:56:45"/>
  </r>
  <r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  <x v="1703"/>
    <d v="2015-08-31T06:45:37"/>
  </r>
  <r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  <x v="1708"/>
    <d v="2016-05-01T20:48:26"/>
  </r>
  <r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  <x v="1709"/>
    <d v="2014-08-31T19:39:00"/>
  </r>
  <r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  <x v="1716"/>
    <d v="2016-12-09T14:51:39"/>
  </r>
  <r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  <x v="1717"/>
    <d v="2016-04-21T04:00:00"/>
  </r>
  <r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  <x v="1725"/>
    <d v="2014-08-24T23:14:09"/>
  </r>
  <r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  <x v="1730"/>
    <d v="2015-10-25T02:06:23"/>
  </r>
  <r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  <x v="1735"/>
    <d v="2016-08-07T19:32:25"/>
  </r>
  <r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  <x v="1737"/>
    <d v="2015-07-20T22:46:32"/>
  </r>
  <r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  <x v="1740"/>
    <d v="2015-07-16T19:37:02"/>
  </r>
  <r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  <x v="1747"/>
    <d v="2015-11-13T15:00:00"/>
  </r>
  <r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  <x v="1750"/>
    <d v="2016-04-19T20:05:04"/>
  </r>
  <r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  <x v="1751"/>
    <d v="2015-03-19T17:45:23"/>
  </r>
  <r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  <x v="1758"/>
    <d v="2016-07-14T22:56:32"/>
  </r>
  <r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  <x v="1760"/>
    <d v="2016-02-25T16:08:33"/>
  </r>
  <r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  <x v="1761"/>
    <d v="2015-09-12T13:37:40"/>
  </r>
  <r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  <x v="1765"/>
    <d v="2014-08-13T23:31:52"/>
  </r>
  <r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  <x v="1771"/>
    <d v="2014-10-23T23:30:40"/>
  </r>
  <r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  <x v="1786"/>
    <d v="2014-12-15T13:12:57"/>
  </r>
  <r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  <x v="1787"/>
    <d v="2015-04-04T14:43:57"/>
  </r>
  <r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  <x v="1790"/>
    <d v="2015-02-05T16:11:18"/>
  </r>
  <r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  <x v="1798"/>
    <d v="2016-02-04T07:50:33"/>
  </r>
  <r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  <x v="1801"/>
    <d v="2015-12-15T12:10:00"/>
  </r>
  <r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  <x v="1806"/>
    <d v="2014-09-30T15:19:09"/>
  </r>
  <r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  <x v="1809"/>
    <d v="2015-03-01T21:47:19"/>
  </r>
  <r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  <x v="1810"/>
    <d v="2014-08-21T21:50:26"/>
  </r>
  <r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  <x v="1812"/>
    <d v="2016-07-03T07:38:56"/>
  </r>
  <r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  <x v="1815"/>
    <d v="2015-07-01T21:45:37"/>
  </r>
  <r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  <x v="1816"/>
    <d v="2016-07-25T19:00:00"/>
  </r>
  <r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  <x v="1817"/>
    <d v="2017-01-30T06:59:00"/>
  </r>
  <r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  <x v="1823"/>
    <d v="2012-10-24T16:26:16"/>
  </r>
  <r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  <x v="1825"/>
    <d v="2013-07-11T20:01:43"/>
  </r>
  <r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  <x v="1833"/>
    <d v="2013-03-02T07:59:00"/>
  </r>
  <r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  <x v="1835"/>
    <d v="2016-03-31T15:51:11"/>
  </r>
  <r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  <x v="1840"/>
    <d v="2013-05-07T04:59:00"/>
  </r>
  <r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  <x v="1848"/>
    <d v="2011-07-31T06:59:00"/>
  </r>
  <r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  <x v="1858"/>
    <d v="2011-12-16T05:48:41"/>
  </r>
  <r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  <x v="1862"/>
    <d v="2017-03-08T07:30:00"/>
  </r>
  <r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  <x v="1874"/>
    <d v="2016-06-28T23:15:33"/>
  </r>
  <r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  <x v="1879"/>
    <d v="2016-03-14T14:35:29"/>
  </r>
  <r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  <x v="1893"/>
    <d v="2011-04-16T03:59:00"/>
  </r>
  <r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  <x v="1906"/>
    <d v="2016-06-23T16:06:23"/>
  </r>
  <r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  <x v="1912"/>
    <d v="2015-06-04T05:26:00"/>
  </r>
  <r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  <x v="1915"/>
    <d v="2014-09-02T01:10:22"/>
  </r>
  <r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  <x v="1916"/>
    <d v="2016-11-07T18:12:55"/>
  </r>
  <r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  <x v="1920"/>
    <d v="2015-10-21T23:00:00"/>
  </r>
  <r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  <x v="1926"/>
    <d v="2010-11-02T00:26:00"/>
  </r>
  <r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  <x v="1930"/>
    <d v="2013-07-07T13:24:42"/>
  </r>
  <r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  <x v="1947"/>
    <d v="2009-11-23T05:59:00"/>
  </r>
  <r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  <x v="1948"/>
    <d v="2016-06-06T17:02:00"/>
  </r>
  <r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  <x v="1952"/>
    <d v="2013-10-16T14:33:35"/>
  </r>
  <r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  <x v="1953"/>
    <d v="2012-03-02T03:00:00"/>
  </r>
  <r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  <x v="1956"/>
    <d v="2015-04-18T21:10:05"/>
  </r>
  <r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  <x v="1974"/>
    <d v="2013-08-19T08:01:09"/>
  </r>
  <r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  <x v="1975"/>
    <d v="2013-03-10T18:07:31"/>
  </r>
  <r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  <x v="1979"/>
    <d v="2015-11-19T04:59:00"/>
  </r>
  <r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  <x v="1986"/>
    <d v="2016-03-14T09:24:43"/>
  </r>
  <r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  <x v="1987"/>
    <d v="2015-03-01T15:21:16"/>
  </r>
  <r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  <x v="1990"/>
    <d v="2016-02-13T04:42:12"/>
  </r>
  <r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  <x v="1991"/>
    <d v="2015-07-03T21:26:26"/>
  </r>
  <r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  <x v="1998"/>
    <d v="2014-08-01T02:50:38"/>
  </r>
  <r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  <x v="2009"/>
    <d v="2016-11-23T08:45:43"/>
  </r>
  <r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  <x v="2025"/>
    <d v="2015-06-11T04:25:46"/>
  </r>
  <r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  <x v="2027"/>
    <d v="2015-03-30T18:31:59"/>
  </r>
  <r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  <x v="2028"/>
    <d v="2010-03-15T21:55:00"/>
  </r>
  <r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  <x v="2039"/>
    <d v="2016-12-01T04:59:00"/>
  </r>
  <r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  <x v="2048"/>
    <d v="2013-05-23T15:38:11"/>
  </r>
  <r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  <x v="2057"/>
    <d v="2016-02-26T11:52:12"/>
  </r>
  <r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  <x v="2066"/>
    <d v="2014-08-23T18:31:23"/>
  </r>
  <r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  <x v="2075"/>
    <d v="2013-07-25T16:21:28"/>
  </r>
  <r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  <x v="2088"/>
    <d v="2010-09-11T03:59:00"/>
  </r>
  <r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  <x v="2098"/>
    <d v="2012-03-08T02:43:55"/>
  </r>
  <r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  <x v="2102"/>
    <d v="2011-05-05T20:50:48"/>
  </r>
  <r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  <x v="2109"/>
    <d v="2015-07-05T17:00:17"/>
  </r>
  <r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  <x v="2112"/>
    <d v="2013-04-15T22:16:33"/>
  </r>
  <r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  <x v="2117"/>
    <d v="2015-10-27T04:59:00"/>
  </r>
  <r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  <x v="2119"/>
    <d v="2012-08-16T03:07:25"/>
  </r>
  <r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  <x v="2120"/>
    <d v="2014-01-01T23:08:56"/>
  </r>
  <r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  <x v="2126"/>
    <d v="2014-12-08T23:21:27"/>
  </r>
  <r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  <x v="2129"/>
    <d v="2016-03-10T00:35:00"/>
  </r>
  <r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  <x v="2130"/>
    <d v="2014-08-16T02:04:23"/>
  </r>
  <r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  <x v="2135"/>
    <d v="2012-10-04T23:07:13"/>
  </r>
  <r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  <x v="2137"/>
    <d v="2014-12-05T18:30:29"/>
  </r>
  <r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  <x v="2143"/>
    <d v="2010-07-21T19:00:00"/>
  </r>
  <r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  <x v="2146"/>
    <d v="2016-02-11T16:18:30"/>
  </r>
  <r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  <x v="2147"/>
    <d v="2014-11-16T08:05:48"/>
  </r>
  <r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  <x v="2149"/>
    <d v="2010-07-31T00:00:00"/>
  </r>
  <r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  <x v="2153"/>
    <d v="2015-01-10T07:59:00"/>
  </r>
  <r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  <x v="2154"/>
    <d v="2014-01-28T15:10:27"/>
  </r>
  <r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  <x v="2155"/>
    <d v="2016-03-31T16:56:25"/>
  </r>
  <r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  <x v="2156"/>
    <d v="2013-09-16T20:30:06"/>
  </r>
  <r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  <x v="2160"/>
    <d v="2012-05-19T17:05:05"/>
  </r>
  <r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  <x v="2163"/>
    <d v="2015-06-08T03:50:00"/>
  </r>
  <r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  <x v="2166"/>
    <d v="2014-12-05T21:06:58"/>
  </r>
  <r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  <x v="2169"/>
    <d v="2017-03-02T16:49:11"/>
  </r>
  <r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  <x v="2178"/>
    <d v="2017-01-18T15:16:37"/>
  </r>
  <r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  <x v="2194"/>
    <d v="2016-03-26T17:11:30"/>
  </r>
  <r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  <x v="2195"/>
    <d v="2015-08-11T18:31:40"/>
  </r>
  <r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  <x v="2198"/>
    <d v="2015-11-14T13:20:00"/>
  </r>
  <r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  <x v="2214"/>
    <d v="2014-02-06T19:00:48"/>
  </r>
  <r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  <x v="2237"/>
    <d v="2014-11-12T07:59:00"/>
  </r>
  <r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  <x v="2238"/>
    <d v="2017-03-10T14:55:16"/>
  </r>
  <r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  <x v="2246"/>
    <d v="2015-09-04T19:00:10"/>
  </r>
  <r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  <x v="2253"/>
    <d v="2015-11-18T16:09:07"/>
  </r>
  <r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  <x v="2254"/>
    <d v="2017-01-24T15:32:48"/>
  </r>
  <r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  <x v="2257"/>
    <d v="2016-06-19T23:00:00"/>
  </r>
  <r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  <x v="2265"/>
    <d v="2016-11-22T20:28:27"/>
  </r>
  <r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  <x v="2281"/>
    <d v="2011-07-25T06:50:00"/>
  </r>
  <r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  <x v="2283"/>
    <d v="2012-05-09T02:00:04"/>
  </r>
  <r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  <x v="2292"/>
    <d v="2012-04-18T16:44:36"/>
  </r>
  <r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  <x v="2296"/>
    <d v="2012-02-23T17:33:46"/>
  </r>
  <r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  <x v="2300"/>
    <d v="2012-06-28T17:26:56"/>
  </r>
  <r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  <x v="2312"/>
    <d v="2014-04-18T23:00:00"/>
  </r>
  <r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  <x v="2323"/>
    <d v="2017-03-20T18:07:27"/>
  </r>
  <r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  <x v="2336"/>
    <d v="2014-03-08T22:11:35"/>
  </r>
  <r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  <x v="2350"/>
    <d v="2017-01-03T20:12:50"/>
  </r>
  <r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  <x v="2353"/>
    <d v="2015-04-21T16:13:42"/>
  </r>
  <r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  <x v="2355"/>
    <d v="2015-05-02T22:02:16"/>
  </r>
  <r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  <x v="2372"/>
    <d v="2015-04-24T01:39:31"/>
  </r>
  <r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  <x v="2377"/>
    <d v="2016-11-25T21:53:03"/>
  </r>
  <r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  <x v="2378"/>
    <d v="2015-08-26T00:18:50"/>
  </r>
  <r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  <x v="2401"/>
    <d v="2016-03-05T19:44:56"/>
  </r>
  <r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  <x v="2404"/>
    <d v="2016-01-03T00:56:47"/>
  </r>
  <r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  <x v="2407"/>
    <d v="2015-04-11T06:00:00"/>
  </r>
  <r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  <x v="2417"/>
    <d v="2014-08-10T21:13:07"/>
  </r>
  <r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  <x v="2420"/>
    <d v="2014-11-10T01:41:35"/>
  </r>
  <r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  <x v="2421"/>
    <d v="2015-02-21T16:29:56"/>
  </r>
  <r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  <x v="2422"/>
    <d v="2015-03-11T16:23:56"/>
  </r>
  <r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  <x v="2423"/>
    <d v="2014-12-31T16:54:50"/>
  </r>
  <r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  <x v="2426"/>
    <d v="2015-08-08T04:04:52"/>
  </r>
  <r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  <x v="2427"/>
    <d v="2016-03-23T06:38:53"/>
  </r>
  <r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  <x v="2430"/>
    <d v="2016-02-12T03:08:24"/>
  </r>
  <r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  <x v="2436"/>
    <d v="2016-01-29T14:46:10"/>
  </r>
  <r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  <x v="2439"/>
    <d v="2015-10-18T19:38:49"/>
  </r>
  <r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  <x v="2440"/>
    <d v="2016-02-13T21:35:13"/>
  </r>
  <r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  <x v="2462"/>
    <d v="2012-07-19T04:28:16"/>
  </r>
  <r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  <x v="2466"/>
    <d v="2013-05-09T02:27:33"/>
  </r>
  <r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  <x v="2476"/>
    <d v="2014-11-03T08:52:50"/>
  </r>
  <r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  <x v="2478"/>
    <d v="2013-01-13T22:48:33"/>
  </r>
  <r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  <x v="2491"/>
    <d v="2011-01-16T01:51:00"/>
  </r>
  <r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  <x v="2503"/>
    <d v="2016-06-07T21:06:00"/>
  </r>
  <r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  <x v="2506"/>
    <d v="2015-10-03T21:00:00"/>
  </r>
  <r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  <x v="2518"/>
    <d v="2014-11-13T17:20:28"/>
  </r>
  <r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  <x v="2523"/>
    <d v="2014-11-18T00:24:52"/>
  </r>
  <r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  <x v="2528"/>
    <d v="2015-08-20T11:00:00"/>
  </r>
  <r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  <x v="2534"/>
    <d v="2010-01-01T06:00:00"/>
  </r>
  <r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  <x v="2537"/>
    <d v="2011-08-01T15:34:15"/>
  </r>
  <r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  <x v="2543"/>
    <d v="2011-01-02T03:00:00"/>
  </r>
  <r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  <x v="2556"/>
    <d v="2012-12-24T23:47:37"/>
  </r>
  <r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  <x v="2557"/>
    <d v="2014-05-15T17:53:06"/>
  </r>
  <r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  <x v="2562"/>
    <d v="2016-10-11T12:35:39"/>
  </r>
  <r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  <x v="2575"/>
    <d v="2015-01-12T02:36:34"/>
  </r>
  <r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  <x v="2581"/>
    <d v="2015-11-16T16:04:58"/>
  </r>
  <r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  <x v="2582"/>
    <d v="2016-10-29T23:43:54"/>
  </r>
  <r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  <x v="2583"/>
    <d v="2015-03-16T17:28:00"/>
  </r>
  <r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  <x v="2585"/>
    <d v="2014-07-05T23:07:12"/>
  </r>
  <r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  <x v="2594"/>
    <d v="2014-08-07T23:13:48"/>
  </r>
  <r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  <x v="2598"/>
    <d v="2015-09-23T20:10:01"/>
  </r>
  <r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  <x v="2599"/>
    <d v="2014-08-03T18:05:47"/>
  </r>
  <r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  <x v="2602"/>
    <d v="2014-11-12T21:20:00"/>
  </r>
  <r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  <x v="2617"/>
    <d v="2014-10-20T20:59:11"/>
  </r>
  <r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  <x v="2627"/>
    <d v="2015-11-26T20:54:21"/>
  </r>
  <r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  <x v="2628"/>
    <d v="2014-11-30T23:11:07"/>
  </r>
  <r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  <x v="2631"/>
    <d v="2015-08-30T04:03:47"/>
  </r>
  <r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  <x v="2648"/>
    <d v="2016-03-09T17:09:20"/>
  </r>
  <r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  <x v="2654"/>
    <d v="2015-04-21T13:25:26"/>
  </r>
  <r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  <x v="2655"/>
    <d v="2016-02-09T20:00:00"/>
  </r>
  <r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  <x v="2658"/>
    <d v="2016-07-30T21:13:14"/>
  </r>
  <r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  <x v="2667"/>
    <d v="2016-02-10T22:13:36"/>
  </r>
  <r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  <x v="2679"/>
    <d v="2015-02-28T00:01:34"/>
  </r>
  <r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  <x v="2686"/>
    <d v="2014-09-30T23:23:43"/>
  </r>
  <r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  <x v="2687"/>
    <d v="2015-06-29T15:21:58"/>
  </r>
  <r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  <x v="2690"/>
    <d v="2015-06-03T02:31:16"/>
  </r>
  <r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  <x v="2694"/>
    <d v="2014-09-26T03:22:19"/>
  </r>
  <r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  <x v="2698"/>
    <d v="2014-06-27T21:33:28"/>
  </r>
  <r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  <x v="2702"/>
    <d v="2017-04-05T18:14:37"/>
  </r>
  <r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  <x v="2704"/>
    <d v="2017-04-05T19:41:54"/>
  </r>
  <r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  <x v="2707"/>
    <d v="2013-05-27T06:59:00"/>
  </r>
  <r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  <x v="2709"/>
    <d v="2016-10-04T03:59:00"/>
  </r>
  <r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  <x v="2713"/>
    <d v="2015-12-24T15:41:24"/>
  </r>
  <r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  <x v="2719"/>
    <d v="2016-04-17T23:44:54"/>
  </r>
  <r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  <x v="2725"/>
    <d v="2017-03-01T17:52:15"/>
  </r>
  <r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  <x v="2727"/>
    <d v="2015-08-07T16:14:23"/>
  </r>
  <r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  <x v="2728"/>
    <d v="2015-12-30T14:23:54"/>
  </r>
  <r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  <x v="2739"/>
    <d v="2014-05-05T21:18:37"/>
  </r>
  <r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  <x v="2740"/>
    <d v="2015-03-11T23:45:52"/>
  </r>
  <r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  <x v="2741"/>
    <d v="2014-10-20T02:07:00"/>
  </r>
  <r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  <x v="2748"/>
    <d v="2016-09-02T17:03:22"/>
  </r>
  <r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  <x v="2749"/>
    <d v="2015-04-04T18:10:37"/>
  </r>
  <r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  <x v="2756"/>
    <d v="2014-01-11T21:36:41"/>
  </r>
  <r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  <x v="2762"/>
    <d v="2012-03-18T23:53:15"/>
  </r>
  <r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  <x v="2766"/>
    <d v="2011-08-11T16:01:58"/>
  </r>
  <r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  <x v="2779"/>
    <d v="2015-11-22T15:03:41"/>
  </r>
  <r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  <x v="2785"/>
    <d v="2016-08-05T21:00:00"/>
  </r>
  <r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  <x v="2787"/>
    <d v="2014-07-18T04:45:52"/>
  </r>
  <r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  <x v="2788"/>
    <d v="2016-07-29T16:50:43"/>
  </r>
  <r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  <x v="2800"/>
    <d v="2015-01-04T13:16:06"/>
  </r>
  <r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  <x v="2806"/>
    <d v="2015-08-05T11:00:00"/>
  </r>
  <r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  <x v="2823"/>
    <d v="2015-03-31T22:59:00"/>
  </r>
  <r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  <x v="2829"/>
    <d v="2016-06-02T10:25:18"/>
  </r>
  <r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  <x v="2830"/>
    <d v="2014-05-12T03:59:00"/>
  </r>
  <r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  <x v="2832"/>
    <d v="2014-11-23T22:00:00"/>
  </r>
  <r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  <x v="2851"/>
    <d v="2016-01-29T23:17:00"/>
  </r>
  <r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  <x v="2858"/>
    <d v="2014-12-05T11:28:00"/>
  </r>
  <r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  <x v="2863"/>
    <d v="2014-09-09T16:12:03"/>
  </r>
  <r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  <x v="2871"/>
    <d v="2014-12-21T17:43:33"/>
  </r>
  <r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  <x v="2883"/>
    <d v="2016-02-06T04:59:00"/>
  </r>
  <r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  <x v="2884"/>
    <d v="2014-12-05T17:27:15"/>
  </r>
  <r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  <x v="2892"/>
    <d v="2014-08-25T21:00:00"/>
  </r>
  <r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  <x v="2893"/>
    <d v="2015-01-09T02:00:00"/>
  </r>
  <r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  <x v="2913"/>
    <d v="2014-09-06T22:08:59"/>
  </r>
  <r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  <x v="2918"/>
    <d v="2015-10-29T15:06:47"/>
  </r>
  <r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  <x v="2927"/>
    <d v="2014-07-15T05:00:00"/>
  </r>
  <r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  <x v="2936"/>
    <d v="2014-10-13T04:59:00"/>
  </r>
  <r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  <x v="2967"/>
    <d v="2015-03-09T03:44:52"/>
  </r>
  <r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  <x v="2971"/>
    <d v="2014-08-31T15:47:58"/>
  </r>
  <r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  <x v="2975"/>
    <d v="2014-11-27T03:00:00"/>
  </r>
  <r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  <x v="2979"/>
    <d v="2015-01-06T06:00:00"/>
  </r>
  <r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  <x v="2988"/>
    <d v="2016-06-20T08:41:21"/>
  </r>
  <r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  <x v="2992"/>
    <d v="2016-10-09T18:25:10"/>
  </r>
  <r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  <x v="2995"/>
    <d v="2017-01-19T15:57:51"/>
  </r>
  <r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  <x v="3005"/>
    <d v="2014-10-06T16:11:45"/>
  </r>
  <r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  <x v="3006"/>
    <d v="2014-12-14T18:09:51"/>
  </r>
  <r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  <x v="3014"/>
    <d v="2014-11-05T05:00:00"/>
  </r>
  <r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  <x v="3027"/>
    <d v="2015-03-20T15:54:11"/>
  </r>
  <r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  <x v="3034"/>
    <d v="2016-11-01T03:59:00"/>
  </r>
  <r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  <x v="3039"/>
    <d v="2013-12-29T07:59:00"/>
  </r>
  <r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  <x v="3040"/>
    <d v="2015-06-26T23:00:00"/>
  </r>
  <r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  <x v="3046"/>
    <d v="2014-09-10T04:52:00"/>
  </r>
  <r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  <x v="3049"/>
    <d v="2015-06-14T00:20:55"/>
  </r>
  <r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  <x v="3059"/>
    <d v="2014-08-08T22:27:26"/>
  </r>
  <r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  <x v="3060"/>
    <d v="2015-09-28T06:35:34"/>
  </r>
  <r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  <x v="3062"/>
    <d v="2015-09-30T18:00:00"/>
  </r>
  <r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  <x v="3063"/>
    <d v="2016-10-22T22:08:58"/>
  </r>
  <r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  <x v="3075"/>
    <d v="2016-08-19T02:27:20"/>
  </r>
  <r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  <x v="3102"/>
    <d v="2016-08-23T08:10:18"/>
  </r>
  <r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  <x v="3107"/>
    <d v="2015-05-11T19:32:31"/>
  </r>
  <r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  <x v="3115"/>
    <d v="2016-06-05T10:43:47"/>
  </r>
  <r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  <x v="3116"/>
    <d v="2015-04-01T12:22:05"/>
  </r>
  <r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  <x v="3117"/>
    <d v="2016-05-27T13:12:00"/>
  </r>
  <r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  <x v="3121"/>
    <d v="2014-09-26T16:18:55"/>
  </r>
  <r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  <x v="3124"/>
    <d v="2015-02-02T18:43:21"/>
  </r>
  <r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  <x v="3129"/>
    <d v="2017-04-18T19:13:39"/>
  </r>
  <r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  <x v="3130"/>
    <d v="2017-04-14T04:59:00"/>
  </r>
  <r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  <x v="3131"/>
    <d v="2017-04-08T12:54:05"/>
  </r>
  <r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  <x v="3144"/>
    <d v="2017-03-19T06:00:00"/>
  </r>
  <r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  <x v="3145"/>
    <d v="2017-03-27T23:58:54"/>
  </r>
  <r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  <x v="3147"/>
    <d v="2014-11-07T00:15:55"/>
  </r>
  <r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  <x v="3152"/>
    <d v="2013-11-02T20:49:27"/>
  </r>
  <r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  <x v="3156"/>
    <d v="2012-06-01T22:52:24"/>
  </r>
  <r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  <x v="3157"/>
    <d v="2014-07-19T05:00:00"/>
  </r>
  <r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  <x v="3158"/>
    <d v="2013-07-22T20:09:12"/>
  </r>
  <r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  <x v="3166"/>
    <d v="2014-11-26T07:59:00"/>
  </r>
  <r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  <x v="3168"/>
    <d v="2014-06-13T22:00:00"/>
  </r>
  <r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  <x v="3178"/>
    <d v="2014-07-16T14:31:15"/>
  </r>
  <r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  <x v="3182"/>
    <d v="2012-01-31T17:00:00"/>
  </r>
  <r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  <x v="3183"/>
    <d v="2013-08-23T19:04:29"/>
  </r>
  <r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  <x v="3196"/>
    <d v="2015-08-01T14:00:00"/>
  </r>
  <r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  <x v="3211"/>
    <d v="2014-08-15T02:00:00"/>
  </r>
  <r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  <x v="3216"/>
    <d v="2015-07-11T14:30:00"/>
  </r>
  <r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  <x v="3219"/>
    <d v="2015-03-22T22:35:47"/>
  </r>
  <r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  <x v="3227"/>
    <d v="2017-01-17T21:10:36"/>
  </r>
  <r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  <x v="3232"/>
    <d v="2016-05-04T03:59:00"/>
  </r>
  <r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  <x v="3247"/>
    <d v="2015-07-12T10:25:12"/>
  </r>
  <r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  <x v="3251"/>
    <d v="2015-06-21T17:32:46"/>
  </r>
  <r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  <x v="3252"/>
    <d v="2016-09-07T11:20:40"/>
  </r>
  <r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  <x v="3261"/>
    <d v="2015-07-16T17:24:36"/>
  </r>
  <r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  <x v="3263"/>
    <d v="2015-10-30T21:00:00"/>
  </r>
  <r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  <x v="3265"/>
    <d v="2015-12-03T17:00:00"/>
  </r>
  <r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  <x v="3270"/>
    <d v="2015-07-12T12:47:45"/>
  </r>
  <r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  <x v="3284"/>
    <d v="2016-01-29T05:59:00"/>
  </r>
  <r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  <x v="3286"/>
    <d v="2016-08-15T20:09:42"/>
  </r>
  <r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  <x v="3301"/>
    <d v="2016-08-01T06:59:00"/>
  </r>
  <r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  <x v="3308"/>
    <d v="2016-04-13T21:02:45"/>
  </r>
  <r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  <x v="3309"/>
    <d v="2016-10-16T15:36:18"/>
  </r>
  <r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  <x v="3317"/>
    <d v="2016-06-08T00:57:04"/>
  </r>
  <r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  <x v="3323"/>
    <d v="2016-09-25T08:46:48"/>
  </r>
  <r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  <x v="3328"/>
    <d v="2014-07-05T01:00:00"/>
  </r>
  <r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  <x v="3331"/>
    <d v="2015-10-06T16:44:46"/>
  </r>
  <r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  <x v="3335"/>
    <d v="2014-08-03T23:00:00"/>
  </r>
  <r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  <x v="3337"/>
    <d v="2014-10-10T21:00:00"/>
  </r>
  <r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  <x v="3358"/>
    <d v="2014-11-19T08:27:59"/>
  </r>
  <r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  <x v="3359"/>
    <d v="2017-02-25T01:22:14"/>
  </r>
  <r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  <x v="3371"/>
    <d v="2015-12-02T20:59:25"/>
  </r>
  <r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  <x v="3394"/>
    <d v="2014-07-27T14:17:25"/>
  </r>
  <r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  <x v="3405"/>
    <d v="2016-03-01T23:59:00"/>
  </r>
  <r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  <x v="3414"/>
    <d v="2016-12-01T07:59:00"/>
  </r>
  <r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  <x v="3425"/>
    <d v="2014-10-04T14:48:56"/>
  </r>
  <r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  <x v="3432"/>
    <d v="2016-02-05T22:00:00"/>
  </r>
  <r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  <x v="3446"/>
    <d v="2015-02-05T12:20:00"/>
  </r>
  <r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  <x v="3456"/>
    <d v="2014-08-01T06:59:00"/>
  </r>
  <r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  <x v="3459"/>
    <d v="2016-05-20T11:31:00"/>
  </r>
  <r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  <x v="3466"/>
    <d v="2016-04-19T23:27:30"/>
  </r>
  <r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  <x v="3469"/>
    <d v="2016-04-28T15:24:05"/>
  </r>
  <r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  <x v="3474"/>
    <d v="2016-07-20T12:02:11"/>
  </r>
  <r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  <x v="3478"/>
    <d v="2015-03-16T21:00:00"/>
  </r>
  <r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  <x v="3510"/>
    <d v="2014-07-02T14:54:06"/>
  </r>
  <r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  <x v="3518"/>
    <d v="2014-10-02T14:21:00"/>
  </r>
  <r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  <x v="3519"/>
    <d v="2015-03-04T14:22:30"/>
  </r>
  <r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  <x v="3530"/>
    <d v="2016-04-10T20:00:00"/>
  </r>
  <r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  <x v="3533"/>
    <d v="2015-11-11T19:16:07"/>
  </r>
  <r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  <x v="3543"/>
    <d v="2015-06-25T18:07:39"/>
  </r>
  <r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  <x v="3563"/>
    <d v="2016-08-01T19:00:00"/>
  </r>
  <r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  <x v="3569"/>
    <d v="2015-01-08T16:31:36"/>
  </r>
  <r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  <x v="3571"/>
    <d v="2014-10-30T20:36:53"/>
  </r>
  <r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  <x v="3572"/>
    <d v="2015-06-21T13:41:22"/>
  </r>
  <r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  <x v="3577"/>
    <d v="2015-04-26T06:28:00"/>
  </r>
  <r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  <x v="3581"/>
    <d v="2014-07-30T11:18:30"/>
  </r>
  <r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  <x v="3585"/>
    <d v="2014-12-21T17:11:30"/>
  </r>
  <r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  <x v="3594"/>
    <d v="2016-09-04T01:36:22"/>
  </r>
  <r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  <x v="3597"/>
    <d v="2016-03-03T05:59:00"/>
  </r>
  <r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  <x v="3599"/>
    <d v="2015-08-30T00:00:00"/>
  </r>
  <r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  <x v="3606"/>
    <d v="2016-08-14T14:30:57"/>
  </r>
  <r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  <x v="3612"/>
    <d v="2014-06-09T17:26:51"/>
  </r>
  <r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  <x v="3621"/>
    <d v="2016-09-30T21:00:00"/>
  </r>
  <r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  <x v="3622"/>
    <d v="2014-09-28T03:23:00"/>
  </r>
  <r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  <x v="3634"/>
    <d v="2017-01-14T03:59:00"/>
  </r>
  <r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  <x v="3637"/>
    <d v="2015-01-01T16:48:55"/>
  </r>
  <r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  <x v="3647"/>
    <d v="2016-09-30T17:58:47"/>
  </r>
  <r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  <x v="3657"/>
    <d v="2016-06-01T21:42:00"/>
  </r>
  <r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  <x v="3665"/>
    <d v="2015-10-28T19:54:00"/>
  </r>
  <r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  <x v="3676"/>
    <d v="2014-09-12T19:34:44"/>
  </r>
  <r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  <x v="3677"/>
    <d v="2014-07-03T03:59:00"/>
  </r>
  <r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  <x v="3690"/>
    <d v="2014-11-27T15:21:23"/>
  </r>
  <r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  <x v="3691"/>
    <d v="2015-03-02T04:59:00"/>
  </r>
  <r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  <x v="3699"/>
    <d v="2014-10-15T14:26:56"/>
  </r>
  <r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  <x v="3710"/>
    <d v="2015-04-03T13:49:48"/>
  </r>
  <r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  <x v="3717"/>
    <d v="2015-05-09T20:47:29"/>
  </r>
  <r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  <x v="3718"/>
    <d v="2015-02-27T17:11:15"/>
  </r>
  <r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  <x v="3719"/>
    <d v="2015-06-22T17:31:06"/>
  </r>
  <r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  <x v="3722"/>
    <d v="2016-02-11T22:59:00"/>
  </r>
  <r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  <x v="3732"/>
    <d v="2015-01-24T12:00:00"/>
  </r>
  <r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  <x v="3734"/>
    <d v="2015-05-25T21:38:16"/>
  </r>
  <r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  <x v="3736"/>
    <d v="2015-03-23T18:00:00"/>
  </r>
  <r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  <x v="3740"/>
    <d v="2014-08-12T01:53:58"/>
  </r>
  <r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  <x v="3742"/>
    <d v="2014-09-06T05:09:04"/>
  </r>
  <r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  <x v="3744"/>
    <d v="2014-07-05T03:59:00"/>
  </r>
  <r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  <x v="3745"/>
    <d v="2014-08-10T16:45:02"/>
  </r>
  <r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  <x v="3746"/>
    <d v="2016-10-08T09:20:39"/>
  </r>
  <r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  <x v="3750"/>
    <d v="2015-02-10T07:59:00"/>
  </r>
  <r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  <x v="3757"/>
    <d v="2014-12-01T20:25:15"/>
  </r>
  <r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  <x v="3758"/>
    <d v="2014-05-19T05:00:00"/>
  </r>
  <r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  <x v="3770"/>
    <d v="2015-06-13T22:20:10"/>
  </r>
  <r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  <x v="3772"/>
    <d v="2016-11-29T06:00:00"/>
  </r>
  <r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  <x v="3777"/>
    <d v="2014-09-27T04:00:00"/>
  </r>
  <r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  <x v="3778"/>
    <d v="2015-02-14T19:39:40"/>
  </r>
  <r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  <x v="3790"/>
    <d v="2016-11-22T17:00:23"/>
  </r>
  <r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  <x v="3791"/>
    <d v="2014-07-06T16:36:32"/>
  </r>
  <r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  <x v="3794"/>
    <d v="2015-06-07T13:55:54"/>
  </r>
  <r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  <x v="3798"/>
    <d v="2014-08-10T17:20:48"/>
  </r>
  <r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  <x v="3802"/>
    <d v="2015-10-22T03:01:46"/>
  </r>
  <r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  <x v="3814"/>
    <d v="2015-04-01T03:59:00"/>
  </r>
  <r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  <x v="3822"/>
    <d v="2016-01-19T22:59:00"/>
  </r>
  <r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  <x v="3829"/>
    <d v="2016-08-31T20:46:11"/>
  </r>
  <r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  <x v="3836"/>
    <d v="2016-08-03T04:09:00"/>
  </r>
  <r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  <x v="3849"/>
    <d v="2015-06-11T18:24:44"/>
  </r>
  <r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  <x v="3853"/>
    <d v="2014-09-01T20:09:38"/>
  </r>
  <r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  <x v="3860"/>
    <d v="2014-08-12T15:51:50"/>
  </r>
  <r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  <x v="3861"/>
    <d v="2014-11-12T21:47:00"/>
  </r>
  <r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  <x v="3865"/>
    <d v="2014-08-30T05:30:00"/>
  </r>
  <r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  <x v="3867"/>
    <d v="2016-06-18T19:32:19"/>
  </r>
  <r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  <x v="3868"/>
    <d v="2014-09-08T15:50:05"/>
  </r>
  <r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  <x v="3880"/>
    <d v="2014-07-30T23:00:00"/>
  </r>
  <r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  <x v="3885"/>
    <d v="2016-05-09T22:49:51"/>
  </r>
  <r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  <x v="3890"/>
    <d v="2015-08-15T18:12:24"/>
  </r>
  <r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  <x v="3903"/>
    <d v="2015-08-14T19:38:00"/>
  </r>
  <r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  <x v="3925"/>
    <d v="2014-07-30T20:53:59"/>
  </r>
  <r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  <x v="3945"/>
    <d v="2015-05-15T19:14:28"/>
  </r>
  <r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  <x v="3971"/>
    <d v="2014-07-21T12:52:06"/>
  </r>
  <r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  <x v="3980"/>
    <d v="2014-07-05T14:22:27"/>
  </r>
  <r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  <x v="3986"/>
    <d v="2016-05-06T13:04:00"/>
  </r>
  <r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  <x v="3987"/>
    <d v="2014-05-16T22:11:30"/>
  </r>
  <r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  <x v="3990"/>
    <d v="2016-03-02T16:08:13"/>
  </r>
  <r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  <x v="3993"/>
    <d v="2015-05-13T20:45:12"/>
  </r>
  <r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  <x v="3997"/>
    <d v="2015-04-05T08:23:41"/>
  </r>
  <r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  <x v="3999"/>
    <d v="2014-08-31T19:51:49"/>
  </r>
  <r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  <x v="4003"/>
    <d v="2015-02-15T14:05:47"/>
  </r>
  <r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  <x v="4017"/>
    <d v="2014-09-04T16:07:54"/>
  </r>
  <r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  <x v="4020"/>
    <d v="2015-03-24T03:34:59"/>
  </r>
  <r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  <x v="4021"/>
    <d v="2014-10-26T21:52:38"/>
  </r>
  <r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  <x v="4022"/>
    <d v="2015-02-01T02:54:00"/>
  </r>
  <r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  <x v="4034"/>
    <d v="2015-04-03T21:44:10"/>
  </r>
  <r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  <x v="4040"/>
    <d v="2015-07-18T03:00:00"/>
  </r>
  <r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  <x v="4064"/>
    <d v="2015-04-29T14:07:06"/>
  </r>
  <r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  <x v="4086"/>
    <d v="2015-11-21T04:00:00"/>
  </r>
  <r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  <x v="4094"/>
    <d v="2014-10-22T04:59:00"/>
  </r>
  <r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  <x v="4097"/>
    <d v="2016-01-31T23:55:00"/>
  </r>
  <r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E35E41-0E72-45E6-92DD-CE094D57ADF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name="I will eat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state" fld="4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DAF64-FCFD-4D96-98C1-E7F1CA2927B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B16412-43CC-47F4-8CC1-9823324AED8F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1" colPageCount="1"/>
  <pivotFields count="21"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55B38-9EF2-4508-8A2E-55FAD124C4F1}">
  <sheetPr codeName="Sheet3"/>
  <dimension ref="A1:H13"/>
  <sheetViews>
    <sheetView zoomScale="65" zoomScaleNormal="70" workbookViewId="0">
      <selection activeCell="H18" sqref="H18"/>
    </sheetView>
  </sheetViews>
  <sheetFormatPr defaultRowHeight="14.5" x14ac:dyDescent="0.35"/>
  <cols>
    <col min="1" max="1" width="27.81640625" customWidth="1"/>
    <col min="2" max="2" width="17.453125" customWidth="1"/>
    <col min="3" max="3" width="14.453125" customWidth="1"/>
    <col min="4" max="4" width="16.81640625" customWidth="1"/>
    <col min="5" max="5" width="12.7265625" customWidth="1"/>
    <col min="6" max="6" width="20" customWidth="1"/>
    <col min="7" max="7" width="15.90625" customWidth="1"/>
    <col min="8" max="8" width="18.26953125" customWidth="1"/>
  </cols>
  <sheetData>
    <row r="1" spans="1:8" x14ac:dyDescent="0.35">
      <c r="A1" t="s">
        <v>8318</v>
      </c>
      <c r="B1" t="s">
        <v>8319</v>
      </c>
      <c r="C1" t="s">
        <v>8320</v>
      </c>
      <c r="D1" t="s">
        <v>8321</v>
      </c>
      <c r="E1" t="s">
        <v>8322</v>
      </c>
      <c r="F1" t="s">
        <v>8323</v>
      </c>
      <c r="G1" t="s">
        <v>8324</v>
      </c>
      <c r="H1" t="s">
        <v>8325</v>
      </c>
    </row>
    <row r="2" spans="1:8" x14ac:dyDescent="0.35">
      <c r="A2" t="s">
        <v>8326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B2+C2+D2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35">
      <c r="A3" t="s">
        <v>8327</v>
      </c>
      <c r="B3">
        <f>COUNTIFS(Sheet1!$F$2:$F$4115,"successful",Sheet1!$D$2:$D$4115,"&gt;=1000",Sheet1!$D$2:$D$4115,"&lt;=4999")</f>
        <v>932</v>
      </c>
      <c r="C3">
        <f>COUNTIFS(Sheet1!$F$2:$F$4115,"failed",Sheet1!$D$2:$D$4115,"&gt;=1000",Sheet1!$D$2:$D$4115,"&lt;=4999")</f>
        <v>420</v>
      </c>
      <c r="D3">
        <f>COUNTIFS(Sheet1!$F$2:$F$4115,"canceled",Sheet1!$D$2:$D$4115,"&gt;=1000",Sheet1!$D$2:$D$4115,"&lt;=4999")</f>
        <v>60</v>
      </c>
      <c r="E3">
        <f t="shared" ref="E3:E13" si="0">B3+C3+D3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35">
      <c r="A4" t="s">
        <v>8328</v>
      </c>
      <c r="B4">
        <f>COUNTIFS(Sheet1!$F$2:$F$4115,"successful",Sheet1!$D$2:$D$4115,"&gt;=5000",Sheet1!$D$2:$D$4115,"&lt;=9999")</f>
        <v>381</v>
      </c>
      <c r="C4">
        <f>COUNTIFS(Sheet1!$F$2:$F$4115,"failed",Sheet1!$D$2:$D$4115,"&gt;=5000",Sheet1!$D$2:$D$4115,"&lt;=9999")</f>
        <v>283</v>
      </c>
      <c r="D4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35">
      <c r="A5" t="s">
        <v>8329</v>
      </c>
      <c r="B5">
        <f>COUNTIFS(Sheet1!$F$2:$F$4115,"successful",Sheet1!$D$2:$D$4115,"&gt;=10000",Sheet1!$D$2:$D$4115,"&lt;=14999")</f>
        <v>168</v>
      </c>
      <c r="C5">
        <f>COUNTIFS(Sheet1!$F$2:$F$4115,"failed",Sheet1!$D$2:$D$4115,"&gt;=10000",Sheet1!$D$2:$D$4115,"&lt;=14999")</f>
        <v>144</v>
      </c>
      <c r="D5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35">
      <c r="A6" t="s">
        <v>8330</v>
      </c>
      <c r="B6">
        <f>COUNTIFS(Sheet1!$F$2:$F$4115,"successful",Sheet1!$D$2:$D$4115,"&gt;=15000",Sheet1!$D$2:$D$4115,"&lt;=19999")</f>
        <v>94</v>
      </c>
      <c r="C6">
        <f>COUNTIFS(Sheet1!$F$2:$F$4115,"failed",Sheet1!$D$2:$D$4115,"&gt;=15000",Sheet1!$D$2:$D$4115,"&lt;=19999")</f>
        <v>90</v>
      </c>
      <c r="D6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35">
      <c r="A7" t="s">
        <v>8331</v>
      </c>
      <c r="B7">
        <f>COUNTIFS(Sheet1!$F$2:$F$4115,"successful",Sheet1!$D$2:$D$4115,"&gt;=20000",Sheet1!$D$2:$D$4115,"&lt;=24999")</f>
        <v>62</v>
      </c>
      <c r="C7">
        <f>COUNTIFS(Sheet1!$F$2:$F$4115,"failed",Sheet1!$D$2:$D$4115,"&gt;=20000",Sheet1!$D$2:$D$4115,"&lt;=24999")</f>
        <v>72</v>
      </c>
      <c r="D7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35">
      <c r="A8" t="s">
        <v>8332</v>
      </c>
      <c r="B8">
        <f>COUNTIFS(Sheet1!$F$2:$F$4115,"successful",Sheet1!$D$2:$D$4115,"&gt;=25000",Sheet1!$D$2:$D$4115,"&lt;=29999")</f>
        <v>55</v>
      </c>
      <c r="C8">
        <f>COUNTIFS(Sheet1!$F$2:$F$4115,"failed",Sheet1!$D$2:$D$4115,"&gt;=25000",Sheet1!$D$2:$D$4115,"&lt;=29999")</f>
        <v>64</v>
      </c>
      <c r="D8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35">
      <c r="A9" t="s">
        <v>8333</v>
      </c>
      <c r="B9">
        <f>COUNTIFS(Sheet1!$F$2:$F$4115,"successful",Sheet1!$D$2:$D$4115,"&gt;=30000",Sheet1!$D$2:$D$4115,"&lt;=34999")</f>
        <v>32</v>
      </c>
      <c r="C9">
        <f>COUNTIFS(Sheet1!$F$2:$F$4115,"failed",Sheet1!$D$2:$D$4115,"&gt;=30000",Sheet1!$D$2:$D$4115,"&lt;=34999")</f>
        <v>37</v>
      </c>
      <c r="D9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35">
      <c r="A10" t="s">
        <v>8334</v>
      </c>
      <c r="B10">
        <f>COUNTIFS(Sheet1!$F$2:$F$4115,"successful",Sheet1!$D$2:$D$4115,"&gt;=35000",Sheet1!$D$2:$D$4115,"&lt;=39999")</f>
        <v>26</v>
      </c>
      <c r="C10">
        <f>COUNTIFS(Sheet1!$F$2:$F$4115,"failed",Sheet1!$D$2:$D$4115,"&gt;=35000",Sheet1!$D$2:$D$4115,"&lt;=39999")</f>
        <v>22</v>
      </c>
      <c r="D10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35">
      <c r="A11" t="s">
        <v>8335</v>
      </c>
      <c r="B11">
        <f>COUNTIFS(Sheet1!$F$2:$F$4115,"successful",Sheet1!$D$2:$D$4115,"&gt;=40000",Sheet1!$D$2:$D$4115,"&lt;=44999")</f>
        <v>21</v>
      </c>
      <c r="C11">
        <f>COUNTIFS(Sheet1!$F$2:$F$4115,"failed",Sheet1!$D$2:$D$4115,"&gt;=40000",Sheet1!$D$2:$D$4115,"&lt;=44999")</f>
        <v>16</v>
      </c>
      <c r="D11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35">
      <c r="A12" t="s">
        <v>8336</v>
      </c>
      <c r="B12">
        <f>COUNTIFS(Sheet1!$F$2:$F$4115,"successful",Sheet1!$D$2:$D$4115,"&gt;=45000",Sheet1!$D$2:$D$4115,"&lt;=49999")</f>
        <v>6</v>
      </c>
      <c r="C12">
        <f>COUNTIFS(Sheet1!$F$2:$F$4115,"failed",Sheet1!$D$2:$D$4115,"&gt;=45000",Sheet1!$D$2:$D$4115,"&lt;=49999")</f>
        <v>11</v>
      </c>
      <c r="D12">
        <f>COUNTIFS(Sheet1!$F$2:$F$4115,"canceled",Sheet1!$D$2:$D$4115,"&gt;=45000",Sheet1!$D$2:$D$4115,"&lt;=49999")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35">
      <c r="A13" t="s">
        <v>8337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CA5D3-7A19-48D7-A25E-1A59509BDE16}">
  <sheetPr codeName="Sheet1"/>
  <dimension ref="A1:L2186"/>
  <sheetViews>
    <sheetView zoomScale="90" zoomScaleNormal="90" workbookViewId="0">
      <selection activeCell="B7" sqref="B7"/>
    </sheetView>
  </sheetViews>
  <sheetFormatPr defaultRowHeight="14.5" x14ac:dyDescent="0.35"/>
  <cols>
    <col min="1" max="1" width="21.90625" customWidth="1"/>
    <col min="2" max="2" width="26.54296875" customWidth="1"/>
    <col min="3" max="3" width="26" customWidth="1"/>
    <col min="4" max="4" width="27.1796875" customWidth="1"/>
    <col min="5" max="5" width="24.90625" customWidth="1"/>
    <col min="6" max="7" width="27.08984375" customWidth="1"/>
    <col min="9" max="9" width="14.1796875" customWidth="1"/>
    <col min="10" max="10" width="24.54296875" customWidth="1"/>
    <col min="12" max="12" width="14.54296875" customWidth="1"/>
  </cols>
  <sheetData>
    <row r="1" spans="1:12" x14ac:dyDescent="0.35">
      <c r="A1" t="s">
        <v>8407</v>
      </c>
      <c r="B1" t="s">
        <v>8409</v>
      </c>
      <c r="C1" t="s">
        <v>8399</v>
      </c>
      <c r="D1" t="s">
        <v>8401</v>
      </c>
      <c r="E1" t="s">
        <v>8403</v>
      </c>
      <c r="F1" t="s">
        <v>8405</v>
      </c>
      <c r="H1" t="s">
        <v>8217</v>
      </c>
      <c r="I1" t="s">
        <v>8261</v>
      </c>
      <c r="K1" t="s">
        <v>8217</v>
      </c>
      <c r="L1" t="s">
        <v>8261</v>
      </c>
    </row>
    <row r="2" spans="1:12" x14ac:dyDescent="0.35">
      <c r="A2">
        <f>AVERAGE(I2:I2186)</f>
        <v>194.42517162471395</v>
      </c>
      <c r="B2">
        <f>MEDIAN(I2:I2186)</f>
        <v>62</v>
      </c>
      <c r="C2">
        <f>MIN(I2:I2186)</f>
        <v>1</v>
      </c>
      <c r="D2">
        <f>MAX(I2:I2186)</f>
        <v>26457</v>
      </c>
      <c r="E2">
        <f>VAR(I2:I2186)</f>
        <v>713167.37912800396</v>
      </c>
      <c r="F2">
        <f>_xlfn.STDEV.P(I2:I2186)</f>
        <v>844.29910975602149</v>
      </c>
      <c r="H2" s="14" t="s">
        <v>8218</v>
      </c>
      <c r="I2">
        <v>182</v>
      </c>
      <c r="K2" s="15" t="s">
        <v>8220</v>
      </c>
      <c r="L2">
        <v>0</v>
      </c>
    </row>
    <row r="3" spans="1:12" x14ac:dyDescent="0.35">
      <c r="A3" t="s">
        <v>8408</v>
      </c>
      <c r="B3" t="s">
        <v>8398</v>
      </c>
      <c r="C3" t="s">
        <v>8400</v>
      </c>
      <c r="D3" t="s">
        <v>8402</v>
      </c>
      <c r="E3" t="s">
        <v>8404</v>
      </c>
      <c r="F3" t="s">
        <v>8406</v>
      </c>
      <c r="H3" s="14" t="s">
        <v>8218</v>
      </c>
      <c r="I3">
        <v>79</v>
      </c>
      <c r="K3" s="15" t="s">
        <v>8220</v>
      </c>
      <c r="L3">
        <v>1</v>
      </c>
    </row>
    <row r="4" spans="1:12" x14ac:dyDescent="0.35">
      <c r="A4">
        <f>AVERAGE(L2:L1531)</f>
        <v>17.709803921568628</v>
      </c>
      <c r="B4" s="10">
        <f>MEDIAN(L2:L1531)</f>
        <v>4</v>
      </c>
      <c r="C4">
        <f>MIN(L2:L1535)</f>
        <v>0</v>
      </c>
      <c r="D4">
        <f>MAX(L2:L1535)</f>
        <v>1293</v>
      </c>
      <c r="E4">
        <f>_xlfn.VAR.P(L2:L1531)</f>
        <v>3773.2216685890044</v>
      </c>
      <c r="F4">
        <f>_xlfn.STDEV.P(L2:L1531)</f>
        <v>61.426555076684906</v>
      </c>
      <c r="H4" s="14" t="s">
        <v>8218</v>
      </c>
      <c r="I4">
        <v>35</v>
      </c>
      <c r="K4" s="15" t="s">
        <v>8220</v>
      </c>
      <c r="L4">
        <v>10</v>
      </c>
    </row>
    <row r="5" spans="1:12" x14ac:dyDescent="0.35">
      <c r="H5" s="14" t="s">
        <v>8218</v>
      </c>
      <c r="I5">
        <v>150</v>
      </c>
      <c r="K5" s="15" t="s">
        <v>8220</v>
      </c>
      <c r="L5">
        <v>0</v>
      </c>
    </row>
    <row r="6" spans="1:12" x14ac:dyDescent="0.35">
      <c r="H6" s="14" t="s">
        <v>8218</v>
      </c>
      <c r="I6">
        <v>284</v>
      </c>
      <c r="K6" s="15" t="s">
        <v>8220</v>
      </c>
      <c r="L6">
        <v>7</v>
      </c>
    </row>
    <row r="7" spans="1:12" x14ac:dyDescent="0.35">
      <c r="H7" s="14" t="s">
        <v>8218</v>
      </c>
      <c r="I7">
        <v>47</v>
      </c>
      <c r="K7" s="15" t="s">
        <v>8220</v>
      </c>
      <c r="L7">
        <v>0</v>
      </c>
    </row>
    <row r="8" spans="1:12" x14ac:dyDescent="0.35">
      <c r="H8" s="14" t="s">
        <v>8218</v>
      </c>
      <c r="I8">
        <v>58</v>
      </c>
      <c r="K8" s="15" t="s">
        <v>8220</v>
      </c>
      <c r="L8">
        <v>1</v>
      </c>
    </row>
    <row r="9" spans="1:12" x14ac:dyDescent="0.35">
      <c r="A9" s="10"/>
      <c r="H9" s="14" t="s">
        <v>8218</v>
      </c>
      <c r="I9">
        <v>57</v>
      </c>
      <c r="K9" s="15" t="s">
        <v>8220</v>
      </c>
      <c r="L9">
        <v>2</v>
      </c>
    </row>
    <row r="10" spans="1:12" x14ac:dyDescent="0.35">
      <c r="H10" s="14" t="s">
        <v>8218</v>
      </c>
      <c r="I10">
        <v>12</v>
      </c>
      <c r="K10" s="15" t="s">
        <v>8220</v>
      </c>
      <c r="L10">
        <v>3</v>
      </c>
    </row>
    <row r="11" spans="1:12" x14ac:dyDescent="0.35">
      <c r="H11" s="14" t="s">
        <v>8218</v>
      </c>
      <c r="I11">
        <v>20</v>
      </c>
      <c r="K11" s="15" t="s">
        <v>8220</v>
      </c>
      <c r="L11">
        <v>10</v>
      </c>
    </row>
    <row r="12" spans="1:12" x14ac:dyDescent="0.35">
      <c r="H12" s="14" t="s">
        <v>8218</v>
      </c>
      <c r="I12">
        <v>19</v>
      </c>
      <c r="K12" s="15" t="s">
        <v>8220</v>
      </c>
      <c r="L12">
        <v>10</v>
      </c>
    </row>
    <row r="13" spans="1:12" x14ac:dyDescent="0.35">
      <c r="H13" s="14" t="s">
        <v>8218</v>
      </c>
      <c r="I13">
        <v>75</v>
      </c>
      <c r="K13" s="15" t="s">
        <v>8220</v>
      </c>
      <c r="L13">
        <v>1</v>
      </c>
    </row>
    <row r="14" spans="1:12" x14ac:dyDescent="0.35">
      <c r="H14" s="14" t="s">
        <v>8218</v>
      </c>
      <c r="I14">
        <v>827</v>
      </c>
      <c r="K14" s="15" t="s">
        <v>8220</v>
      </c>
      <c r="L14">
        <v>0</v>
      </c>
    </row>
    <row r="15" spans="1:12" x14ac:dyDescent="0.35">
      <c r="H15" s="14" t="s">
        <v>8218</v>
      </c>
      <c r="I15">
        <v>51</v>
      </c>
      <c r="K15" s="15" t="s">
        <v>8220</v>
      </c>
      <c r="L15">
        <v>0</v>
      </c>
    </row>
    <row r="16" spans="1:12" x14ac:dyDescent="0.35">
      <c r="H16" s="14" t="s">
        <v>8218</v>
      </c>
      <c r="I16">
        <v>41</v>
      </c>
      <c r="K16" s="15" t="s">
        <v>8220</v>
      </c>
      <c r="L16">
        <v>0</v>
      </c>
    </row>
    <row r="17" spans="8:12" x14ac:dyDescent="0.35">
      <c r="H17" s="14" t="s">
        <v>8218</v>
      </c>
      <c r="I17">
        <v>98</v>
      </c>
      <c r="K17" s="15" t="s">
        <v>8220</v>
      </c>
      <c r="L17">
        <v>26</v>
      </c>
    </row>
    <row r="18" spans="8:12" x14ac:dyDescent="0.35">
      <c r="H18" s="14" t="s">
        <v>8218</v>
      </c>
      <c r="I18">
        <v>70</v>
      </c>
      <c r="K18" s="15" t="s">
        <v>8220</v>
      </c>
      <c r="L18">
        <v>0</v>
      </c>
    </row>
    <row r="19" spans="8:12" x14ac:dyDescent="0.35">
      <c r="H19" s="14" t="s">
        <v>8218</v>
      </c>
      <c r="I19">
        <v>36</v>
      </c>
      <c r="K19" s="15" t="s">
        <v>8220</v>
      </c>
      <c r="L19">
        <v>7</v>
      </c>
    </row>
    <row r="20" spans="8:12" x14ac:dyDescent="0.35">
      <c r="H20" s="14" t="s">
        <v>8218</v>
      </c>
      <c r="I20">
        <v>342</v>
      </c>
      <c r="K20" s="15" t="s">
        <v>8220</v>
      </c>
      <c r="L20">
        <v>0</v>
      </c>
    </row>
    <row r="21" spans="8:12" x14ac:dyDescent="0.35">
      <c r="H21" s="14" t="s">
        <v>8218</v>
      </c>
      <c r="I21">
        <v>22</v>
      </c>
      <c r="K21" s="15" t="s">
        <v>8220</v>
      </c>
      <c r="L21">
        <v>2</v>
      </c>
    </row>
    <row r="22" spans="8:12" x14ac:dyDescent="0.35">
      <c r="H22" s="14" t="s">
        <v>8218</v>
      </c>
      <c r="I22">
        <v>25</v>
      </c>
      <c r="K22" s="15" t="s">
        <v>8220</v>
      </c>
      <c r="L22">
        <v>13</v>
      </c>
    </row>
    <row r="23" spans="8:12" x14ac:dyDescent="0.35">
      <c r="H23" s="14" t="s">
        <v>8218</v>
      </c>
      <c r="I23">
        <v>101</v>
      </c>
      <c r="K23" s="15" t="s">
        <v>8220</v>
      </c>
      <c r="L23">
        <v>4</v>
      </c>
    </row>
    <row r="24" spans="8:12" x14ac:dyDescent="0.35">
      <c r="H24" s="14" t="s">
        <v>8218</v>
      </c>
      <c r="I24">
        <v>8</v>
      </c>
      <c r="K24" s="15" t="s">
        <v>8220</v>
      </c>
      <c r="L24">
        <v>0</v>
      </c>
    </row>
    <row r="25" spans="8:12" x14ac:dyDescent="0.35">
      <c r="H25" s="14" t="s">
        <v>8218</v>
      </c>
      <c r="I25">
        <v>23</v>
      </c>
      <c r="K25" s="15" t="s">
        <v>8220</v>
      </c>
      <c r="L25">
        <v>12</v>
      </c>
    </row>
    <row r="26" spans="8:12" x14ac:dyDescent="0.35">
      <c r="H26" s="14" t="s">
        <v>8218</v>
      </c>
      <c r="I26">
        <v>574</v>
      </c>
      <c r="K26" s="15" t="s">
        <v>8220</v>
      </c>
      <c r="L26">
        <v>2</v>
      </c>
    </row>
    <row r="27" spans="8:12" x14ac:dyDescent="0.35">
      <c r="H27" s="14" t="s">
        <v>8218</v>
      </c>
      <c r="I27">
        <v>14</v>
      </c>
      <c r="K27" s="15" t="s">
        <v>8220</v>
      </c>
      <c r="L27">
        <v>10</v>
      </c>
    </row>
    <row r="28" spans="8:12" x14ac:dyDescent="0.35">
      <c r="H28" s="14" t="s">
        <v>8218</v>
      </c>
      <c r="I28">
        <v>19</v>
      </c>
      <c r="K28" s="15" t="s">
        <v>8220</v>
      </c>
      <c r="L28">
        <v>0</v>
      </c>
    </row>
    <row r="29" spans="8:12" x14ac:dyDescent="0.35">
      <c r="H29" s="14" t="s">
        <v>8218</v>
      </c>
      <c r="I29">
        <v>150</v>
      </c>
      <c r="K29" s="15" t="s">
        <v>8220</v>
      </c>
      <c r="L29">
        <v>5</v>
      </c>
    </row>
    <row r="30" spans="8:12" x14ac:dyDescent="0.35">
      <c r="H30" s="14" t="s">
        <v>8218</v>
      </c>
      <c r="I30">
        <v>71</v>
      </c>
      <c r="K30" s="15" t="s">
        <v>8220</v>
      </c>
      <c r="L30">
        <v>0</v>
      </c>
    </row>
    <row r="31" spans="8:12" x14ac:dyDescent="0.35">
      <c r="H31" s="14" t="s">
        <v>8218</v>
      </c>
      <c r="I31">
        <v>117</v>
      </c>
      <c r="K31" s="15" t="s">
        <v>8220</v>
      </c>
      <c r="L31">
        <v>5</v>
      </c>
    </row>
    <row r="32" spans="8:12" x14ac:dyDescent="0.35">
      <c r="H32" s="14" t="s">
        <v>8218</v>
      </c>
      <c r="I32">
        <v>53</v>
      </c>
      <c r="K32" s="15" t="s">
        <v>8220</v>
      </c>
      <c r="L32">
        <v>1</v>
      </c>
    </row>
    <row r="33" spans="8:12" x14ac:dyDescent="0.35">
      <c r="H33" s="14" t="s">
        <v>8218</v>
      </c>
      <c r="I33">
        <v>1</v>
      </c>
      <c r="K33" s="15" t="s">
        <v>8220</v>
      </c>
      <c r="L33">
        <v>3</v>
      </c>
    </row>
    <row r="34" spans="8:12" x14ac:dyDescent="0.35">
      <c r="H34" s="14" t="s">
        <v>8218</v>
      </c>
      <c r="I34">
        <v>89</v>
      </c>
      <c r="K34" s="15" t="s">
        <v>8220</v>
      </c>
      <c r="L34">
        <v>3</v>
      </c>
    </row>
    <row r="35" spans="8:12" x14ac:dyDescent="0.35">
      <c r="H35" s="14" t="s">
        <v>8218</v>
      </c>
      <c r="I35">
        <v>64</v>
      </c>
      <c r="K35" s="15" t="s">
        <v>8220</v>
      </c>
      <c r="L35">
        <v>0</v>
      </c>
    </row>
    <row r="36" spans="8:12" x14ac:dyDescent="0.35">
      <c r="H36" s="14" t="s">
        <v>8218</v>
      </c>
      <c r="I36">
        <v>68</v>
      </c>
      <c r="K36" s="15" t="s">
        <v>8220</v>
      </c>
      <c r="L36">
        <v>3</v>
      </c>
    </row>
    <row r="37" spans="8:12" x14ac:dyDescent="0.35">
      <c r="H37" s="14" t="s">
        <v>8218</v>
      </c>
      <c r="I37">
        <v>28</v>
      </c>
      <c r="K37" s="15" t="s">
        <v>8220</v>
      </c>
      <c r="L37">
        <v>0</v>
      </c>
    </row>
    <row r="38" spans="8:12" x14ac:dyDescent="0.35">
      <c r="H38" s="14" t="s">
        <v>8218</v>
      </c>
      <c r="I38">
        <v>44</v>
      </c>
      <c r="K38" s="15" t="s">
        <v>8220</v>
      </c>
      <c r="L38">
        <v>19</v>
      </c>
    </row>
    <row r="39" spans="8:12" x14ac:dyDescent="0.35">
      <c r="H39" s="14" t="s">
        <v>8218</v>
      </c>
      <c r="I39">
        <v>253</v>
      </c>
      <c r="K39" s="15" t="s">
        <v>8220</v>
      </c>
      <c r="L39">
        <v>8</v>
      </c>
    </row>
    <row r="40" spans="8:12" x14ac:dyDescent="0.35">
      <c r="H40" s="14" t="s">
        <v>8218</v>
      </c>
      <c r="I40">
        <v>66</v>
      </c>
      <c r="K40" s="15" t="s">
        <v>8220</v>
      </c>
      <c r="L40">
        <v>6</v>
      </c>
    </row>
    <row r="41" spans="8:12" x14ac:dyDescent="0.35">
      <c r="H41" s="14" t="s">
        <v>8218</v>
      </c>
      <c r="I41">
        <v>217</v>
      </c>
      <c r="K41" s="15" t="s">
        <v>8220</v>
      </c>
      <c r="L41">
        <v>0</v>
      </c>
    </row>
    <row r="42" spans="8:12" x14ac:dyDescent="0.35">
      <c r="H42" s="14" t="s">
        <v>8218</v>
      </c>
      <c r="I42">
        <v>16</v>
      </c>
      <c r="K42" s="15" t="s">
        <v>8220</v>
      </c>
      <c r="L42">
        <v>18</v>
      </c>
    </row>
    <row r="43" spans="8:12" x14ac:dyDescent="0.35">
      <c r="H43" s="14" t="s">
        <v>8218</v>
      </c>
      <c r="I43">
        <v>19</v>
      </c>
      <c r="K43" s="15" t="s">
        <v>8220</v>
      </c>
      <c r="L43">
        <v>7</v>
      </c>
    </row>
    <row r="44" spans="8:12" x14ac:dyDescent="0.35">
      <c r="H44" s="14" t="s">
        <v>8218</v>
      </c>
      <c r="I44">
        <v>169</v>
      </c>
      <c r="K44" s="15" t="s">
        <v>8220</v>
      </c>
      <c r="L44">
        <v>0</v>
      </c>
    </row>
    <row r="45" spans="8:12" x14ac:dyDescent="0.35">
      <c r="H45" s="14" t="s">
        <v>8218</v>
      </c>
      <c r="I45">
        <v>263</v>
      </c>
      <c r="K45" s="15" t="s">
        <v>8220</v>
      </c>
      <c r="L45">
        <v>8</v>
      </c>
    </row>
    <row r="46" spans="8:12" x14ac:dyDescent="0.35">
      <c r="H46" s="14" t="s">
        <v>8218</v>
      </c>
      <c r="I46">
        <v>15</v>
      </c>
      <c r="K46" s="15" t="s">
        <v>8220</v>
      </c>
      <c r="L46">
        <v>1293</v>
      </c>
    </row>
    <row r="47" spans="8:12" x14ac:dyDescent="0.35">
      <c r="H47" s="14" t="s">
        <v>8218</v>
      </c>
      <c r="I47">
        <v>61</v>
      </c>
      <c r="K47" s="15" t="s">
        <v>8220</v>
      </c>
      <c r="L47">
        <v>17</v>
      </c>
    </row>
    <row r="48" spans="8:12" x14ac:dyDescent="0.35">
      <c r="H48" s="14" t="s">
        <v>8218</v>
      </c>
      <c r="I48">
        <v>45</v>
      </c>
      <c r="K48" s="15" t="s">
        <v>8220</v>
      </c>
      <c r="L48">
        <v>0</v>
      </c>
    </row>
    <row r="49" spans="8:12" x14ac:dyDescent="0.35">
      <c r="H49" s="14" t="s">
        <v>8218</v>
      </c>
      <c r="I49">
        <v>70</v>
      </c>
      <c r="K49" s="15" t="s">
        <v>8220</v>
      </c>
      <c r="L49">
        <v>13</v>
      </c>
    </row>
    <row r="50" spans="8:12" x14ac:dyDescent="0.35">
      <c r="H50" s="14" t="s">
        <v>8218</v>
      </c>
      <c r="I50">
        <v>38</v>
      </c>
      <c r="K50" s="15" t="s">
        <v>8220</v>
      </c>
      <c r="L50">
        <v>0</v>
      </c>
    </row>
    <row r="51" spans="8:12" x14ac:dyDescent="0.35">
      <c r="H51" s="14" t="s">
        <v>8218</v>
      </c>
      <c r="I51">
        <v>87</v>
      </c>
      <c r="K51" s="15" t="s">
        <v>8220</v>
      </c>
      <c r="L51">
        <v>0</v>
      </c>
    </row>
    <row r="52" spans="8:12" x14ac:dyDescent="0.35">
      <c r="H52" s="14" t="s">
        <v>8218</v>
      </c>
      <c r="I52">
        <v>22</v>
      </c>
      <c r="K52" s="15" t="s">
        <v>8220</v>
      </c>
      <c r="L52">
        <v>33</v>
      </c>
    </row>
    <row r="53" spans="8:12" x14ac:dyDescent="0.35">
      <c r="H53" s="14" t="s">
        <v>8218</v>
      </c>
      <c r="I53">
        <v>119</v>
      </c>
      <c r="K53" s="15" t="s">
        <v>8220</v>
      </c>
      <c r="L53">
        <v>12</v>
      </c>
    </row>
    <row r="54" spans="8:12" x14ac:dyDescent="0.35">
      <c r="H54" s="14" t="s">
        <v>8218</v>
      </c>
      <c r="I54">
        <v>52</v>
      </c>
      <c r="K54" s="15" t="s">
        <v>8220</v>
      </c>
      <c r="L54">
        <v>1</v>
      </c>
    </row>
    <row r="55" spans="8:12" x14ac:dyDescent="0.35">
      <c r="H55" s="14" t="s">
        <v>8218</v>
      </c>
      <c r="I55">
        <v>117</v>
      </c>
      <c r="K55" s="15" t="s">
        <v>8220</v>
      </c>
      <c r="L55">
        <v>1</v>
      </c>
    </row>
    <row r="56" spans="8:12" x14ac:dyDescent="0.35">
      <c r="H56" s="14" t="s">
        <v>8218</v>
      </c>
      <c r="I56">
        <v>52</v>
      </c>
      <c r="K56" s="15" t="s">
        <v>8220</v>
      </c>
      <c r="L56">
        <v>1</v>
      </c>
    </row>
    <row r="57" spans="8:12" x14ac:dyDescent="0.35">
      <c r="H57" s="14" t="s">
        <v>8218</v>
      </c>
      <c r="I57">
        <v>86</v>
      </c>
      <c r="K57" s="15" t="s">
        <v>8220</v>
      </c>
      <c r="L57">
        <v>1</v>
      </c>
    </row>
    <row r="58" spans="8:12" x14ac:dyDescent="0.35">
      <c r="H58" s="14" t="s">
        <v>8218</v>
      </c>
      <c r="I58">
        <v>174</v>
      </c>
      <c r="K58" s="15" t="s">
        <v>8220</v>
      </c>
      <c r="L58">
        <v>84</v>
      </c>
    </row>
    <row r="59" spans="8:12" x14ac:dyDescent="0.35">
      <c r="H59" s="14" t="s">
        <v>8218</v>
      </c>
      <c r="I59">
        <v>69</v>
      </c>
      <c r="K59" s="15" t="s">
        <v>8220</v>
      </c>
      <c r="L59">
        <v>38</v>
      </c>
    </row>
    <row r="60" spans="8:12" x14ac:dyDescent="0.35">
      <c r="H60" s="14" t="s">
        <v>8218</v>
      </c>
      <c r="I60">
        <v>75</v>
      </c>
      <c r="K60" s="15" t="s">
        <v>8220</v>
      </c>
      <c r="L60">
        <v>1</v>
      </c>
    </row>
    <row r="61" spans="8:12" x14ac:dyDescent="0.35">
      <c r="H61" s="14" t="s">
        <v>8218</v>
      </c>
      <c r="I61">
        <v>33</v>
      </c>
      <c r="K61" s="15" t="s">
        <v>8220</v>
      </c>
      <c r="L61">
        <v>76</v>
      </c>
    </row>
    <row r="62" spans="8:12" x14ac:dyDescent="0.35">
      <c r="H62" s="14" t="s">
        <v>8218</v>
      </c>
      <c r="I62">
        <v>108</v>
      </c>
      <c r="K62" s="15" t="s">
        <v>8220</v>
      </c>
      <c r="L62">
        <v>3</v>
      </c>
    </row>
    <row r="63" spans="8:12" x14ac:dyDescent="0.35">
      <c r="H63" s="14" t="s">
        <v>8218</v>
      </c>
      <c r="I63">
        <v>23</v>
      </c>
      <c r="K63" s="15" t="s">
        <v>8220</v>
      </c>
      <c r="L63">
        <v>0</v>
      </c>
    </row>
    <row r="64" spans="8:12" x14ac:dyDescent="0.35">
      <c r="H64" s="14" t="s">
        <v>8218</v>
      </c>
      <c r="I64">
        <v>48</v>
      </c>
      <c r="K64" s="15" t="s">
        <v>8220</v>
      </c>
      <c r="L64">
        <v>2</v>
      </c>
    </row>
    <row r="65" spans="8:12" x14ac:dyDescent="0.35">
      <c r="H65" s="14" t="s">
        <v>8218</v>
      </c>
      <c r="I65">
        <v>64</v>
      </c>
      <c r="K65" s="15" t="s">
        <v>8220</v>
      </c>
      <c r="L65">
        <v>0</v>
      </c>
    </row>
    <row r="66" spans="8:12" x14ac:dyDescent="0.35">
      <c r="H66" s="14" t="s">
        <v>8218</v>
      </c>
      <c r="I66">
        <v>24</v>
      </c>
      <c r="K66" s="15" t="s">
        <v>8220</v>
      </c>
      <c r="L66">
        <v>0</v>
      </c>
    </row>
    <row r="67" spans="8:12" x14ac:dyDescent="0.35">
      <c r="H67" s="14" t="s">
        <v>8218</v>
      </c>
      <c r="I67">
        <v>57</v>
      </c>
      <c r="K67" s="15" t="s">
        <v>8220</v>
      </c>
      <c r="L67">
        <v>0</v>
      </c>
    </row>
    <row r="68" spans="8:12" x14ac:dyDescent="0.35">
      <c r="H68" s="14" t="s">
        <v>8218</v>
      </c>
      <c r="I68">
        <v>26</v>
      </c>
      <c r="K68" s="15" t="s">
        <v>8220</v>
      </c>
      <c r="L68">
        <v>2</v>
      </c>
    </row>
    <row r="69" spans="8:12" x14ac:dyDescent="0.35">
      <c r="H69" s="14" t="s">
        <v>8218</v>
      </c>
      <c r="I69">
        <v>20</v>
      </c>
      <c r="K69" s="15" t="s">
        <v>8220</v>
      </c>
      <c r="L69">
        <v>0</v>
      </c>
    </row>
    <row r="70" spans="8:12" x14ac:dyDescent="0.35">
      <c r="H70" s="14" t="s">
        <v>8218</v>
      </c>
      <c r="I70">
        <v>36</v>
      </c>
      <c r="K70" s="15" t="s">
        <v>8220</v>
      </c>
      <c r="L70">
        <v>0</v>
      </c>
    </row>
    <row r="71" spans="8:12" x14ac:dyDescent="0.35">
      <c r="H71" s="14" t="s">
        <v>8218</v>
      </c>
      <c r="I71">
        <v>178</v>
      </c>
      <c r="K71" s="15" t="s">
        <v>8220</v>
      </c>
      <c r="L71">
        <v>0</v>
      </c>
    </row>
    <row r="72" spans="8:12" x14ac:dyDescent="0.35">
      <c r="H72" s="14" t="s">
        <v>8218</v>
      </c>
      <c r="I72">
        <v>17</v>
      </c>
      <c r="K72" s="15" t="s">
        <v>8220</v>
      </c>
      <c r="L72">
        <v>2</v>
      </c>
    </row>
    <row r="73" spans="8:12" x14ac:dyDescent="0.35">
      <c r="H73" s="14" t="s">
        <v>8218</v>
      </c>
      <c r="I73">
        <v>32</v>
      </c>
      <c r="K73" s="15" t="s">
        <v>8220</v>
      </c>
      <c r="L73">
        <v>0</v>
      </c>
    </row>
    <row r="74" spans="8:12" x14ac:dyDescent="0.35">
      <c r="H74" s="14" t="s">
        <v>8218</v>
      </c>
      <c r="I74">
        <v>41</v>
      </c>
      <c r="K74" s="15" t="s">
        <v>8220</v>
      </c>
      <c r="L74">
        <v>7</v>
      </c>
    </row>
    <row r="75" spans="8:12" x14ac:dyDescent="0.35">
      <c r="H75" s="14" t="s">
        <v>8218</v>
      </c>
      <c r="I75">
        <v>18</v>
      </c>
      <c r="K75" s="15" t="s">
        <v>8220</v>
      </c>
      <c r="L75">
        <v>0</v>
      </c>
    </row>
    <row r="76" spans="8:12" x14ac:dyDescent="0.35">
      <c r="H76" s="14" t="s">
        <v>8218</v>
      </c>
      <c r="I76">
        <v>29</v>
      </c>
      <c r="K76" s="15" t="s">
        <v>8220</v>
      </c>
      <c r="L76">
        <v>5</v>
      </c>
    </row>
    <row r="77" spans="8:12" x14ac:dyDescent="0.35">
      <c r="H77" s="14" t="s">
        <v>8218</v>
      </c>
      <c r="I77">
        <v>47</v>
      </c>
      <c r="K77" s="15" t="s">
        <v>8220</v>
      </c>
      <c r="L77">
        <v>0</v>
      </c>
    </row>
    <row r="78" spans="8:12" x14ac:dyDescent="0.35">
      <c r="H78" s="14" t="s">
        <v>8218</v>
      </c>
      <c r="I78">
        <v>15</v>
      </c>
      <c r="K78" s="15" t="s">
        <v>8220</v>
      </c>
      <c r="L78">
        <v>0</v>
      </c>
    </row>
    <row r="79" spans="8:12" x14ac:dyDescent="0.35">
      <c r="H79" s="14" t="s">
        <v>8218</v>
      </c>
      <c r="I79">
        <v>26</v>
      </c>
      <c r="K79" s="15" t="s">
        <v>8220</v>
      </c>
      <c r="L79">
        <v>1</v>
      </c>
    </row>
    <row r="80" spans="8:12" x14ac:dyDescent="0.35">
      <c r="H80" s="14" t="s">
        <v>8218</v>
      </c>
      <c r="I80">
        <v>35</v>
      </c>
      <c r="K80" s="15" t="s">
        <v>8220</v>
      </c>
      <c r="L80">
        <v>0</v>
      </c>
    </row>
    <row r="81" spans="8:12" x14ac:dyDescent="0.35">
      <c r="H81" s="14" t="s">
        <v>8218</v>
      </c>
      <c r="I81">
        <v>41</v>
      </c>
      <c r="K81" s="15" t="s">
        <v>8220</v>
      </c>
      <c r="L81">
        <v>5</v>
      </c>
    </row>
    <row r="82" spans="8:12" x14ac:dyDescent="0.35">
      <c r="H82" s="14" t="s">
        <v>8218</v>
      </c>
      <c r="I82">
        <v>47</v>
      </c>
      <c r="K82" s="15" t="s">
        <v>8220</v>
      </c>
      <c r="L82">
        <v>3</v>
      </c>
    </row>
    <row r="83" spans="8:12" x14ac:dyDescent="0.35">
      <c r="H83" s="14" t="s">
        <v>8218</v>
      </c>
      <c r="I83">
        <v>28</v>
      </c>
      <c r="K83" s="15" t="s">
        <v>8220</v>
      </c>
      <c r="L83">
        <v>6</v>
      </c>
    </row>
    <row r="84" spans="8:12" x14ac:dyDescent="0.35">
      <c r="H84" s="14" t="s">
        <v>8218</v>
      </c>
      <c r="I84">
        <v>100</v>
      </c>
      <c r="K84" s="15" t="s">
        <v>8220</v>
      </c>
      <c r="L84">
        <v>12</v>
      </c>
    </row>
    <row r="85" spans="8:12" x14ac:dyDescent="0.35">
      <c r="H85" s="14" t="s">
        <v>8218</v>
      </c>
      <c r="I85">
        <v>13</v>
      </c>
      <c r="K85" s="15" t="s">
        <v>8220</v>
      </c>
      <c r="L85">
        <v>13</v>
      </c>
    </row>
    <row r="86" spans="8:12" x14ac:dyDescent="0.35">
      <c r="H86" s="14" t="s">
        <v>8218</v>
      </c>
      <c r="I86">
        <v>7</v>
      </c>
      <c r="K86" s="15" t="s">
        <v>8220</v>
      </c>
      <c r="L86">
        <v>5</v>
      </c>
    </row>
    <row r="87" spans="8:12" x14ac:dyDescent="0.35">
      <c r="H87" s="14" t="s">
        <v>8218</v>
      </c>
      <c r="I87">
        <v>21</v>
      </c>
      <c r="K87" s="15" t="s">
        <v>8220</v>
      </c>
      <c r="L87">
        <v>2</v>
      </c>
    </row>
    <row r="88" spans="8:12" x14ac:dyDescent="0.35">
      <c r="H88" s="14" t="s">
        <v>8218</v>
      </c>
      <c r="I88">
        <v>17</v>
      </c>
      <c r="K88" s="15" t="s">
        <v>8220</v>
      </c>
      <c r="L88">
        <v>8</v>
      </c>
    </row>
    <row r="89" spans="8:12" x14ac:dyDescent="0.35">
      <c r="H89" s="14" t="s">
        <v>8218</v>
      </c>
      <c r="I89">
        <v>25</v>
      </c>
      <c r="K89" s="15" t="s">
        <v>8220</v>
      </c>
      <c r="L89">
        <v>0</v>
      </c>
    </row>
    <row r="90" spans="8:12" x14ac:dyDescent="0.35">
      <c r="H90" s="14" t="s">
        <v>8218</v>
      </c>
      <c r="I90">
        <v>60</v>
      </c>
      <c r="K90" s="15" t="s">
        <v>8220</v>
      </c>
      <c r="L90">
        <v>13</v>
      </c>
    </row>
    <row r="91" spans="8:12" x14ac:dyDescent="0.35">
      <c r="H91" s="14" t="s">
        <v>8218</v>
      </c>
      <c r="I91">
        <v>56</v>
      </c>
      <c r="K91" s="15" t="s">
        <v>8220</v>
      </c>
      <c r="L91">
        <v>0</v>
      </c>
    </row>
    <row r="92" spans="8:12" x14ac:dyDescent="0.35">
      <c r="H92" s="14" t="s">
        <v>8218</v>
      </c>
      <c r="I92">
        <v>16</v>
      </c>
      <c r="K92" s="15" t="s">
        <v>8220</v>
      </c>
      <c r="L92">
        <v>5</v>
      </c>
    </row>
    <row r="93" spans="8:12" x14ac:dyDescent="0.35">
      <c r="H93" s="14" t="s">
        <v>8218</v>
      </c>
      <c r="I93">
        <v>46</v>
      </c>
      <c r="K93" s="15" t="s">
        <v>8220</v>
      </c>
      <c r="L93">
        <v>8</v>
      </c>
    </row>
    <row r="94" spans="8:12" x14ac:dyDescent="0.35">
      <c r="H94" s="14" t="s">
        <v>8218</v>
      </c>
      <c r="I94">
        <v>43</v>
      </c>
      <c r="K94" s="15" t="s">
        <v>8220</v>
      </c>
      <c r="L94">
        <v>8</v>
      </c>
    </row>
    <row r="95" spans="8:12" x14ac:dyDescent="0.35">
      <c r="H95" s="14" t="s">
        <v>8218</v>
      </c>
      <c r="I95">
        <v>15</v>
      </c>
      <c r="K95" s="15" t="s">
        <v>8220</v>
      </c>
      <c r="L95">
        <v>0</v>
      </c>
    </row>
    <row r="96" spans="8:12" x14ac:dyDescent="0.35">
      <c r="H96" s="14" t="s">
        <v>8218</v>
      </c>
      <c r="I96">
        <v>12</v>
      </c>
      <c r="K96" s="15" t="s">
        <v>8220</v>
      </c>
      <c r="L96">
        <v>2</v>
      </c>
    </row>
    <row r="97" spans="8:12" x14ac:dyDescent="0.35">
      <c r="H97" s="14" t="s">
        <v>8218</v>
      </c>
      <c r="I97">
        <v>21</v>
      </c>
      <c r="K97" s="15" t="s">
        <v>8220</v>
      </c>
      <c r="L97">
        <v>3</v>
      </c>
    </row>
    <row r="98" spans="8:12" x14ac:dyDescent="0.35">
      <c r="H98" s="14" t="s">
        <v>8218</v>
      </c>
      <c r="I98">
        <v>34</v>
      </c>
      <c r="K98" s="15" t="s">
        <v>8220</v>
      </c>
      <c r="L98">
        <v>0</v>
      </c>
    </row>
    <row r="99" spans="8:12" x14ac:dyDescent="0.35">
      <c r="H99" s="14" t="s">
        <v>8218</v>
      </c>
      <c r="I99">
        <v>8</v>
      </c>
      <c r="K99" s="15" t="s">
        <v>8220</v>
      </c>
      <c r="L99">
        <v>0</v>
      </c>
    </row>
    <row r="100" spans="8:12" x14ac:dyDescent="0.35">
      <c r="H100" s="14" t="s">
        <v>8218</v>
      </c>
      <c r="I100">
        <v>60</v>
      </c>
      <c r="K100" s="15" t="s">
        <v>8220</v>
      </c>
      <c r="L100">
        <v>11</v>
      </c>
    </row>
    <row r="101" spans="8:12" x14ac:dyDescent="0.35">
      <c r="H101" s="14" t="s">
        <v>8218</v>
      </c>
      <c r="I101">
        <v>39</v>
      </c>
      <c r="K101" s="15" t="s">
        <v>8220</v>
      </c>
      <c r="L101">
        <v>0</v>
      </c>
    </row>
    <row r="102" spans="8:12" x14ac:dyDescent="0.35">
      <c r="H102" s="14" t="s">
        <v>8218</v>
      </c>
      <c r="I102">
        <v>26</v>
      </c>
      <c r="K102" s="15" t="s">
        <v>8220</v>
      </c>
      <c r="L102">
        <v>1</v>
      </c>
    </row>
    <row r="103" spans="8:12" x14ac:dyDescent="0.35">
      <c r="H103" s="14" t="s">
        <v>8218</v>
      </c>
      <c r="I103">
        <v>35</v>
      </c>
      <c r="K103" s="15" t="s">
        <v>8220</v>
      </c>
      <c r="L103">
        <v>0</v>
      </c>
    </row>
    <row r="104" spans="8:12" x14ac:dyDescent="0.35">
      <c r="H104" s="14" t="s">
        <v>8218</v>
      </c>
      <c r="I104">
        <v>65</v>
      </c>
      <c r="K104" s="15" t="s">
        <v>8220</v>
      </c>
      <c r="L104">
        <v>17</v>
      </c>
    </row>
    <row r="105" spans="8:12" x14ac:dyDescent="0.35">
      <c r="H105" s="14" t="s">
        <v>8218</v>
      </c>
      <c r="I105">
        <v>49</v>
      </c>
      <c r="K105" s="15" t="s">
        <v>8220</v>
      </c>
      <c r="L105">
        <v>2</v>
      </c>
    </row>
    <row r="106" spans="8:12" x14ac:dyDescent="0.35">
      <c r="H106" s="14" t="s">
        <v>8218</v>
      </c>
      <c r="I106">
        <v>10</v>
      </c>
      <c r="K106" s="15" t="s">
        <v>8220</v>
      </c>
      <c r="L106">
        <v>1</v>
      </c>
    </row>
    <row r="107" spans="8:12" x14ac:dyDescent="0.35">
      <c r="H107" s="14" t="s">
        <v>8218</v>
      </c>
      <c r="I107">
        <v>60</v>
      </c>
      <c r="K107" s="15" t="s">
        <v>8220</v>
      </c>
      <c r="L107">
        <v>2</v>
      </c>
    </row>
    <row r="108" spans="8:12" x14ac:dyDescent="0.35">
      <c r="H108" s="14" t="s">
        <v>8218</v>
      </c>
      <c r="I108">
        <v>27</v>
      </c>
      <c r="K108" s="15" t="s">
        <v>8220</v>
      </c>
      <c r="L108">
        <v>16</v>
      </c>
    </row>
    <row r="109" spans="8:12" x14ac:dyDescent="0.35">
      <c r="H109" s="14" t="s">
        <v>8218</v>
      </c>
      <c r="I109">
        <v>69</v>
      </c>
      <c r="K109" s="15" t="s">
        <v>8220</v>
      </c>
      <c r="L109">
        <v>1</v>
      </c>
    </row>
    <row r="110" spans="8:12" x14ac:dyDescent="0.35">
      <c r="H110" s="14" t="s">
        <v>8218</v>
      </c>
      <c r="I110">
        <v>47</v>
      </c>
      <c r="K110" s="15" t="s">
        <v>8220</v>
      </c>
      <c r="L110">
        <v>4</v>
      </c>
    </row>
    <row r="111" spans="8:12" x14ac:dyDescent="0.35">
      <c r="H111" s="14" t="s">
        <v>8218</v>
      </c>
      <c r="I111">
        <v>47</v>
      </c>
      <c r="K111" s="15" t="s">
        <v>8220</v>
      </c>
      <c r="L111">
        <v>5</v>
      </c>
    </row>
    <row r="112" spans="8:12" x14ac:dyDescent="0.35">
      <c r="H112" s="14" t="s">
        <v>8218</v>
      </c>
      <c r="I112">
        <v>26</v>
      </c>
      <c r="K112" s="15" t="s">
        <v>8220</v>
      </c>
      <c r="L112">
        <v>7</v>
      </c>
    </row>
    <row r="113" spans="8:12" x14ac:dyDescent="0.35">
      <c r="H113" s="14" t="s">
        <v>8218</v>
      </c>
      <c r="I113">
        <v>53</v>
      </c>
      <c r="K113" s="15" t="s">
        <v>8220</v>
      </c>
      <c r="L113">
        <v>0</v>
      </c>
    </row>
    <row r="114" spans="8:12" x14ac:dyDescent="0.35">
      <c r="H114" s="14" t="s">
        <v>8218</v>
      </c>
      <c r="I114">
        <v>81</v>
      </c>
      <c r="K114" s="15" t="s">
        <v>8220</v>
      </c>
      <c r="L114">
        <v>12</v>
      </c>
    </row>
    <row r="115" spans="8:12" x14ac:dyDescent="0.35">
      <c r="H115" s="14" t="s">
        <v>8218</v>
      </c>
      <c r="I115">
        <v>78</v>
      </c>
      <c r="K115" s="15" t="s">
        <v>8220</v>
      </c>
      <c r="L115">
        <v>2</v>
      </c>
    </row>
    <row r="116" spans="8:12" x14ac:dyDescent="0.35">
      <c r="H116" s="14" t="s">
        <v>8218</v>
      </c>
      <c r="I116">
        <v>35</v>
      </c>
      <c r="K116" s="15" t="s">
        <v>8220</v>
      </c>
      <c r="L116">
        <v>5</v>
      </c>
    </row>
    <row r="117" spans="8:12" x14ac:dyDescent="0.35">
      <c r="H117" s="14" t="s">
        <v>8218</v>
      </c>
      <c r="I117">
        <v>22</v>
      </c>
      <c r="K117" s="15" t="s">
        <v>8220</v>
      </c>
      <c r="L117">
        <v>2</v>
      </c>
    </row>
    <row r="118" spans="8:12" x14ac:dyDescent="0.35">
      <c r="H118" s="14" t="s">
        <v>8218</v>
      </c>
      <c r="I118">
        <v>57</v>
      </c>
      <c r="K118" s="15" t="s">
        <v>8220</v>
      </c>
      <c r="L118">
        <v>3</v>
      </c>
    </row>
    <row r="119" spans="8:12" x14ac:dyDescent="0.35">
      <c r="H119" s="14" t="s">
        <v>8218</v>
      </c>
      <c r="I119">
        <v>27</v>
      </c>
      <c r="K119" s="15" t="s">
        <v>8220</v>
      </c>
      <c r="L119">
        <v>0</v>
      </c>
    </row>
    <row r="120" spans="8:12" x14ac:dyDescent="0.35">
      <c r="H120" s="14" t="s">
        <v>8218</v>
      </c>
      <c r="I120">
        <v>39</v>
      </c>
      <c r="K120" s="15" t="s">
        <v>8220</v>
      </c>
      <c r="L120">
        <v>49</v>
      </c>
    </row>
    <row r="121" spans="8:12" x14ac:dyDescent="0.35">
      <c r="H121" s="14" t="s">
        <v>8218</v>
      </c>
      <c r="I121">
        <v>37</v>
      </c>
      <c r="K121" s="15" t="s">
        <v>8220</v>
      </c>
      <c r="L121">
        <v>1</v>
      </c>
    </row>
    <row r="122" spans="8:12" x14ac:dyDescent="0.35">
      <c r="H122" s="14" t="s">
        <v>8218</v>
      </c>
      <c r="I122">
        <v>137</v>
      </c>
      <c r="K122" s="15" t="s">
        <v>8220</v>
      </c>
      <c r="L122">
        <v>2</v>
      </c>
    </row>
    <row r="123" spans="8:12" x14ac:dyDescent="0.35">
      <c r="H123" s="14" t="s">
        <v>8218</v>
      </c>
      <c r="I123">
        <v>376</v>
      </c>
      <c r="K123" s="15" t="s">
        <v>8220</v>
      </c>
      <c r="L123">
        <v>0</v>
      </c>
    </row>
    <row r="124" spans="8:12" x14ac:dyDescent="0.35">
      <c r="H124" s="14" t="s">
        <v>8218</v>
      </c>
      <c r="I124">
        <v>202</v>
      </c>
      <c r="K124" s="15" t="s">
        <v>8220</v>
      </c>
      <c r="L124">
        <v>0</v>
      </c>
    </row>
    <row r="125" spans="8:12" x14ac:dyDescent="0.35">
      <c r="H125" s="14" t="s">
        <v>8218</v>
      </c>
      <c r="I125">
        <v>328</v>
      </c>
      <c r="K125" s="15" t="s">
        <v>8220</v>
      </c>
      <c r="L125">
        <v>11</v>
      </c>
    </row>
    <row r="126" spans="8:12" x14ac:dyDescent="0.35">
      <c r="H126" s="14" t="s">
        <v>8218</v>
      </c>
      <c r="I126">
        <v>84</v>
      </c>
      <c r="K126" s="15" t="s">
        <v>8220</v>
      </c>
      <c r="L126">
        <v>1</v>
      </c>
    </row>
    <row r="127" spans="8:12" x14ac:dyDescent="0.35">
      <c r="H127" s="14" t="s">
        <v>8218</v>
      </c>
      <c r="I127">
        <v>96</v>
      </c>
      <c r="K127" s="15" t="s">
        <v>8220</v>
      </c>
      <c r="L127">
        <v>8</v>
      </c>
    </row>
    <row r="128" spans="8:12" x14ac:dyDescent="0.35">
      <c r="H128" s="14" t="s">
        <v>8218</v>
      </c>
      <c r="I128">
        <v>223</v>
      </c>
      <c r="K128" s="15" t="s">
        <v>8220</v>
      </c>
      <c r="L128">
        <v>5</v>
      </c>
    </row>
    <row r="129" spans="8:12" x14ac:dyDescent="0.35">
      <c r="H129" s="14" t="s">
        <v>8218</v>
      </c>
      <c r="I129">
        <v>62</v>
      </c>
      <c r="K129" s="15" t="s">
        <v>8220</v>
      </c>
      <c r="L129">
        <v>39</v>
      </c>
    </row>
    <row r="130" spans="8:12" x14ac:dyDescent="0.35">
      <c r="H130" s="14" t="s">
        <v>8218</v>
      </c>
      <c r="I130">
        <v>146</v>
      </c>
      <c r="K130" s="15" t="s">
        <v>8220</v>
      </c>
      <c r="L130">
        <v>0</v>
      </c>
    </row>
    <row r="131" spans="8:12" x14ac:dyDescent="0.35">
      <c r="H131" s="14" t="s">
        <v>8218</v>
      </c>
      <c r="I131">
        <v>235</v>
      </c>
      <c r="K131" s="15" t="s">
        <v>8220</v>
      </c>
      <c r="L131">
        <v>0</v>
      </c>
    </row>
    <row r="132" spans="8:12" x14ac:dyDescent="0.35">
      <c r="H132" s="14" t="s">
        <v>8218</v>
      </c>
      <c r="I132">
        <v>437</v>
      </c>
      <c r="K132" s="15" t="s">
        <v>8220</v>
      </c>
      <c r="L132">
        <v>2</v>
      </c>
    </row>
    <row r="133" spans="8:12" x14ac:dyDescent="0.35">
      <c r="H133" s="14" t="s">
        <v>8218</v>
      </c>
      <c r="I133">
        <v>77</v>
      </c>
      <c r="K133" s="15" t="s">
        <v>8220</v>
      </c>
      <c r="L133">
        <v>170</v>
      </c>
    </row>
    <row r="134" spans="8:12" x14ac:dyDescent="0.35">
      <c r="H134" s="14" t="s">
        <v>8218</v>
      </c>
      <c r="I134">
        <v>108</v>
      </c>
      <c r="K134" s="15" t="s">
        <v>8220</v>
      </c>
      <c r="L134">
        <v>5</v>
      </c>
    </row>
    <row r="135" spans="8:12" x14ac:dyDescent="0.35">
      <c r="H135" s="14" t="s">
        <v>8218</v>
      </c>
      <c r="I135">
        <v>7</v>
      </c>
      <c r="K135" s="15" t="s">
        <v>8220</v>
      </c>
      <c r="L135">
        <v>14</v>
      </c>
    </row>
    <row r="136" spans="8:12" x14ac:dyDescent="0.35">
      <c r="H136" s="14" t="s">
        <v>8218</v>
      </c>
      <c r="I136">
        <v>314</v>
      </c>
      <c r="K136" s="15" t="s">
        <v>8220</v>
      </c>
      <c r="L136">
        <v>1</v>
      </c>
    </row>
    <row r="137" spans="8:12" x14ac:dyDescent="0.35">
      <c r="H137" s="14" t="s">
        <v>8218</v>
      </c>
      <c r="I137">
        <v>188</v>
      </c>
      <c r="K137" s="15" t="s">
        <v>8220</v>
      </c>
      <c r="L137">
        <v>0</v>
      </c>
    </row>
    <row r="138" spans="8:12" x14ac:dyDescent="0.35">
      <c r="H138" s="14" t="s">
        <v>8218</v>
      </c>
      <c r="I138">
        <v>275</v>
      </c>
      <c r="K138" s="15" t="s">
        <v>8220</v>
      </c>
      <c r="L138">
        <v>124</v>
      </c>
    </row>
    <row r="139" spans="8:12" x14ac:dyDescent="0.35">
      <c r="H139" s="14" t="s">
        <v>8218</v>
      </c>
      <c r="I139">
        <v>560</v>
      </c>
      <c r="K139" s="15" t="s">
        <v>8220</v>
      </c>
      <c r="L139">
        <v>0</v>
      </c>
    </row>
    <row r="140" spans="8:12" x14ac:dyDescent="0.35">
      <c r="H140" s="14" t="s">
        <v>8218</v>
      </c>
      <c r="I140">
        <v>688</v>
      </c>
      <c r="K140" s="15" t="s">
        <v>8220</v>
      </c>
      <c r="L140">
        <v>0</v>
      </c>
    </row>
    <row r="141" spans="8:12" x14ac:dyDescent="0.35">
      <c r="H141" s="14" t="s">
        <v>8218</v>
      </c>
      <c r="I141">
        <v>942</v>
      </c>
      <c r="K141" s="15" t="s">
        <v>8220</v>
      </c>
      <c r="L141">
        <v>55</v>
      </c>
    </row>
    <row r="142" spans="8:12" x14ac:dyDescent="0.35">
      <c r="H142" s="14" t="s">
        <v>8218</v>
      </c>
      <c r="I142">
        <v>88</v>
      </c>
      <c r="K142" s="15" t="s">
        <v>8220</v>
      </c>
      <c r="L142">
        <v>140</v>
      </c>
    </row>
    <row r="143" spans="8:12" x14ac:dyDescent="0.35">
      <c r="H143" s="14" t="s">
        <v>8218</v>
      </c>
      <c r="I143">
        <v>220</v>
      </c>
      <c r="K143" s="15" t="s">
        <v>8220</v>
      </c>
      <c r="L143">
        <v>21</v>
      </c>
    </row>
    <row r="144" spans="8:12" x14ac:dyDescent="0.35">
      <c r="H144" s="14" t="s">
        <v>8218</v>
      </c>
      <c r="I144">
        <v>145</v>
      </c>
      <c r="K144" s="15" t="s">
        <v>8220</v>
      </c>
      <c r="L144">
        <v>1</v>
      </c>
    </row>
    <row r="145" spans="8:12" x14ac:dyDescent="0.35">
      <c r="H145" s="14" t="s">
        <v>8218</v>
      </c>
      <c r="I145">
        <v>963</v>
      </c>
      <c r="K145" s="15" t="s">
        <v>8220</v>
      </c>
      <c r="L145">
        <v>147</v>
      </c>
    </row>
    <row r="146" spans="8:12" x14ac:dyDescent="0.35">
      <c r="H146" s="14" t="s">
        <v>8218</v>
      </c>
      <c r="I146">
        <v>91</v>
      </c>
      <c r="K146" s="15" t="s">
        <v>8220</v>
      </c>
      <c r="L146">
        <v>11</v>
      </c>
    </row>
    <row r="147" spans="8:12" x14ac:dyDescent="0.35">
      <c r="H147" s="14" t="s">
        <v>8218</v>
      </c>
      <c r="I147">
        <v>58</v>
      </c>
      <c r="K147" s="15" t="s">
        <v>8220</v>
      </c>
      <c r="L147">
        <v>125</v>
      </c>
    </row>
    <row r="148" spans="8:12" x14ac:dyDescent="0.35">
      <c r="H148" s="14" t="s">
        <v>8218</v>
      </c>
      <c r="I148">
        <v>36</v>
      </c>
      <c r="K148" s="15" t="s">
        <v>8220</v>
      </c>
      <c r="L148">
        <v>1</v>
      </c>
    </row>
    <row r="149" spans="8:12" x14ac:dyDescent="0.35">
      <c r="H149" s="14" t="s">
        <v>8218</v>
      </c>
      <c r="I149">
        <v>165</v>
      </c>
      <c r="K149" s="15" t="s">
        <v>8220</v>
      </c>
      <c r="L149">
        <v>0</v>
      </c>
    </row>
    <row r="150" spans="8:12" x14ac:dyDescent="0.35">
      <c r="H150" s="14" t="s">
        <v>8218</v>
      </c>
      <c r="I150">
        <v>111</v>
      </c>
      <c r="K150" s="15" t="s">
        <v>8220</v>
      </c>
      <c r="L150">
        <v>0</v>
      </c>
    </row>
    <row r="151" spans="8:12" x14ac:dyDescent="0.35">
      <c r="H151" s="14" t="s">
        <v>8218</v>
      </c>
      <c r="I151">
        <v>1596</v>
      </c>
      <c r="K151" s="15" t="s">
        <v>8220</v>
      </c>
      <c r="L151">
        <v>3</v>
      </c>
    </row>
    <row r="152" spans="8:12" x14ac:dyDescent="0.35">
      <c r="H152" s="14" t="s">
        <v>8218</v>
      </c>
      <c r="I152">
        <v>61</v>
      </c>
      <c r="K152" s="15" t="s">
        <v>8220</v>
      </c>
      <c r="L152">
        <v>0</v>
      </c>
    </row>
    <row r="153" spans="8:12" x14ac:dyDescent="0.35">
      <c r="H153" s="14" t="s">
        <v>8218</v>
      </c>
      <c r="I153">
        <v>287</v>
      </c>
      <c r="K153" s="15" t="s">
        <v>8220</v>
      </c>
      <c r="L153">
        <v>0</v>
      </c>
    </row>
    <row r="154" spans="8:12" x14ac:dyDescent="0.35">
      <c r="H154" s="14" t="s">
        <v>8218</v>
      </c>
      <c r="I154">
        <v>65</v>
      </c>
      <c r="K154" s="15" t="s">
        <v>8220</v>
      </c>
      <c r="L154">
        <v>0</v>
      </c>
    </row>
    <row r="155" spans="8:12" x14ac:dyDescent="0.35">
      <c r="H155" s="14" t="s">
        <v>8218</v>
      </c>
      <c r="I155">
        <v>118</v>
      </c>
      <c r="K155" s="15" t="s">
        <v>8220</v>
      </c>
      <c r="L155">
        <v>0</v>
      </c>
    </row>
    <row r="156" spans="8:12" x14ac:dyDescent="0.35">
      <c r="H156" s="14" t="s">
        <v>8218</v>
      </c>
      <c r="I156">
        <v>113</v>
      </c>
      <c r="K156" s="15" t="s">
        <v>8220</v>
      </c>
      <c r="L156">
        <v>3</v>
      </c>
    </row>
    <row r="157" spans="8:12" x14ac:dyDescent="0.35">
      <c r="H157" s="14" t="s">
        <v>8218</v>
      </c>
      <c r="I157">
        <v>332</v>
      </c>
      <c r="K157" s="15" t="s">
        <v>8220</v>
      </c>
      <c r="L157">
        <v>0</v>
      </c>
    </row>
    <row r="158" spans="8:12" x14ac:dyDescent="0.35">
      <c r="H158" s="14" t="s">
        <v>8218</v>
      </c>
      <c r="I158">
        <v>62</v>
      </c>
      <c r="K158" s="15" t="s">
        <v>8220</v>
      </c>
      <c r="L158">
        <v>1</v>
      </c>
    </row>
    <row r="159" spans="8:12" x14ac:dyDescent="0.35">
      <c r="H159" s="14" t="s">
        <v>8218</v>
      </c>
      <c r="I159">
        <v>951</v>
      </c>
      <c r="K159" s="15" t="s">
        <v>8220</v>
      </c>
      <c r="L159">
        <v>3</v>
      </c>
    </row>
    <row r="160" spans="8:12" x14ac:dyDescent="0.35">
      <c r="H160" s="14" t="s">
        <v>8218</v>
      </c>
      <c r="I160">
        <v>415</v>
      </c>
      <c r="K160" s="15" t="s">
        <v>8220</v>
      </c>
      <c r="L160">
        <v>22</v>
      </c>
    </row>
    <row r="161" spans="8:12" x14ac:dyDescent="0.35">
      <c r="H161" s="14" t="s">
        <v>8218</v>
      </c>
      <c r="I161">
        <v>305</v>
      </c>
      <c r="K161" s="15" t="s">
        <v>8220</v>
      </c>
      <c r="L161">
        <v>26</v>
      </c>
    </row>
    <row r="162" spans="8:12" x14ac:dyDescent="0.35">
      <c r="H162" s="14" t="s">
        <v>8218</v>
      </c>
      <c r="I162">
        <v>2139</v>
      </c>
      <c r="K162" s="15" t="s">
        <v>8220</v>
      </c>
      <c r="L162">
        <v>4</v>
      </c>
    </row>
    <row r="163" spans="8:12" x14ac:dyDescent="0.35">
      <c r="H163" s="14" t="s">
        <v>8218</v>
      </c>
      <c r="I163">
        <v>79</v>
      </c>
      <c r="K163" s="15" t="s">
        <v>8220</v>
      </c>
      <c r="L163">
        <v>0</v>
      </c>
    </row>
    <row r="164" spans="8:12" x14ac:dyDescent="0.35">
      <c r="H164" s="14" t="s">
        <v>8218</v>
      </c>
      <c r="I164">
        <v>179</v>
      </c>
      <c r="K164" s="15" t="s">
        <v>8220</v>
      </c>
      <c r="L164">
        <v>4</v>
      </c>
    </row>
    <row r="165" spans="8:12" x14ac:dyDescent="0.35">
      <c r="H165" s="14" t="s">
        <v>8218</v>
      </c>
      <c r="I165">
        <v>202</v>
      </c>
      <c r="K165" s="15" t="s">
        <v>8220</v>
      </c>
      <c r="L165">
        <v>9</v>
      </c>
    </row>
    <row r="166" spans="8:12" x14ac:dyDescent="0.35">
      <c r="H166" s="14" t="s">
        <v>8218</v>
      </c>
      <c r="I166">
        <v>760</v>
      </c>
      <c r="K166" s="15" t="s">
        <v>8220</v>
      </c>
      <c r="L166">
        <v>5</v>
      </c>
    </row>
    <row r="167" spans="8:12" x14ac:dyDescent="0.35">
      <c r="H167" s="14" t="s">
        <v>8218</v>
      </c>
      <c r="I167">
        <v>563</v>
      </c>
      <c r="K167" s="15" t="s">
        <v>8220</v>
      </c>
      <c r="L167">
        <v>14</v>
      </c>
    </row>
    <row r="168" spans="8:12" x14ac:dyDescent="0.35">
      <c r="H168" s="14" t="s">
        <v>8218</v>
      </c>
      <c r="I168">
        <v>135</v>
      </c>
      <c r="K168" s="15" t="s">
        <v>8220</v>
      </c>
      <c r="L168">
        <v>1</v>
      </c>
    </row>
    <row r="169" spans="8:12" x14ac:dyDescent="0.35">
      <c r="H169" s="14" t="s">
        <v>8218</v>
      </c>
      <c r="I169">
        <v>290</v>
      </c>
      <c r="K169" s="15" t="s">
        <v>8220</v>
      </c>
      <c r="L169">
        <v>10</v>
      </c>
    </row>
    <row r="170" spans="8:12" x14ac:dyDescent="0.35">
      <c r="H170" s="14" t="s">
        <v>8218</v>
      </c>
      <c r="I170">
        <v>447</v>
      </c>
      <c r="K170" s="15" t="s">
        <v>8220</v>
      </c>
      <c r="L170">
        <v>3</v>
      </c>
    </row>
    <row r="171" spans="8:12" x14ac:dyDescent="0.35">
      <c r="H171" s="14" t="s">
        <v>8218</v>
      </c>
      <c r="I171">
        <v>232</v>
      </c>
      <c r="K171" s="15" t="s">
        <v>8220</v>
      </c>
      <c r="L171">
        <v>1</v>
      </c>
    </row>
    <row r="172" spans="8:12" x14ac:dyDescent="0.35">
      <c r="H172" s="14" t="s">
        <v>8218</v>
      </c>
      <c r="I172">
        <v>168</v>
      </c>
      <c r="K172" s="15" t="s">
        <v>8220</v>
      </c>
      <c r="L172">
        <v>0</v>
      </c>
    </row>
    <row r="173" spans="8:12" x14ac:dyDescent="0.35">
      <c r="H173" s="14" t="s">
        <v>8218</v>
      </c>
      <c r="I173">
        <v>128</v>
      </c>
      <c r="K173" s="15" t="s">
        <v>8220</v>
      </c>
      <c r="L173">
        <v>5</v>
      </c>
    </row>
    <row r="174" spans="8:12" x14ac:dyDescent="0.35">
      <c r="H174" s="14" t="s">
        <v>8218</v>
      </c>
      <c r="I174">
        <v>493</v>
      </c>
      <c r="K174" s="15" t="s">
        <v>8220</v>
      </c>
      <c r="L174">
        <v>2</v>
      </c>
    </row>
    <row r="175" spans="8:12" x14ac:dyDescent="0.35">
      <c r="H175" s="14" t="s">
        <v>8218</v>
      </c>
      <c r="I175">
        <v>131</v>
      </c>
      <c r="K175" s="15" t="s">
        <v>8220</v>
      </c>
      <c r="L175">
        <v>68</v>
      </c>
    </row>
    <row r="176" spans="8:12" x14ac:dyDescent="0.35">
      <c r="H176" s="14" t="s">
        <v>8218</v>
      </c>
      <c r="I176">
        <v>50</v>
      </c>
      <c r="K176" s="15" t="s">
        <v>8220</v>
      </c>
      <c r="L176">
        <v>3</v>
      </c>
    </row>
    <row r="177" spans="8:12" x14ac:dyDescent="0.35">
      <c r="H177" s="14" t="s">
        <v>8218</v>
      </c>
      <c r="I177">
        <v>665</v>
      </c>
      <c r="K177" s="15" t="s">
        <v>8220</v>
      </c>
      <c r="L177">
        <v>34</v>
      </c>
    </row>
    <row r="178" spans="8:12" x14ac:dyDescent="0.35">
      <c r="H178" s="14" t="s">
        <v>8218</v>
      </c>
      <c r="I178">
        <v>129</v>
      </c>
      <c r="K178" s="15" t="s">
        <v>8220</v>
      </c>
      <c r="L178">
        <v>0</v>
      </c>
    </row>
    <row r="179" spans="8:12" x14ac:dyDescent="0.35">
      <c r="H179" s="14" t="s">
        <v>8218</v>
      </c>
      <c r="I179">
        <v>142</v>
      </c>
      <c r="K179" s="15" t="s">
        <v>8220</v>
      </c>
      <c r="L179">
        <v>3</v>
      </c>
    </row>
    <row r="180" spans="8:12" x14ac:dyDescent="0.35">
      <c r="H180" s="14" t="s">
        <v>8218</v>
      </c>
      <c r="I180">
        <v>2436</v>
      </c>
      <c r="K180" s="15" t="s">
        <v>8220</v>
      </c>
      <c r="L180">
        <v>0</v>
      </c>
    </row>
    <row r="181" spans="8:12" x14ac:dyDescent="0.35">
      <c r="H181" s="14" t="s">
        <v>8218</v>
      </c>
      <c r="I181">
        <v>244</v>
      </c>
      <c r="K181" s="15" t="s">
        <v>8220</v>
      </c>
      <c r="L181">
        <v>70</v>
      </c>
    </row>
    <row r="182" spans="8:12" x14ac:dyDescent="0.35">
      <c r="H182" s="14" t="s">
        <v>8218</v>
      </c>
      <c r="I182">
        <v>298</v>
      </c>
      <c r="K182" s="15" t="s">
        <v>8220</v>
      </c>
      <c r="L182">
        <v>1</v>
      </c>
    </row>
    <row r="183" spans="8:12" x14ac:dyDescent="0.35">
      <c r="H183" s="14" t="s">
        <v>8218</v>
      </c>
      <c r="I183">
        <v>251</v>
      </c>
      <c r="K183" s="15" t="s">
        <v>8220</v>
      </c>
      <c r="L183">
        <v>1</v>
      </c>
    </row>
    <row r="184" spans="8:12" x14ac:dyDescent="0.35">
      <c r="H184" s="14" t="s">
        <v>8218</v>
      </c>
      <c r="I184">
        <v>108</v>
      </c>
      <c r="K184" s="15" t="s">
        <v>8220</v>
      </c>
      <c r="L184">
        <v>1</v>
      </c>
    </row>
    <row r="185" spans="8:12" x14ac:dyDescent="0.35">
      <c r="H185" s="14" t="s">
        <v>8218</v>
      </c>
      <c r="I185">
        <v>82</v>
      </c>
      <c r="K185" s="15" t="s">
        <v>8220</v>
      </c>
      <c r="L185">
        <v>2</v>
      </c>
    </row>
    <row r="186" spans="8:12" x14ac:dyDescent="0.35">
      <c r="H186" s="14" t="s">
        <v>8218</v>
      </c>
      <c r="I186">
        <v>74</v>
      </c>
      <c r="K186" s="15" t="s">
        <v>8220</v>
      </c>
      <c r="L186">
        <v>2</v>
      </c>
    </row>
    <row r="187" spans="8:12" x14ac:dyDescent="0.35">
      <c r="H187" s="14" t="s">
        <v>8218</v>
      </c>
      <c r="I187">
        <v>189</v>
      </c>
      <c r="K187" s="15" t="s">
        <v>8220</v>
      </c>
      <c r="L187">
        <v>34</v>
      </c>
    </row>
    <row r="188" spans="8:12" x14ac:dyDescent="0.35">
      <c r="H188" s="14" t="s">
        <v>8218</v>
      </c>
      <c r="I188">
        <v>80</v>
      </c>
      <c r="K188" s="15" t="s">
        <v>8220</v>
      </c>
      <c r="L188">
        <v>2</v>
      </c>
    </row>
    <row r="189" spans="8:12" x14ac:dyDescent="0.35">
      <c r="H189" s="14" t="s">
        <v>8218</v>
      </c>
      <c r="I189">
        <v>576</v>
      </c>
      <c r="K189" s="15" t="s">
        <v>8220</v>
      </c>
      <c r="L189">
        <v>0</v>
      </c>
    </row>
    <row r="190" spans="8:12" x14ac:dyDescent="0.35">
      <c r="H190" s="14" t="s">
        <v>8218</v>
      </c>
      <c r="I190">
        <v>202</v>
      </c>
      <c r="K190" s="15" t="s">
        <v>8220</v>
      </c>
      <c r="L190">
        <v>1</v>
      </c>
    </row>
    <row r="191" spans="8:12" x14ac:dyDescent="0.35">
      <c r="H191" s="14" t="s">
        <v>8218</v>
      </c>
      <c r="I191">
        <v>238</v>
      </c>
      <c r="K191" s="15" t="s">
        <v>8220</v>
      </c>
      <c r="L191">
        <v>8</v>
      </c>
    </row>
    <row r="192" spans="8:12" x14ac:dyDescent="0.35">
      <c r="H192" s="14" t="s">
        <v>8218</v>
      </c>
      <c r="I192">
        <v>36</v>
      </c>
      <c r="K192" s="15" t="s">
        <v>8220</v>
      </c>
      <c r="L192">
        <v>4</v>
      </c>
    </row>
    <row r="193" spans="8:12" x14ac:dyDescent="0.35">
      <c r="H193" s="14" t="s">
        <v>8218</v>
      </c>
      <c r="I193">
        <v>150</v>
      </c>
      <c r="K193" s="15" t="s">
        <v>8220</v>
      </c>
      <c r="L193">
        <v>28</v>
      </c>
    </row>
    <row r="194" spans="8:12" x14ac:dyDescent="0.35">
      <c r="H194" s="14" t="s">
        <v>8218</v>
      </c>
      <c r="I194">
        <v>146</v>
      </c>
      <c r="K194" s="15" t="s">
        <v>8220</v>
      </c>
      <c r="L194">
        <v>0</v>
      </c>
    </row>
    <row r="195" spans="8:12" x14ac:dyDescent="0.35">
      <c r="H195" s="14" t="s">
        <v>8218</v>
      </c>
      <c r="I195">
        <v>222</v>
      </c>
      <c r="K195" s="15" t="s">
        <v>8220</v>
      </c>
      <c r="L195">
        <v>6</v>
      </c>
    </row>
    <row r="196" spans="8:12" x14ac:dyDescent="0.35">
      <c r="H196" s="14" t="s">
        <v>8218</v>
      </c>
      <c r="I196">
        <v>120</v>
      </c>
      <c r="K196" s="15" t="s">
        <v>8220</v>
      </c>
      <c r="L196">
        <v>22</v>
      </c>
    </row>
    <row r="197" spans="8:12" x14ac:dyDescent="0.35">
      <c r="H197" s="14" t="s">
        <v>8218</v>
      </c>
      <c r="I197">
        <v>126</v>
      </c>
      <c r="K197" s="15" t="s">
        <v>8220</v>
      </c>
      <c r="L197">
        <v>0</v>
      </c>
    </row>
    <row r="198" spans="8:12" x14ac:dyDescent="0.35">
      <c r="H198" s="14" t="s">
        <v>8218</v>
      </c>
      <c r="I198">
        <v>158</v>
      </c>
      <c r="K198" s="15" t="s">
        <v>8220</v>
      </c>
      <c r="L198">
        <v>1</v>
      </c>
    </row>
    <row r="199" spans="8:12" x14ac:dyDescent="0.35">
      <c r="H199" s="14" t="s">
        <v>8218</v>
      </c>
      <c r="I199">
        <v>316</v>
      </c>
      <c r="K199" s="15" t="s">
        <v>8220</v>
      </c>
      <c r="L199">
        <v>20</v>
      </c>
    </row>
    <row r="200" spans="8:12" x14ac:dyDescent="0.35">
      <c r="H200" s="14" t="s">
        <v>8218</v>
      </c>
      <c r="I200">
        <v>284</v>
      </c>
      <c r="K200" s="15" t="s">
        <v>8220</v>
      </c>
      <c r="L200">
        <v>0</v>
      </c>
    </row>
    <row r="201" spans="8:12" x14ac:dyDescent="0.35">
      <c r="H201" s="14" t="s">
        <v>8218</v>
      </c>
      <c r="I201">
        <v>51</v>
      </c>
      <c r="K201" s="15" t="s">
        <v>8220</v>
      </c>
      <c r="L201">
        <v>1</v>
      </c>
    </row>
    <row r="202" spans="8:12" x14ac:dyDescent="0.35">
      <c r="H202" s="14" t="s">
        <v>8218</v>
      </c>
      <c r="I202">
        <v>158</v>
      </c>
      <c r="K202" s="15" t="s">
        <v>8220</v>
      </c>
      <c r="L202">
        <v>3</v>
      </c>
    </row>
    <row r="203" spans="8:12" x14ac:dyDescent="0.35">
      <c r="H203" s="14" t="s">
        <v>8218</v>
      </c>
      <c r="I203">
        <v>337</v>
      </c>
      <c r="K203" s="15" t="s">
        <v>8220</v>
      </c>
      <c r="L203">
        <v>2</v>
      </c>
    </row>
    <row r="204" spans="8:12" x14ac:dyDescent="0.35">
      <c r="H204" s="14" t="s">
        <v>8218</v>
      </c>
      <c r="I204">
        <v>186</v>
      </c>
      <c r="K204" s="15" t="s">
        <v>8220</v>
      </c>
      <c r="L204">
        <v>0</v>
      </c>
    </row>
    <row r="205" spans="8:12" x14ac:dyDescent="0.35">
      <c r="H205" s="14" t="s">
        <v>8218</v>
      </c>
      <c r="I205">
        <v>58</v>
      </c>
      <c r="K205" s="15" t="s">
        <v>8220</v>
      </c>
      <c r="L205">
        <v>2</v>
      </c>
    </row>
    <row r="206" spans="8:12" x14ac:dyDescent="0.35">
      <c r="H206" s="14" t="s">
        <v>8218</v>
      </c>
      <c r="I206">
        <v>82</v>
      </c>
      <c r="K206" s="15" t="s">
        <v>8220</v>
      </c>
      <c r="L206">
        <v>1</v>
      </c>
    </row>
    <row r="207" spans="8:12" x14ac:dyDescent="0.35">
      <c r="H207" s="14" t="s">
        <v>8218</v>
      </c>
      <c r="I207">
        <v>736</v>
      </c>
      <c r="K207" s="15" t="s">
        <v>8220</v>
      </c>
      <c r="L207">
        <v>0</v>
      </c>
    </row>
    <row r="208" spans="8:12" x14ac:dyDescent="0.35">
      <c r="H208" s="14" t="s">
        <v>8218</v>
      </c>
      <c r="I208">
        <v>1151</v>
      </c>
      <c r="K208" s="15" t="s">
        <v>8220</v>
      </c>
      <c r="L208">
        <v>1</v>
      </c>
    </row>
    <row r="209" spans="8:12" x14ac:dyDescent="0.35">
      <c r="H209" s="14" t="s">
        <v>8218</v>
      </c>
      <c r="I209">
        <v>34</v>
      </c>
      <c r="K209" s="15" t="s">
        <v>8220</v>
      </c>
      <c r="L209">
        <v>0</v>
      </c>
    </row>
    <row r="210" spans="8:12" x14ac:dyDescent="0.35">
      <c r="H210" s="14" t="s">
        <v>8218</v>
      </c>
      <c r="I210">
        <v>498</v>
      </c>
      <c r="K210" s="15" t="s">
        <v>8220</v>
      </c>
      <c r="L210">
        <v>5</v>
      </c>
    </row>
    <row r="211" spans="8:12" x14ac:dyDescent="0.35">
      <c r="H211" s="14" t="s">
        <v>8218</v>
      </c>
      <c r="I211">
        <v>167</v>
      </c>
      <c r="K211" s="15" t="s">
        <v>8220</v>
      </c>
      <c r="L211">
        <v>1</v>
      </c>
    </row>
    <row r="212" spans="8:12" x14ac:dyDescent="0.35">
      <c r="H212" s="14" t="s">
        <v>8218</v>
      </c>
      <c r="I212">
        <v>340</v>
      </c>
      <c r="K212" s="15" t="s">
        <v>8220</v>
      </c>
      <c r="L212">
        <v>1</v>
      </c>
    </row>
    <row r="213" spans="8:12" x14ac:dyDescent="0.35">
      <c r="H213" s="14" t="s">
        <v>8218</v>
      </c>
      <c r="I213">
        <v>438</v>
      </c>
      <c r="K213" s="15" t="s">
        <v>8220</v>
      </c>
      <c r="L213">
        <v>2</v>
      </c>
    </row>
    <row r="214" spans="8:12" x14ac:dyDescent="0.35">
      <c r="H214" s="14" t="s">
        <v>8218</v>
      </c>
      <c r="I214">
        <v>555</v>
      </c>
      <c r="K214" s="15" t="s">
        <v>8220</v>
      </c>
      <c r="L214">
        <v>0</v>
      </c>
    </row>
    <row r="215" spans="8:12" x14ac:dyDescent="0.35">
      <c r="H215" s="14" t="s">
        <v>8218</v>
      </c>
      <c r="I215">
        <v>266</v>
      </c>
      <c r="K215" s="15" t="s">
        <v>8220</v>
      </c>
      <c r="L215">
        <v>9</v>
      </c>
    </row>
    <row r="216" spans="8:12" x14ac:dyDescent="0.35">
      <c r="H216" s="14" t="s">
        <v>8218</v>
      </c>
      <c r="I216">
        <v>69</v>
      </c>
      <c r="K216" s="15" t="s">
        <v>8220</v>
      </c>
      <c r="L216">
        <v>4</v>
      </c>
    </row>
    <row r="217" spans="8:12" x14ac:dyDescent="0.35">
      <c r="H217" s="14" t="s">
        <v>8218</v>
      </c>
      <c r="I217">
        <v>80</v>
      </c>
      <c r="K217" s="15" t="s">
        <v>8220</v>
      </c>
      <c r="L217">
        <v>4</v>
      </c>
    </row>
    <row r="218" spans="8:12" x14ac:dyDescent="0.35">
      <c r="H218" s="14" t="s">
        <v>8218</v>
      </c>
      <c r="I218">
        <v>493</v>
      </c>
      <c r="K218" s="15" t="s">
        <v>8220</v>
      </c>
      <c r="L218">
        <v>1</v>
      </c>
    </row>
    <row r="219" spans="8:12" x14ac:dyDescent="0.35">
      <c r="H219" s="14" t="s">
        <v>8218</v>
      </c>
      <c r="I219">
        <v>31</v>
      </c>
      <c r="K219" s="15" t="s">
        <v>8220</v>
      </c>
      <c r="L219">
        <v>1</v>
      </c>
    </row>
    <row r="220" spans="8:12" x14ac:dyDescent="0.35">
      <c r="H220" s="14" t="s">
        <v>8218</v>
      </c>
      <c r="I220">
        <v>236</v>
      </c>
      <c r="K220" s="15" t="s">
        <v>8220</v>
      </c>
      <c r="L220">
        <v>7</v>
      </c>
    </row>
    <row r="221" spans="8:12" x14ac:dyDescent="0.35">
      <c r="H221" s="14" t="s">
        <v>8218</v>
      </c>
      <c r="I221">
        <v>89</v>
      </c>
      <c r="K221" s="15" t="s">
        <v>8220</v>
      </c>
      <c r="L221">
        <v>5</v>
      </c>
    </row>
    <row r="222" spans="8:12" x14ac:dyDescent="0.35">
      <c r="H222" s="14" t="s">
        <v>8218</v>
      </c>
      <c r="I222">
        <v>299</v>
      </c>
      <c r="K222" s="15" t="s">
        <v>8220</v>
      </c>
      <c r="L222">
        <v>1</v>
      </c>
    </row>
    <row r="223" spans="8:12" x14ac:dyDescent="0.35">
      <c r="H223" s="14" t="s">
        <v>8218</v>
      </c>
      <c r="I223">
        <v>55</v>
      </c>
      <c r="K223" s="15" t="s">
        <v>8220</v>
      </c>
      <c r="L223">
        <v>0</v>
      </c>
    </row>
    <row r="224" spans="8:12" x14ac:dyDescent="0.35">
      <c r="H224" s="14" t="s">
        <v>8218</v>
      </c>
      <c r="I224">
        <v>325</v>
      </c>
      <c r="K224" s="15" t="s">
        <v>8220</v>
      </c>
      <c r="L224">
        <v>0</v>
      </c>
    </row>
    <row r="225" spans="8:12" x14ac:dyDescent="0.35">
      <c r="H225" s="14" t="s">
        <v>8218</v>
      </c>
      <c r="I225">
        <v>524</v>
      </c>
      <c r="K225" s="15" t="s">
        <v>8220</v>
      </c>
      <c r="L225">
        <v>1</v>
      </c>
    </row>
    <row r="226" spans="8:12" x14ac:dyDescent="0.35">
      <c r="H226" s="14" t="s">
        <v>8218</v>
      </c>
      <c r="I226">
        <v>285</v>
      </c>
      <c r="K226" s="15" t="s">
        <v>8220</v>
      </c>
      <c r="L226">
        <v>2</v>
      </c>
    </row>
    <row r="227" spans="8:12" x14ac:dyDescent="0.35">
      <c r="H227" s="14" t="s">
        <v>8218</v>
      </c>
      <c r="I227">
        <v>179</v>
      </c>
      <c r="K227" s="15" t="s">
        <v>8220</v>
      </c>
      <c r="L227">
        <v>0</v>
      </c>
    </row>
    <row r="228" spans="8:12" x14ac:dyDescent="0.35">
      <c r="H228" s="14" t="s">
        <v>8218</v>
      </c>
      <c r="I228">
        <v>188</v>
      </c>
      <c r="K228" s="15" t="s">
        <v>8220</v>
      </c>
      <c r="L228">
        <v>4</v>
      </c>
    </row>
    <row r="229" spans="8:12" x14ac:dyDescent="0.35">
      <c r="H229" s="14" t="s">
        <v>8218</v>
      </c>
      <c r="I229">
        <v>379</v>
      </c>
      <c r="K229" s="15" t="s">
        <v>8220</v>
      </c>
      <c r="L229">
        <v>7</v>
      </c>
    </row>
    <row r="230" spans="8:12" x14ac:dyDescent="0.35">
      <c r="H230" s="14" t="s">
        <v>8218</v>
      </c>
      <c r="I230">
        <v>119</v>
      </c>
      <c r="K230" s="15" t="s">
        <v>8220</v>
      </c>
      <c r="L230">
        <v>2</v>
      </c>
    </row>
    <row r="231" spans="8:12" x14ac:dyDescent="0.35">
      <c r="H231" s="14" t="s">
        <v>8218</v>
      </c>
      <c r="I231">
        <v>167</v>
      </c>
      <c r="K231" s="15" t="s">
        <v>8220</v>
      </c>
      <c r="L231">
        <v>1</v>
      </c>
    </row>
    <row r="232" spans="8:12" x14ac:dyDescent="0.35">
      <c r="H232" s="14" t="s">
        <v>8218</v>
      </c>
      <c r="I232">
        <v>221</v>
      </c>
      <c r="K232" s="15" t="s">
        <v>8220</v>
      </c>
      <c r="L232">
        <v>9</v>
      </c>
    </row>
    <row r="233" spans="8:12" x14ac:dyDescent="0.35">
      <c r="H233" s="14" t="s">
        <v>8218</v>
      </c>
      <c r="I233">
        <v>964</v>
      </c>
      <c r="K233" s="15" t="s">
        <v>8220</v>
      </c>
      <c r="L233">
        <v>2</v>
      </c>
    </row>
    <row r="234" spans="8:12" x14ac:dyDescent="0.35">
      <c r="H234" s="14" t="s">
        <v>8218</v>
      </c>
      <c r="I234">
        <v>286</v>
      </c>
      <c r="K234" s="15" t="s">
        <v>8220</v>
      </c>
      <c r="L234">
        <v>1</v>
      </c>
    </row>
    <row r="235" spans="8:12" x14ac:dyDescent="0.35">
      <c r="H235" s="14" t="s">
        <v>8218</v>
      </c>
      <c r="I235">
        <v>613</v>
      </c>
      <c r="K235" s="15" t="s">
        <v>8220</v>
      </c>
      <c r="L235">
        <v>7</v>
      </c>
    </row>
    <row r="236" spans="8:12" x14ac:dyDescent="0.35">
      <c r="H236" s="14" t="s">
        <v>8218</v>
      </c>
      <c r="I236">
        <v>29</v>
      </c>
      <c r="K236" s="15" t="s">
        <v>8220</v>
      </c>
      <c r="L236">
        <v>2</v>
      </c>
    </row>
    <row r="237" spans="8:12" x14ac:dyDescent="0.35">
      <c r="H237" s="14" t="s">
        <v>8218</v>
      </c>
      <c r="I237">
        <v>165</v>
      </c>
      <c r="K237" s="15" t="s">
        <v>8220</v>
      </c>
      <c r="L237">
        <v>8</v>
      </c>
    </row>
    <row r="238" spans="8:12" x14ac:dyDescent="0.35">
      <c r="H238" s="14" t="s">
        <v>8218</v>
      </c>
      <c r="I238">
        <v>97</v>
      </c>
      <c r="K238" s="15" t="s">
        <v>8220</v>
      </c>
      <c r="L238">
        <v>2</v>
      </c>
    </row>
    <row r="239" spans="8:12" x14ac:dyDescent="0.35">
      <c r="H239" s="14" t="s">
        <v>8218</v>
      </c>
      <c r="I239">
        <v>303</v>
      </c>
      <c r="K239" s="15" t="s">
        <v>8220</v>
      </c>
      <c r="L239">
        <v>2</v>
      </c>
    </row>
    <row r="240" spans="8:12" x14ac:dyDescent="0.35">
      <c r="H240" s="14" t="s">
        <v>8218</v>
      </c>
      <c r="I240">
        <v>267</v>
      </c>
      <c r="K240" s="15" t="s">
        <v>8220</v>
      </c>
      <c r="L240">
        <v>7</v>
      </c>
    </row>
    <row r="241" spans="8:12" x14ac:dyDescent="0.35">
      <c r="H241" s="14" t="s">
        <v>8218</v>
      </c>
      <c r="I241">
        <v>302</v>
      </c>
      <c r="K241" s="15" t="s">
        <v>8220</v>
      </c>
      <c r="L241">
        <v>2</v>
      </c>
    </row>
    <row r="242" spans="8:12" x14ac:dyDescent="0.35">
      <c r="H242" s="14" t="s">
        <v>8218</v>
      </c>
      <c r="I242">
        <v>87</v>
      </c>
      <c r="K242" s="15" t="s">
        <v>8220</v>
      </c>
      <c r="L242">
        <v>18</v>
      </c>
    </row>
    <row r="243" spans="8:12" x14ac:dyDescent="0.35">
      <c r="H243" s="14" t="s">
        <v>8218</v>
      </c>
      <c r="I243">
        <v>354</v>
      </c>
      <c r="K243" s="15" t="s">
        <v>8220</v>
      </c>
      <c r="L243">
        <v>9</v>
      </c>
    </row>
    <row r="244" spans="8:12" x14ac:dyDescent="0.35">
      <c r="H244" s="14" t="s">
        <v>8218</v>
      </c>
      <c r="I244">
        <v>86</v>
      </c>
      <c r="K244" s="15" t="s">
        <v>8220</v>
      </c>
      <c r="L244">
        <v>4</v>
      </c>
    </row>
    <row r="245" spans="8:12" x14ac:dyDescent="0.35">
      <c r="H245" s="14" t="s">
        <v>8218</v>
      </c>
      <c r="I245">
        <v>26</v>
      </c>
      <c r="K245" s="15" t="s">
        <v>8220</v>
      </c>
      <c r="L245">
        <v>7</v>
      </c>
    </row>
    <row r="246" spans="8:12" x14ac:dyDescent="0.35">
      <c r="H246" s="14" t="s">
        <v>8218</v>
      </c>
      <c r="I246">
        <v>113</v>
      </c>
      <c r="K246" s="15" t="s">
        <v>8220</v>
      </c>
      <c r="L246">
        <v>29</v>
      </c>
    </row>
    <row r="247" spans="8:12" x14ac:dyDescent="0.35">
      <c r="H247" s="14" t="s">
        <v>8218</v>
      </c>
      <c r="I247">
        <v>65</v>
      </c>
      <c r="K247" s="15" t="s">
        <v>8220</v>
      </c>
      <c r="L247">
        <v>12</v>
      </c>
    </row>
    <row r="248" spans="8:12" x14ac:dyDescent="0.35">
      <c r="H248" s="14" t="s">
        <v>8218</v>
      </c>
      <c r="I248">
        <v>134</v>
      </c>
      <c r="K248" s="15" t="s">
        <v>8220</v>
      </c>
      <c r="L248">
        <v>4</v>
      </c>
    </row>
    <row r="249" spans="8:12" x14ac:dyDescent="0.35">
      <c r="H249" s="14" t="s">
        <v>8218</v>
      </c>
      <c r="I249">
        <v>119</v>
      </c>
      <c r="K249" s="15" t="s">
        <v>8220</v>
      </c>
      <c r="L249">
        <v>28</v>
      </c>
    </row>
    <row r="250" spans="8:12" x14ac:dyDescent="0.35">
      <c r="H250" s="14" t="s">
        <v>8218</v>
      </c>
      <c r="I250">
        <v>159</v>
      </c>
      <c r="K250" s="15" t="s">
        <v>8220</v>
      </c>
      <c r="L250">
        <v>25</v>
      </c>
    </row>
    <row r="251" spans="8:12" x14ac:dyDescent="0.35">
      <c r="H251" s="14" t="s">
        <v>8218</v>
      </c>
      <c r="I251">
        <v>167</v>
      </c>
      <c r="K251" s="15" t="s">
        <v>8220</v>
      </c>
      <c r="L251">
        <v>28</v>
      </c>
    </row>
    <row r="252" spans="8:12" x14ac:dyDescent="0.35">
      <c r="H252" s="14" t="s">
        <v>8218</v>
      </c>
      <c r="I252">
        <v>43</v>
      </c>
      <c r="K252" s="15" t="s">
        <v>8220</v>
      </c>
      <c r="L252">
        <v>310</v>
      </c>
    </row>
    <row r="253" spans="8:12" x14ac:dyDescent="0.35">
      <c r="H253" s="14" t="s">
        <v>8218</v>
      </c>
      <c r="I253">
        <v>1062</v>
      </c>
      <c r="K253" s="15" t="s">
        <v>8220</v>
      </c>
      <c r="L253">
        <v>15</v>
      </c>
    </row>
    <row r="254" spans="8:12" x14ac:dyDescent="0.35">
      <c r="H254" s="14" t="s">
        <v>8218</v>
      </c>
      <c r="I254">
        <v>9</v>
      </c>
      <c r="K254" s="15" t="s">
        <v>8220</v>
      </c>
      <c r="L254">
        <v>215</v>
      </c>
    </row>
    <row r="255" spans="8:12" x14ac:dyDescent="0.35">
      <c r="H255" s="14" t="s">
        <v>8218</v>
      </c>
      <c r="I255">
        <v>89</v>
      </c>
      <c r="K255" s="15" t="s">
        <v>8220</v>
      </c>
      <c r="L255">
        <v>3</v>
      </c>
    </row>
    <row r="256" spans="8:12" x14ac:dyDescent="0.35">
      <c r="H256" s="14" t="s">
        <v>8218</v>
      </c>
      <c r="I256">
        <v>174</v>
      </c>
      <c r="K256" s="15" t="s">
        <v>8220</v>
      </c>
      <c r="L256">
        <v>2</v>
      </c>
    </row>
    <row r="257" spans="8:12" x14ac:dyDescent="0.35">
      <c r="H257" s="14" t="s">
        <v>8218</v>
      </c>
      <c r="I257">
        <v>14</v>
      </c>
      <c r="K257" s="15" t="s">
        <v>8220</v>
      </c>
      <c r="L257">
        <v>26</v>
      </c>
    </row>
    <row r="258" spans="8:12" x14ac:dyDescent="0.35">
      <c r="H258" s="14" t="s">
        <v>8218</v>
      </c>
      <c r="I258">
        <v>48</v>
      </c>
      <c r="K258" s="15" t="s">
        <v>8220</v>
      </c>
      <c r="L258">
        <v>24</v>
      </c>
    </row>
    <row r="259" spans="8:12" x14ac:dyDescent="0.35">
      <c r="H259" s="14" t="s">
        <v>8218</v>
      </c>
      <c r="I259">
        <v>133</v>
      </c>
      <c r="K259" s="15" t="s">
        <v>8220</v>
      </c>
      <c r="L259">
        <v>96</v>
      </c>
    </row>
    <row r="260" spans="8:12" x14ac:dyDescent="0.35">
      <c r="H260" s="14" t="s">
        <v>8218</v>
      </c>
      <c r="I260">
        <v>83</v>
      </c>
      <c r="K260" s="15" t="s">
        <v>8220</v>
      </c>
      <c r="L260">
        <v>17</v>
      </c>
    </row>
    <row r="261" spans="8:12" x14ac:dyDescent="0.35">
      <c r="H261" s="14" t="s">
        <v>8218</v>
      </c>
      <c r="I261">
        <v>149</v>
      </c>
      <c r="K261" s="15" t="s">
        <v>8220</v>
      </c>
      <c r="L261">
        <v>94</v>
      </c>
    </row>
    <row r="262" spans="8:12" x14ac:dyDescent="0.35">
      <c r="H262" s="14" t="s">
        <v>8218</v>
      </c>
      <c r="I262">
        <v>49</v>
      </c>
      <c r="K262" s="15" t="s">
        <v>8220</v>
      </c>
      <c r="L262">
        <v>129</v>
      </c>
    </row>
    <row r="263" spans="8:12" x14ac:dyDescent="0.35">
      <c r="H263" s="14" t="s">
        <v>8218</v>
      </c>
      <c r="I263">
        <v>251</v>
      </c>
      <c r="K263" s="15" t="s">
        <v>8220</v>
      </c>
      <c r="L263">
        <v>1</v>
      </c>
    </row>
    <row r="264" spans="8:12" x14ac:dyDescent="0.35">
      <c r="H264" s="14" t="s">
        <v>8218</v>
      </c>
      <c r="I264">
        <v>22</v>
      </c>
      <c r="K264" s="15" t="s">
        <v>8220</v>
      </c>
      <c r="L264">
        <v>4</v>
      </c>
    </row>
    <row r="265" spans="8:12" x14ac:dyDescent="0.35">
      <c r="H265" s="14" t="s">
        <v>8218</v>
      </c>
      <c r="I265">
        <v>48</v>
      </c>
      <c r="K265" s="15" t="s">
        <v>8220</v>
      </c>
      <c r="L265">
        <v>3</v>
      </c>
    </row>
    <row r="266" spans="8:12" x14ac:dyDescent="0.35">
      <c r="H266" s="14" t="s">
        <v>8218</v>
      </c>
      <c r="I266">
        <v>383</v>
      </c>
      <c r="K266" s="15" t="s">
        <v>8220</v>
      </c>
      <c r="L266">
        <v>135</v>
      </c>
    </row>
    <row r="267" spans="8:12" x14ac:dyDescent="0.35">
      <c r="H267" s="14" t="s">
        <v>8218</v>
      </c>
      <c r="I267">
        <v>237</v>
      </c>
      <c r="K267" s="15" t="s">
        <v>8220</v>
      </c>
      <c r="L267">
        <v>10</v>
      </c>
    </row>
    <row r="268" spans="8:12" x14ac:dyDescent="0.35">
      <c r="H268" s="14" t="s">
        <v>8218</v>
      </c>
      <c r="I268">
        <v>13</v>
      </c>
      <c r="K268" s="15" t="s">
        <v>8220</v>
      </c>
      <c r="L268">
        <v>0</v>
      </c>
    </row>
    <row r="269" spans="8:12" x14ac:dyDescent="0.35">
      <c r="H269" s="14" t="s">
        <v>8218</v>
      </c>
      <c r="I269">
        <v>562</v>
      </c>
      <c r="K269" s="15" t="s">
        <v>8220</v>
      </c>
      <c r="L269">
        <v>6</v>
      </c>
    </row>
    <row r="270" spans="8:12" x14ac:dyDescent="0.35">
      <c r="H270" s="14" t="s">
        <v>8218</v>
      </c>
      <c r="I270">
        <v>71</v>
      </c>
      <c r="K270" s="15" t="s">
        <v>8220</v>
      </c>
      <c r="L270">
        <v>36</v>
      </c>
    </row>
    <row r="271" spans="8:12" x14ac:dyDescent="0.35">
      <c r="H271" s="14" t="s">
        <v>8218</v>
      </c>
      <c r="I271">
        <v>1510</v>
      </c>
      <c r="K271" s="15" t="s">
        <v>8220</v>
      </c>
      <c r="L271">
        <v>336</v>
      </c>
    </row>
    <row r="272" spans="8:12" x14ac:dyDescent="0.35">
      <c r="H272" s="14" t="s">
        <v>8218</v>
      </c>
      <c r="I272">
        <v>14</v>
      </c>
      <c r="K272" s="15" t="s">
        <v>8220</v>
      </c>
      <c r="L272">
        <v>34</v>
      </c>
    </row>
    <row r="273" spans="8:12" x14ac:dyDescent="0.35">
      <c r="H273" s="14" t="s">
        <v>8218</v>
      </c>
      <c r="I273">
        <v>193</v>
      </c>
      <c r="K273" s="15" t="s">
        <v>8220</v>
      </c>
      <c r="L273">
        <v>10</v>
      </c>
    </row>
    <row r="274" spans="8:12" x14ac:dyDescent="0.35">
      <c r="H274" s="14" t="s">
        <v>8218</v>
      </c>
      <c r="I274">
        <v>206</v>
      </c>
      <c r="K274" s="15" t="s">
        <v>8220</v>
      </c>
      <c r="L274">
        <v>201</v>
      </c>
    </row>
    <row r="275" spans="8:12" x14ac:dyDescent="0.35">
      <c r="H275" s="14" t="s">
        <v>8218</v>
      </c>
      <c r="I275">
        <v>351</v>
      </c>
      <c r="K275" s="15" t="s">
        <v>8220</v>
      </c>
      <c r="L275">
        <v>296</v>
      </c>
    </row>
    <row r="276" spans="8:12" x14ac:dyDescent="0.35">
      <c r="H276" s="14" t="s">
        <v>8218</v>
      </c>
      <c r="I276">
        <v>50</v>
      </c>
      <c r="K276" s="15" t="s">
        <v>8220</v>
      </c>
      <c r="L276">
        <v>7</v>
      </c>
    </row>
    <row r="277" spans="8:12" x14ac:dyDescent="0.35">
      <c r="H277" s="14" t="s">
        <v>8218</v>
      </c>
      <c r="I277">
        <v>184</v>
      </c>
      <c r="K277" s="15" t="s">
        <v>8220</v>
      </c>
      <c r="L277">
        <v>7</v>
      </c>
    </row>
    <row r="278" spans="8:12" x14ac:dyDescent="0.35">
      <c r="H278" s="14" t="s">
        <v>8218</v>
      </c>
      <c r="I278">
        <v>196</v>
      </c>
      <c r="K278" s="15" t="s">
        <v>8220</v>
      </c>
      <c r="L278">
        <v>1</v>
      </c>
    </row>
    <row r="279" spans="8:12" x14ac:dyDescent="0.35">
      <c r="H279" s="14" t="s">
        <v>8218</v>
      </c>
      <c r="I279">
        <v>229</v>
      </c>
      <c r="K279" s="15" t="s">
        <v>8220</v>
      </c>
      <c r="L279">
        <v>114</v>
      </c>
    </row>
    <row r="280" spans="8:12" x14ac:dyDescent="0.35">
      <c r="H280" s="14" t="s">
        <v>8218</v>
      </c>
      <c r="I280">
        <v>67</v>
      </c>
      <c r="K280" s="15" t="s">
        <v>8220</v>
      </c>
      <c r="L280">
        <v>29</v>
      </c>
    </row>
    <row r="281" spans="8:12" x14ac:dyDescent="0.35">
      <c r="H281" s="14" t="s">
        <v>8218</v>
      </c>
      <c r="I281">
        <v>95</v>
      </c>
      <c r="K281" s="15" t="s">
        <v>8220</v>
      </c>
      <c r="L281">
        <v>890</v>
      </c>
    </row>
    <row r="282" spans="8:12" x14ac:dyDescent="0.35">
      <c r="H282" s="14" t="s">
        <v>8218</v>
      </c>
      <c r="I282">
        <v>62</v>
      </c>
      <c r="K282" s="15" t="s">
        <v>8220</v>
      </c>
      <c r="L282">
        <v>31</v>
      </c>
    </row>
    <row r="283" spans="8:12" x14ac:dyDescent="0.35">
      <c r="H283" s="14" t="s">
        <v>8218</v>
      </c>
      <c r="I283">
        <v>73</v>
      </c>
      <c r="K283" s="15" t="s">
        <v>8220</v>
      </c>
      <c r="L283">
        <v>21</v>
      </c>
    </row>
    <row r="284" spans="8:12" x14ac:dyDescent="0.35">
      <c r="H284" s="14" t="s">
        <v>8218</v>
      </c>
      <c r="I284">
        <v>43</v>
      </c>
      <c r="K284" s="15" t="s">
        <v>8220</v>
      </c>
      <c r="L284">
        <v>37</v>
      </c>
    </row>
    <row r="285" spans="8:12" x14ac:dyDescent="0.35">
      <c r="H285" s="14" t="s">
        <v>8218</v>
      </c>
      <c r="I285">
        <v>70</v>
      </c>
      <c r="K285" s="15" t="s">
        <v>8220</v>
      </c>
      <c r="L285">
        <v>7</v>
      </c>
    </row>
    <row r="286" spans="8:12" x14ac:dyDescent="0.35">
      <c r="H286" s="14" t="s">
        <v>8218</v>
      </c>
      <c r="I286">
        <v>271</v>
      </c>
      <c r="K286" s="15" t="s">
        <v>8220</v>
      </c>
      <c r="L286">
        <v>4</v>
      </c>
    </row>
    <row r="287" spans="8:12" x14ac:dyDescent="0.35">
      <c r="H287" s="14" t="s">
        <v>8218</v>
      </c>
      <c r="I287">
        <v>55</v>
      </c>
      <c r="K287" s="15" t="s">
        <v>8220</v>
      </c>
      <c r="L287">
        <v>5</v>
      </c>
    </row>
    <row r="288" spans="8:12" x14ac:dyDescent="0.35">
      <c r="H288" s="14" t="s">
        <v>8218</v>
      </c>
      <c r="I288">
        <v>35</v>
      </c>
      <c r="K288" s="15" t="s">
        <v>8220</v>
      </c>
      <c r="L288">
        <v>0</v>
      </c>
    </row>
    <row r="289" spans="8:12" x14ac:dyDescent="0.35">
      <c r="H289" s="14" t="s">
        <v>8218</v>
      </c>
      <c r="I289">
        <v>22</v>
      </c>
      <c r="K289" s="15" t="s">
        <v>8220</v>
      </c>
      <c r="L289">
        <v>456</v>
      </c>
    </row>
    <row r="290" spans="8:12" x14ac:dyDescent="0.35">
      <c r="H290" s="14" t="s">
        <v>8218</v>
      </c>
      <c r="I290">
        <v>38</v>
      </c>
      <c r="K290" s="15" t="s">
        <v>8220</v>
      </c>
      <c r="L290">
        <v>369</v>
      </c>
    </row>
    <row r="291" spans="8:12" x14ac:dyDescent="0.35">
      <c r="H291" s="14" t="s">
        <v>8218</v>
      </c>
      <c r="I291">
        <v>15</v>
      </c>
      <c r="K291" s="15" t="s">
        <v>8220</v>
      </c>
      <c r="L291">
        <v>2</v>
      </c>
    </row>
    <row r="292" spans="8:12" x14ac:dyDescent="0.35">
      <c r="H292" s="14" t="s">
        <v>8218</v>
      </c>
      <c r="I292">
        <v>7</v>
      </c>
      <c r="K292" s="15" t="s">
        <v>8220</v>
      </c>
      <c r="L292">
        <v>0</v>
      </c>
    </row>
    <row r="293" spans="8:12" x14ac:dyDescent="0.35">
      <c r="H293" s="14" t="s">
        <v>8218</v>
      </c>
      <c r="I293">
        <v>241</v>
      </c>
      <c r="K293" s="15" t="s">
        <v>8220</v>
      </c>
      <c r="L293">
        <v>338</v>
      </c>
    </row>
    <row r="294" spans="8:12" x14ac:dyDescent="0.35">
      <c r="H294" s="14" t="s">
        <v>8218</v>
      </c>
      <c r="I294">
        <v>55</v>
      </c>
      <c r="K294" s="15" t="s">
        <v>8220</v>
      </c>
      <c r="L294">
        <v>4</v>
      </c>
    </row>
    <row r="295" spans="8:12" x14ac:dyDescent="0.35">
      <c r="H295" s="14" t="s">
        <v>8218</v>
      </c>
      <c r="I295">
        <v>171</v>
      </c>
      <c r="K295" s="15" t="s">
        <v>8220</v>
      </c>
      <c r="L295">
        <v>1</v>
      </c>
    </row>
    <row r="296" spans="8:12" x14ac:dyDescent="0.35">
      <c r="H296" s="14" t="s">
        <v>8218</v>
      </c>
      <c r="I296">
        <v>208</v>
      </c>
      <c r="K296" s="15" t="s">
        <v>8220</v>
      </c>
      <c r="L296">
        <v>28</v>
      </c>
    </row>
    <row r="297" spans="8:12" x14ac:dyDescent="0.35">
      <c r="H297" s="14" t="s">
        <v>8218</v>
      </c>
      <c r="I297">
        <v>21</v>
      </c>
      <c r="K297" s="15" t="s">
        <v>8220</v>
      </c>
      <c r="L297">
        <v>12</v>
      </c>
    </row>
    <row r="298" spans="8:12" x14ac:dyDescent="0.35">
      <c r="H298" s="14" t="s">
        <v>8218</v>
      </c>
      <c r="I298">
        <v>25</v>
      </c>
      <c r="K298" s="15" t="s">
        <v>8220</v>
      </c>
      <c r="L298">
        <v>16</v>
      </c>
    </row>
    <row r="299" spans="8:12" x14ac:dyDescent="0.35">
      <c r="H299" s="14" t="s">
        <v>8218</v>
      </c>
      <c r="I299">
        <v>52</v>
      </c>
      <c r="K299" s="15" t="s">
        <v>8220</v>
      </c>
      <c r="L299">
        <v>4</v>
      </c>
    </row>
    <row r="300" spans="8:12" x14ac:dyDescent="0.35">
      <c r="H300" s="14" t="s">
        <v>8218</v>
      </c>
      <c r="I300">
        <v>104</v>
      </c>
      <c r="K300" s="15" t="s">
        <v>8220</v>
      </c>
      <c r="L300">
        <v>4</v>
      </c>
    </row>
    <row r="301" spans="8:12" x14ac:dyDescent="0.35">
      <c r="H301" s="14" t="s">
        <v>8218</v>
      </c>
      <c r="I301">
        <v>73</v>
      </c>
      <c r="K301" s="15" t="s">
        <v>8220</v>
      </c>
      <c r="L301">
        <v>10</v>
      </c>
    </row>
    <row r="302" spans="8:12" x14ac:dyDescent="0.35">
      <c r="H302" s="14" t="s">
        <v>8218</v>
      </c>
      <c r="I302">
        <v>34</v>
      </c>
      <c r="K302" s="15" t="s">
        <v>8220</v>
      </c>
      <c r="L302">
        <v>0</v>
      </c>
    </row>
    <row r="303" spans="8:12" x14ac:dyDescent="0.35">
      <c r="H303" s="14" t="s">
        <v>8218</v>
      </c>
      <c r="I303">
        <v>56</v>
      </c>
      <c r="K303" s="15" t="s">
        <v>8220</v>
      </c>
      <c r="L303">
        <v>6</v>
      </c>
    </row>
    <row r="304" spans="8:12" x14ac:dyDescent="0.35">
      <c r="H304" s="14" t="s">
        <v>8218</v>
      </c>
      <c r="I304">
        <v>31</v>
      </c>
      <c r="K304" s="15" t="s">
        <v>8220</v>
      </c>
      <c r="L304">
        <v>0</v>
      </c>
    </row>
    <row r="305" spans="8:12" x14ac:dyDescent="0.35">
      <c r="H305" s="14" t="s">
        <v>8218</v>
      </c>
      <c r="I305">
        <v>84</v>
      </c>
      <c r="K305" s="15" t="s">
        <v>8220</v>
      </c>
      <c r="L305">
        <v>1</v>
      </c>
    </row>
    <row r="306" spans="8:12" x14ac:dyDescent="0.35">
      <c r="H306" s="14" t="s">
        <v>8218</v>
      </c>
      <c r="I306">
        <v>130</v>
      </c>
      <c r="K306" s="15" t="s">
        <v>8220</v>
      </c>
      <c r="L306">
        <v>0</v>
      </c>
    </row>
    <row r="307" spans="8:12" x14ac:dyDescent="0.35">
      <c r="H307" s="14" t="s">
        <v>8218</v>
      </c>
      <c r="I307">
        <v>12</v>
      </c>
      <c r="K307" s="15" t="s">
        <v>8220</v>
      </c>
      <c r="L307">
        <v>44</v>
      </c>
    </row>
    <row r="308" spans="8:12" x14ac:dyDescent="0.35">
      <c r="H308" s="14" t="s">
        <v>8218</v>
      </c>
      <c r="I308">
        <v>23</v>
      </c>
      <c r="K308" s="15" t="s">
        <v>8220</v>
      </c>
      <c r="L308">
        <v>0</v>
      </c>
    </row>
    <row r="309" spans="8:12" x14ac:dyDescent="0.35">
      <c r="H309" s="14" t="s">
        <v>8218</v>
      </c>
      <c r="I309">
        <v>158</v>
      </c>
      <c r="K309" s="15" t="s">
        <v>8220</v>
      </c>
      <c r="L309">
        <v>3</v>
      </c>
    </row>
    <row r="310" spans="8:12" x14ac:dyDescent="0.35">
      <c r="H310" s="14" t="s">
        <v>8218</v>
      </c>
      <c r="I310">
        <v>30</v>
      </c>
      <c r="K310" s="15" t="s">
        <v>8220</v>
      </c>
      <c r="L310">
        <v>0</v>
      </c>
    </row>
    <row r="311" spans="8:12" x14ac:dyDescent="0.35">
      <c r="H311" s="14" t="s">
        <v>8218</v>
      </c>
      <c r="I311">
        <v>18</v>
      </c>
      <c r="K311" s="15" t="s">
        <v>8220</v>
      </c>
      <c r="L311">
        <v>52</v>
      </c>
    </row>
    <row r="312" spans="8:12" x14ac:dyDescent="0.35">
      <c r="H312" s="14" t="s">
        <v>8218</v>
      </c>
      <c r="I312">
        <v>29</v>
      </c>
      <c r="K312" s="15" t="s">
        <v>8220</v>
      </c>
      <c r="L312">
        <v>0</v>
      </c>
    </row>
    <row r="313" spans="8:12" x14ac:dyDescent="0.35">
      <c r="H313" s="14" t="s">
        <v>8218</v>
      </c>
      <c r="I313">
        <v>31</v>
      </c>
      <c r="K313" s="15" t="s">
        <v>8220</v>
      </c>
      <c r="L313">
        <v>1</v>
      </c>
    </row>
    <row r="314" spans="8:12" x14ac:dyDescent="0.35">
      <c r="H314" s="14" t="s">
        <v>8218</v>
      </c>
      <c r="I314">
        <v>173</v>
      </c>
      <c r="K314" s="15" t="s">
        <v>8220</v>
      </c>
      <c r="L314">
        <v>1</v>
      </c>
    </row>
    <row r="315" spans="8:12" x14ac:dyDescent="0.35">
      <c r="H315" s="14" t="s">
        <v>8218</v>
      </c>
      <c r="I315">
        <v>17</v>
      </c>
      <c r="K315" s="15" t="s">
        <v>8220</v>
      </c>
      <c r="L315">
        <v>2</v>
      </c>
    </row>
    <row r="316" spans="8:12" x14ac:dyDescent="0.35">
      <c r="H316" s="14" t="s">
        <v>8218</v>
      </c>
      <c r="I316">
        <v>48</v>
      </c>
      <c r="K316" s="15" t="s">
        <v>8220</v>
      </c>
      <c r="L316">
        <v>9</v>
      </c>
    </row>
    <row r="317" spans="8:12" x14ac:dyDescent="0.35">
      <c r="H317" s="14" t="s">
        <v>8218</v>
      </c>
      <c r="I317">
        <v>59</v>
      </c>
      <c r="K317" s="15" t="s">
        <v>8220</v>
      </c>
      <c r="L317">
        <v>5</v>
      </c>
    </row>
    <row r="318" spans="8:12" x14ac:dyDescent="0.35">
      <c r="H318" s="14" t="s">
        <v>8218</v>
      </c>
      <c r="I318">
        <v>39</v>
      </c>
      <c r="K318" s="15" t="s">
        <v>8220</v>
      </c>
      <c r="L318">
        <v>57</v>
      </c>
    </row>
    <row r="319" spans="8:12" x14ac:dyDescent="0.35">
      <c r="H319" s="14" t="s">
        <v>8218</v>
      </c>
      <c r="I319">
        <v>59</v>
      </c>
      <c r="K319" s="15" t="s">
        <v>8220</v>
      </c>
      <c r="L319">
        <v>3</v>
      </c>
    </row>
    <row r="320" spans="8:12" x14ac:dyDescent="0.35">
      <c r="H320" s="14" t="s">
        <v>8218</v>
      </c>
      <c r="I320">
        <v>60</v>
      </c>
      <c r="K320" s="15" t="s">
        <v>8220</v>
      </c>
      <c r="L320">
        <v>1</v>
      </c>
    </row>
    <row r="321" spans="8:12" x14ac:dyDescent="0.35">
      <c r="H321" s="14" t="s">
        <v>8218</v>
      </c>
      <c r="I321">
        <v>20</v>
      </c>
      <c r="K321" s="15" t="s">
        <v>8220</v>
      </c>
      <c r="L321">
        <v>6</v>
      </c>
    </row>
    <row r="322" spans="8:12" x14ac:dyDescent="0.35">
      <c r="H322" s="14" t="s">
        <v>8218</v>
      </c>
      <c r="I322">
        <v>2</v>
      </c>
      <c r="K322" s="15" t="s">
        <v>8220</v>
      </c>
      <c r="L322">
        <v>48</v>
      </c>
    </row>
    <row r="323" spans="8:12" x14ac:dyDescent="0.35">
      <c r="H323" s="14" t="s">
        <v>8218</v>
      </c>
      <c r="I323">
        <v>315</v>
      </c>
      <c r="K323" s="15" t="s">
        <v>8220</v>
      </c>
      <c r="L323">
        <v>2</v>
      </c>
    </row>
    <row r="324" spans="8:12" x14ac:dyDescent="0.35">
      <c r="H324" s="14" t="s">
        <v>8218</v>
      </c>
      <c r="I324">
        <v>2174</v>
      </c>
      <c r="K324" s="15" t="s">
        <v>8220</v>
      </c>
      <c r="L324">
        <v>4</v>
      </c>
    </row>
    <row r="325" spans="8:12" x14ac:dyDescent="0.35">
      <c r="H325" s="14" t="s">
        <v>8218</v>
      </c>
      <c r="I325">
        <v>152</v>
      </c>
      <c r="K325" s="15" t="s">
        <v>8220</v>
      </c>
      <c r="L325">
        <v>5</v>
      </c>
    </row>
    <row r="326" spans="8:12" x14ac:dyDescent="0.35">
      <c r="H326" s="14" t="s">
        <v>8218</v>
      </c>
      <c r="I326">
        <v>1021</v>
      </c>
      <c r="K326" s="15" t="s">
        <v>8220</v>
      </c>
      <c r="L326">
        <v>79</v>
      </c>
    </row>
    <row r="327" spans="8:12" x14ac:dyDescent="0.35">
      <c r="H327" s="14" t="s">
        <v>8218</v>
      </c>
      <c r="I327">
        <v>237</v>
      </c>
      <c r="K327" s="15" t="s">
        <v>8220</v>
      </c>
      <c r="L327">
        <v>2</v>
      </c>
    </row>
    <row r="328" spans="8:12" x14ac:dyDescent="0.35">
      <c r="H328" s="14" t="s">
        <v>8218</v>
      </c>
      <c r="I328">
        <v>27</v>
      </c>
      <c r="K328" s="15" t="s">
        <v>8220</v>
      </c>
      <c r="L328">
        <v>11</v>
      </c>
    </row>
    <row r="329" spans="8:12" x14ac:dyDescent="0.35">
      <c r="H329" s="14" t="s">
        <v>8218</v>
      </c>
      <c r="I329">
        <v>17</v>
      </c>
      <c r="K329" s="15" t="s">
        <v>8220</v>
      </c>
      <c r="L329">
        <v>11</v>
      </c>
    </row>
    <row r="330" spans="8:12" x14ac:dyDescent="0.35">
      <c r="H330" s="14" t="s">
        <v>8218</v>
      </c>
      <c r="I330">
        <v>27</v>
      </c>
      <c r="K330" s="15" t="s">
        <v>8220</v>
      </c>
      <c r="L330">
        <v>1</v>
      </c>
    </row>
    <row r="331" spans="8:12" x14ac:dyDescent="0.35">
      <c r="H331" s="14" t="s">
        <v>8218</v>
      </c>
      <c r="I331">
        <v>82</v>
      </c>
      <c r="K331" s="15" t="s">
        <v>8220</v>
      </c>
      <c r="L331">
        <v>3</v>
      </c>
    </row>
    <row r="332" spans="8:12" x14ac:dyDescent="0.35">
      <c r="H332" s="14" t="s">
        <v>8218</v>
      </c>
      <c r="I332">
        <v>48</v>
      </c>
      <c r="K332" s="15" t="s">
        <v>8220</v>
      </c>
      <c r="L332">
        <v>5</v>
      </c>
    </row>
    <row r="333" spans="8:12" x14ac:dyDescent="0.35">
      <c r="H333" s="14" t="s">
        <v>8218</v>
      </c>
      <c r="I333">
        <v>105</v>
      </c>
      <c r="K333" s="15" t="s">
        <v>8220</v>
      </c>
      <c r="L333">
        <v>12</v>
      </c>
    </row>
    <row r="334" spans="8:12" x14ac:dyDescent="0.35">
      <c r="H334" s="14" t="s">
        <v>8218</v>
      </c>
      <c r="I334">
        <v>28</v>
      </c>
      <c r="K334" s="15" t="s">
        <v>8220</v>
      </c>
      <c r="L334">
        <v>2</v>
      </c>
    </row>
    <row r="335" spans="8:12" x14ac:dyDescent="0.35">
      <c r="H335" s="14" t="s">
        <v>8218</v>
      </c>
      <c r="I335">
        <v>1107</v>
      </c>
      <c r="K335" s="15" t="s">
        <v>8220</v>
      </c>
      <c r="L335">
        <v>5</v>
      </c>
    </row>
    <row r="336" spans="8:12" x14ac:dyDescent="0.35">
      <c r="H336" s="14" t="s">
        <v>8218</v>
      </c>
      <c r="I336">
        <v>1013</v>
      </c>
      <c r="K336" s="15" t="s">
        <v>8220</v>
      </c>
      <c r="L336">
        <v>21</v>
      </c>
    </row>
    <row r="337" spans="8:12" x14ac:dyDescent="0.35">
      <c r="H337" s="14" t="s">
        <v>8218</v>
      </c>
      <c r="I337">
        <v>274</v>
      </c>
      <c r="K337" s="15" t="s">
        <v>8220</v>
      </c>
      <c r="L337">
        <v>0</v>
      </c>
    </row>
    <row r="338" spans="8:12" x14ac:dyDescent="0.35">
      <c r="H338" s="14" t="s">
        <v>8218</v>
      </c>
      <c r="I338">
        <v>87</v>
      </c>
      <c r="K338" s="15" t="s">
        <v>8220</v>
      </c>
      <c r="L338">
        <v>45</v>
      </c>
    </row>
    <row r="339" spans="8:12" x14ac:dyDescent="0.35">
      <c r="H339" s="14" t="s">
        <v>8218</v>
      </c>
      <c r="I339">
        <v>99</v>
      </c>
      <c r="K339" s="15" t="s">
        <v>8220</v>
      </c>
      <c r="L339">
        <v>29</v>
      </c>
    </row>
    <row r="340" spans="8:12" x14ac:dyDescent="0.35">
      <c r="H340" s="14" t="s">
        <v>8218</v>
      </c>
      <c r="I340">
        <v>276</v>
      </c>
      <c r="K340" s="15" t="s">
        <v>8220</v>
      </c>
      <c r="L340">
        <v>2</v>
      </c>
    </row>
    <row r="341" spans="8:12" x14ac:dyDescent="0.35">
      <c r="H341" s="14" t="s">
        <v>8218</v>
      </c>
      <c r="I341">
        <v>21</v>
      </c>
      <c r="K341" s="15" t="s">
        <v>8220</v>
      </c>
      <c r="L341">
        <v>30</v>
      </c>
    </row>
    <row r="342" spans="8:12" x14ac:dyDescent="0.35">
      <c r="H342" s="14" t="s">
        <v>8218</v>
      </c>
      <c r="I342">
        <v>41</v>
      </c>
      <c r="K342" s="15" t="s">
        <v>8220</v>
      </c>
      <c r="L342">
        <v>8</v>
      </c>
    </row>
    <row r="343" spans="8:12" x14ac:dyDescent="0.35">
      <c r="H343" s="14" t="s">
        <v>8218</v>
      </c>
      <c r="I343">
        <v>119</v>
      </c>
      <c r="K343" s="15" t="s">
        <v>8220</v>
      </c>
      <c r="L343">
        <v>1</v>
      </c>
    </row>
    <row r="344" spans="8:12" x14ac:dyDescent="0.35">
      <c r="H344" s="14" t="s">
        <v>8218</v>
      </c>
      <c r="I344">
        <v>153</v>
      </c>
      <c r="K344" s="15" t="s">
        <v>8220</v>
      </c>
      <c r="L344">
        <v>14</v>
      </c>
    </row>
    <row r="345" spans="8:12" x14ac:dyDescent="0.35">
      <c r="H345" s="14" t="s">
        <v>8218</v>
      </c>
      <c r="I345">
        <v>100</v>
      </c>
      <c r="K345" s="15" t="s">
        <v>8220</v>
      </c>
      <c r="L345">
        <v>24</v>
      </c>
    </row>
    <row r="346" spans="8:12" x14ac:dyDescent="0.35">
      <c r="H346" s="14" t="s">
        <v>8218</v>
      </c>
      <c r="I346">
        <v>143</v>
      </c>
      <c r="K346" s="15" t="s">
        <v>8220</v>
      </c>
      <c r="L346">
        <v>2</v>
      </c>
    </row>
    <row r="347" spans="8:12" x14ac:dyDescent="0.35">
      <c r="H347" s="14" t="s">
        <v>8218</v>
      </c>
      <c r="I347">
        <v>140</v>
      </c>
      <c r="K347" s="15" t="s">
        <v>8220</v>
      </c>
      <c r="L347">
        <v>21</v>
      </c>
    </row>
    <row r="348" spans="8:12" x14ac:dyDescent="0.35">
      <c r="H348" s="14" t="s">
        <v>8218</v>
      </c>
      <c r="I348">
        <v>35</v>
      </c>
      <c r="K348" s="15" t="s">
        <v>8220</v>
      </c>
      <c r="L348">
        <v>7</v>
      </c>
    </row>
    <row r="349" spans="8:12" x14ac:dyDescent="0.35">
      <c r="H349" s="14" t="s">
        <v>8218</v>
      </c>
      <c r="I349">
        <v>149</v>
      </c>
      <c r="K349" s="15" t="s">
        <v>8220</v>
      </c>
      <c r="L349">
        <v>0</v>
      </c>
    </row>
    <row r="350" spans="8:12" x14ac:dyDescent="0.35">
      <c r="H350" s="14" t="s">
        <v>8218</v>
      </c>
      <c r="I350">
        <v>130</v>
      </c>
      <c r="K350" s="15" t="s">
        <v>8220</v>
      </c>
      <c r="L350">
        <v>4</v>
      </c>
    </row>
    <row r="351" spans="8:12" x14ac:dyDescent="0.35">
      <c r="H351" s="14" t="s">
        <v>8218</v>
      </c>
      <c r="I351">
        <v>120</v>
      </c>
      <c r="K351" s="15" t="s">
        <v>8220</v>
      </c>
      <c r="L351">
        <v>32</v>
      </c>
    </row>
    <row r="352" spans="8:12" x14ac:dyDescent="0.35">
      <c r="H352" s="14" t="s">
        <v>8218</v>
      </c>
      <c r="I352">
        <v>265</v>
      </c>
      <c r="K352" s="15" t="s">
        <v>8220</v>
      </c>
      <c r="L352">
        <v>4</v>
      </c>
    </row>
    <row r="353" spans="8:12" x14ac:dyDescent="0.35">
      <c r="H353" s="14" t="s">
        <v>8218</v>
      </c>
      <c r="I353">
        <v>71</v>
      </c>
      <c r="K353" s="15" t="s">
        <v>8220</v>
      </c>
      <c r="L353">
        <v>9</v>
      </c>
    </row>
    <row r="354" spans="8:12" x14ac:dyDescent="0.35">
      <c r="H354" s="14" t="s">
        <v>8218</v>
      </c>
      <c r="I354">
        <v>13</v>
      </c>
      <c r="K354" s="15" t="s">
        <v>8220</v>
      </c>
      <c r="L354">
        <v>17</v>
      </c>
    </row>
    <row r="355" spans="8:12" x14ac:dyDescent="0.35">
      <c r="H355" s="14" t="s">
        <v>8218</v>
      </c>
      <c r="I355">
        <v>169</v>
      </c>
      <c r="K355" s="15" t="s">
        <v>8220</v>
      </c>
      <c r="L355">
        <v>5</v>
      </c>
    </row>
    <row r="356" spans="8:12" x14ac:dyDescent="0.35">
      <c r="H356" s="14" t="s">
        <v>8218</v>
      </c>
      <c r="I356">
        <v>57</v>
      </c>
      <c r="K356" s="15" t="s">
        <v>8220</v>
      </c>
      <c r="L356">
        <v>53</v>
      </c>
    </row>
    <row r="357" spans="8:12" x14ac:dyDescent="0.35">
      <c r="H357" s="14" t="s">
        <v>8218</v>
      </c>
      <c r="I357">
        <v>229</v>
      </c>
      <c r="K357" s="15" t="s">
        <v>8220</v>
      </c>
      <c r="L357">
        <v>7</v>
      </c>
    </row>
    <row r="358" spans="8:12" x14ac:dyDescent="0.35">
      <c r="H358" s="14" t="s">
        <v>8218</v>
      </c>
      <c r="I358">
        <v>108</v>
      </c>
      <c r="K358" s="15" t="s">
        <v>8220</v>
      </c>
      <c r="L358">
        <v>72</v>
      </c>
    </row>
    <row r="359" spans="8:12" x14ac:dyDescent="0.35">
      <c r="H359" s="14" t="s">
        <v>8218</v>
      </c>
      <c r="I359">
        <v>108</v>
      </c>
      <c r="K359" s="15" t="s">
        <v>8220</v>
      </c>
      <c r="L359">
        <v>0</v>
      </c>
    </row>
    <row r="360" spans="8:12" x14ac:dyDescent="0.35">
      <c r="H360" s="14" t="s">
        <v>8218</v>
      </c>
      <c r="I360">
        <v>41</v>
      </c>
      <c r="K360" s="15" t="s">
        <v>8220</v>
      </c>
      <c r="L360">
        <v>2</v>
      </c>
    </row>
    <row r="361" spans="8:12" x14ac:dyDescent="0.35">
      <c r="H361" s="14" t="s">
        <v>8218</v>
      </c>
      <c r="I361">
        <v>139</v>
      </c>
      <c r="K361" s="15" t="s">
        <v>8220</v>
      </c>
      <c r="L361">
        <v>8</v>
      </c>
    </row>
    <row r="362" spans="8:12" x14ac:dyDescent="0.35">
      <c r="H362" s="14" t="s">
        <v>8218</v>
      </c>
      <c r="I362">
        <v>19</v>
      </c>
      <c r="K362" s="15" t="s">
        <v>8220</v>
      </c>
      <c r="L362">
        <v>2</v>
      </c>
    </row>
    <row r="363" spans="8:12" x14ac:dyDescent="0.35">
      <c r="H363" s="14" t="s">
        <v>8218</v>
      </c>
      <c r="I363">
        <v>94</v>
      </c>
      <c r="K363" s="15" t="s">
        <v>8220</v>
      </c>
      <c r="L363">
        <v>0</v>
      </c>
    </row>
    <row r="364" spans="8:12" x14ac:dyDescent="0.35">
      <c r="H364" s="14" t="s">
        <v>8218</v>
      </c>
      <c r="I364">
        <v>23</v>
      </c>
      <c r="K364" s="15" t="s">
        <v>8220</v>
      </c>
      <c r="L364">
        <v>3</v>
      </c>
    </row>
    <row r="365" spans="8:12" x14ac:dyDescent="0.35">
      <c r="H365" s="14" t="s">
        <v>8218</v>
      </c>
      <c r="I365">
        <v>15</v>
      </c>
      <c r="K365" s="15" t="s">
        <v>8220</v>
      </c>
      <c r="L365">
        <v>4</v>
      </c>
    </row>
    <row r="366" spans="8:12" x14ac:dyDescent="0.35">
      <c r="H366" s="14" t="s">
        <v>8218</v>
      </c>
      <c r="I366">
        <v>62</v>
      </c>
      <c r="K366" s="15" t="s">
        <v>8220</v>
      </c>
      <c r="L366">
        <v>3</v>
      </c>
    </row>
    <row r="367" spans="8:12" x14ac:dyDescent="0.35">
      <c r="H367" s="14" t="s">
        <v>8218</v>
      </c>
      <c r="I367">
        <v>74</v>
      </c>
      <c r="K367" s="15" t="s">
        <v>8220</v>
      </c>
      <c r="L367">
        <v>6</v>
      </c>
    </row>
    <row r="368" spans="8:12" x14ac:dyDescent="0.35">
      <c r="H368" s="14" t="s">
        <v>8218</v>
      </c>
      <c r="I368">
        <v>97</v>
      </c>
      <c r="K368" s="15" t="s">
        <v>8220</v>
      </c>
      <c r="L368">
        <v>0</v>
      </c>
    </row>
    <row r="369" spans="8:12" x14ac:dyDescent="0.35">
      <c r="H369" s="14" t="s">
        <v>8218</v>
      </c>
      <c r="I369">
        <v>55</v>
      </c>
      <c r="K369" s="15" t="s">
        <v>8220</v>
      </c>
      <c r="L369">
        <v>0</v>
      </c>
    </row>
    <row r="370" spans="8:12" x14ac:dyDescent="0.35">
      <c r="H370" s="14" t="s">
        <v>8218</v>
      </c>
      <c r="I370">
        <v>44</v>
      </c>
      <c r="K370" s="15" t="s">
        <v>8220</v>
      </c>
      <c r="L370">
        <v>0</v>
      </c>
    </row>
    <row r="371" spans="8:12" x14ac:dyDescent="0.35">
      <c r="H371" s="14" t="s">
        <v>8218</v>
      </c>
      <c r="I371">
        <v>110</v>
      </c>
      <c r="K371" s="15" t="s">
        <v>8220</v>
      </c>
      <c r="L371">
        <v>8</v>
      </c>
    </row>
    <row r="372" spans="8:12" x14ac:dyDescent="0.35">
      <c r="H372" s="14" t="s">
        <v>8218</v>
      </c>
      <c r="I372">
        <v>59</v>
      </c>
      <c r="K372" s="15" t="s">
        <v>8220</v>
      </c>
      <c r="L372">
        <v>5</v>
      </c>
    </row>
    <row r="373" spans="8:12" x14ac:dyDescent="0.35">
      <c r="H373" s="14" t="s">
        <v>8218</v>
      </c>
      <c r="I373">
        <v>62</v>
      </c>
      <c r="K373" s="15" t="s">
        <v>8220</v>
      </c>
      <c r="L373">
        <v>0</v>
      </c>
    </row>
    <row r="374" spans="8:12" x14ac:dyDescent="0.35">
      <c r="H374" s="14" t="s">
        <v>8218</v>
      </c>
      <c r="I374">
        <v>105</v>
      </c>
      <c r="K374" s="15" t="s">
        <v>8220</v>
      </c>
      <c r="L374">
        <v>2</v>
      </c>
    </row>
    <row r="375" spans="8:12" x14ac:dyDescent="0.35">
      <c r="H375" s="14" t="s">
        <v>8218</v>
      </c>
      <c r="I375">
        <v>26</v>
      </c>
      <c r="K375" s="15" t="s">
        <v>8220</v>
      </c>
      <c r="L375">
        <v>24</v>
      </c>
    </row>
    <row r="376" spans="8:12" x14ac:dyDescent="0.35">
      <c r="H376" s="14" t="s">
        <v>8218</v>
      </c>
      <c r="I376">
        <v>49</v>
      </c>
      <c r="K376" s="15" t="s">
        <v>8220</v>
      </c>
      <c r="L376">
        <v>0</v>
      </c>
    </row>
    <row r="377" spans="8:12" x14ac:dyDescent="0.35">
      <c r="H377" s="14" t="s">
        <v>8218</v>
      </c>
      <c r="I377">
        <v>68</v>
      </c>
      <c r="K377" s="15" t="s">
        <v>8220</v>
      </c>
      <c r="L377">
        <v>9</v>
      </c>
    </row>
    <row r="378" spans="8:12" x14ac:dyDescent="0.35">
      <c r="H378" s="14" t="s">
        <v>8218</v>
      </c>
      <c r="I378">
        <v>22</v>
      </c>
      <c r="K378" s="15" t="s">
        <v>8220</v>
      </c>
      <c r="L378">
        <v>0</v>
      </c>
    </row>
    <row r="379" spans="8:12" x14ac:dyDescent="0.35">
      <c r="H379" s="14" t="s">
        <v>8218</v>
      </c>
      <c r="I379">
        <v>18</v>
      </c>
      <c r="K379" s="15" t="s">
        <v>8220</v>
      </c>
      <c r="L379">
        <v>1</v>
      </c>
    </row>
    <row r="380" spans="8:12" x14ac:dyDescent="0.35">
      <c r="H380" s="14" t="s">
        <v>8218</v>
      </c>
      <c r="I380">
        <v>19</v>
      </c>
      <c r="K380" s="15" t="s">
        <v>8220</v>
      </c>
      <c r="L380">
        <v>10</v>
      </c>
    </row>
    <row r="381" spans="8:12" x14ac:dyDescent="0.35">
      <c r="H381" s="14" t="s">
        <v>8218</v>
      </c>
      <c r="I381">
        <v>99</v>
      </c>
      <c r="K381" s="15" t="s">
        <v>8220</v>
      </c>
      <c r="L381">
        <v>1</v>
      </c>
    </row>
    <row r="382" spans="8:12" x14ac:dyDescent="0.35">
      <c r="H382" s="14" t="s">
        <v>8218</v>
      </c>
      <c r="I382">
        <v>27</v>
      </c>
      <c r="K382" s="15" t="s">
        <v>8220</v>
      </c>
      <c r="L382">
        <v>0</v>
      </c>
    </row>
    <row r="383" spans="8:12" x14ac:dyDescent="0.35">
      <c r="H383" s="14" t="s">
        <v>8218</v>
      </c>
      <c r="I383">
        <v>25</v>
      </c>
      <c r="K383" s="15" t="s">
        <v>8220</v>
      </c>
      <c r="L383">
        <v>20</v>
      </c>
    </row>
    <row r="384" spans="8:12" x14ac:dyDescent="0.35">
      <c r="H384" s="14" t="s">
        <v>8218</v>
      </c>
      <c r="I384">
        <v>14</v>
      </c>
      <c r="K384" s="15" t="s">
        <v>8220</v>
      </c>
      <c r="L384">
        <v>30</v>
      </c>
    </row>
    <row r="385" spans="8:12" x14ac:dyDescent="0.35">
      <c r="H385" s="14" t="s">
        <v>8218</v>
      </c>
      <c r="I385">
        <v>35</v>
      </c>
      <c r="K385" s="15" t="s">
        <v>8220</v>
      </c>
      <c r="L385">
        <v>6</v>
      </c>
    </row>
    <row r="386" spans="8:12" x14ac:dyDescent="0.35">
      <c r="H386" s="14" t="s">
        <v>8218</v>
      </c>
      <c r="I386">
        <v>10</v>
      </c>
      <c r="K386" s="15" t="s">
        <v>8220</v>
      </c>
      <c r="L386">
        <v>15</v>
      </c>
    </row>
    <row r="387" spans="8:12" x14ac:dyDescent="0.35">
      <c r="H387" s="14" t="s">
        <v>8218</v>
      </c>
      <c r="I387">
        <v>29</v>
      </c>
      <c r="K387" s="15" t="s">
        <v>8220</v>
      </c>
      <c r="L387">
        <v>5</v>
      </c>
    </row>
    <row r="388" spans="8:12" x14ac:dyDescent="0.35">
      <c r="H388" s="14" t="s">
        <v>8218</v>
      </c>
      <c r="I388">
        <v>44</v>
      </c>
      <c r="K388" s="15" t="s">
        <v>8220</v>
      </c>
      <c r="L388">
        <v>0</v>
      </c>
    </row>
    <row r="389" spans="8:12" x14ac:dyDescent="0.35">
      <c r="H389" s="14" t="s">
        <v>8218</v>
      </c>
      <c r="I389">
        <v>17</v>
      </c>
      <c r="K389" s="15" t="s">
        <v>8220</v>
      </c>
      <c r="L389">
        <v>0</v>
      </c>
    </row>
    <row r="390" spans="8:12" x14ac:dyDescent="0.35">
      <c r="H390" s="14" t="s">
        <v>8218</v>
      </c>
      <c r="I390">
        <v>34</v>
      </c>
      <c r="K390" s="15" t="s">
        <v>8220</v>
      </c>
      <c r="L390">
        <v>28</v>
      </c>
    </row>
    <row r="391" spans="8:12" x14ac:dyDescent="0.35">
      <c r="H391" s="14" t="s">
        <v>8218</v>
      </c>
      <c r="I391">
        <v>14</v>
      </c>
      <c r="K391" s="15" t="s">
        <v>8220</v>
      </c>
      <c r="L391">
        <v>0</v>
      </c>
    </row>
    <row r="392" spans="8:12" x14ac:dyDescent="0.35">
      <c r="H392" s="14" t="s">
        <v>8218</v>
      </c>
      <c r="I392">
        <v>156</v>
      </c>
      <c r="K392" s="15" t="s">
        <v>8220</v>
      </c>
      <c r="L392">
        <v>5</v>
      </c>
    </row>
    <row r="393" spans="8:12" x14ac:dyDescent="0.35">
      <c r="H393" s="14" t="s">
        <v>8218</v>
      </c>
      <c r="I393">
        <v>128</v>
      </c>
      <c r="K393" s="15" t="s">
        <v>8220</v>
      </c>
      <c r="L393">
        <v>7</v>
      </c>
    </row>
    <row r="394" spans="8:12" x14ac:dyDescent="0.35">
      <c r="H394" s="14" t="s">
        <v>8218</v>
      </c>
      <c r="I394">
        <v>60</v>
      </c>
      <c r="K394" s="15" t="s">
        <v>8220</v>
      </c>
      <c r="L394">
        <v>30</v>
      </c>
    </row>
    <row r="395" spans="8:12" x14ac:dyDescent="0.35">
      <c r="H395" s="14" t="s">
        <v>8218</v>
      </c>
      <c r="I395">
        <v>32</v>
      </c>
      <c r="K395" s="15" t="s">
        <v>8220</v>
      </c>
      <c r="L395">
        <v>2</v>
      </c>
    </row>
    <row r="396" spans="8:12" x14ac:dyDescent="0.35">
      <c r="H396" s="14" t="s">
        <v>8218</v>
      </c>
      <c r="I396">
        <v>53</v>
      </c>
      <c r="K396" s="15" t="s">
        <v>8220</v>
      </c>
      <c r="L396">
        <v>30</v>
      </c>
    </row>
    <row r="397" spans="8:12" x14ac:dyDescent="0.35">
      <c r="H397" s="14" t="s">
        <v>8218</v>
      </c>
      <c r="I397">
        <v>184</v>
      </c>
      <c r="K397" s="15" t="s">
        <v>8220</v>
      </c>
      <c r="L397">
        <v>2</v>
      </c>
    </row>
    <row r="398" spans="8:12" x14ac:dyDescent="0.35">
      <c r="H398" s="14" t="s">
        <v>8218</v>
      </c>
      <c r="I398">
        <v>90</v>
      </c>
      <c r="K398" s="15" t="s">
        <v>8220</v>
      </c>
      <c r="L398">
        <v>0</v>
      </c>
    </row>
    <row r="399" spans="8:12" x14ac:dyDescent="0.35">
      <c r="H399" s="14" t="s">
        <v>8218</v>
      </c>
      <c r="I399">
        <v>71</v>
      </c>
      <c r="K399" s="15" t="s">
        <v>8220</v>
      </c>
      <c r="L399">
        <v>2</v>
      </c>
    </row>
    <row r="400" spans="8:12" x14ac:dyDescent="0.35">
      <c r="H400" s="14" t="s">
        <v>8218</v>
      </c>
      <c r="I400">
        <v>87</v>
      </c>
      <c r="K400" s="15" t="s">
        <v>8220</v>
      </c>
      <c r="L400">
        <v>1</v>
      </c>
    </row>
    <row r="401" spans="8:12" x14ac:dyDescent="0.35">
      <c r="H401" s="14" t="s">
        <v>8218</v>
      </c>
      <c r="I401">
        <v>28</v>
      </c>
      <c r="K401" s="15" t="s">
        <v>8220</v>
      </c>
      <c r="L401">
        <v>2</v>
      </c>
    </row>
    <row r="402" spans="8:12" x14ac:dyDescent="0.35">
      <c r="H402" s="14" t="s">
        <v>8218</v>
      </c>
      <c r="I402">
        <v>56</v>
      </c>
      <c r="K402" s="15" t="s">
        <v>8220</v>
      </c>
      <c r="L402">
        <v>14</v>
      </c>
    </row>
    <row r="403" spans="8:12" x14ac:dyDescent="0.35">
      <c r="H403" s="14" t="s">
        <v>8218</v>
      </c>
      <c r="I403">
        <v>51</v>
      </c>
      <c r="K403" s="15" t="s">
        <v>8220</v>
      </c>
      <c r="L403">
        <v>31</v>
      </c>
    </row>
    <row r="404" spans="8:12" x14ac:dyDescent="0.35">
      <c r="H404" s="14" t="s">
        <v>8218</v>
      </c>
      <c r="I404">
        <v>75</v>
      </c>
      <c r="K404" s="15" t="s">
        <v>8220</v>
      </c>
      <c r="L404">
        <v>16</v>
      </c>
    </row>
    <row r="405" spans="8:12" x14ac:dyDescent="0.35">
      <c r="H405" s="14" t="s">
        <v>8218</v>
      </c>
      <c r="I405">
        <v>38</v>
      </c>
      <c r="K405" s="15" t="s">
        <v>8220</v>
      </c>
      <c r="L405">
        <v>12</v>
      </c>
    </row>
    <row r="406" spans="8:12" x14ac:dyDescent="0.35">
      <c r="H406" s="14" t="s">
        <v>8218</v>
      </c>
      <c r="I406">
        <v>18</v>
      </c>
      <c r="K406" s="15" t="s">
        <v>8220</v>
      </c>
      <c r="L406">
        <v>96</v>
      </c>
    </row>
    <row r="407" spans="8:12" x14ac:dyDescent="0.35">
      <c r="H407" s="14" t="s">
        <v>8218</v>
      </c>
      <c r="I407">
        <v>54</v>
      </c>
      <c r="K407" s="15" t="s">
        <v>8220</v>
      </c>
      <c r="L407">
        <v>16</v>
      </c>
    </row>
    <row r="408" spans="8:12" x14ac:dyDescent="0.35">
      <c r="H408" s="14" t="s">
        <v>8218</v>
      </c>
      <c r="I408">
        <v>71</v>
      </c>
      <c r="K408" s="15" t="s">
        <v>8220</v>
      </c>
      <c r="L408">
        <v>5</v>
      </c>
    </row>
    <row r="409" spans="8:12" x14ac:dyDescent="0.35">
      <c r="H409" s="14" t="s">
        <v>8218</v>
      </c>
      <c r="I409">
        <v>57</v>
      </c>
      <c r="K409" s="15" t="s">
        <v>8220</v>
      </c>
      <c r="L409">
        <v>0</v>
      </c>
    </row>
    <row r="410" spans="8:12" x14ac:dyDescent="0.35">
      <c r="H410" s="14" t="s">
        <v>8218</v>
      </c>
      <c r="I410">
        <v>43</v>
      </c>
      <c r="K410" s="15" t="s">
        <v>8220</v>
      </c>
      <c r="L410">
        <v>8</v>
      </c>
    </row>
    <row r="411" spans="8:12" x14ac:dyDescent="0.35">
      <c r="H411" s="14" t="s">
        <v>8218</v>
      </c>
      <c r="I411">
        <v>52</v>
      </c>
      <c r="K411" s="15" t="s">
        <v>8220</v>
      </c>
      <c r="L411">
        <v>7</v>
      </c>
    </row>
    <row r="412" spans="8:12" x14ac:dyDescent="0.35">
      <c r="H412" s="14" t="s">
        <v>8218</v>
      </c>
      <c r="I412">
        <v>27</v>
      </c>
      <c r="K412" s="15" t="s">
        <v>8220</v>
      </c>
      <c r="L412">
        <v>24</v>
      </c>
    </row>
    <row r="413" spans="8:12" x14ac:dyDescent="0.35">
      <c r="H413" s="14" t="s">
        <v>8218</v>
      </c>
      <c r="I413">
        <v>12</v>
      </c>
      <c r="K413" s="15" t="s">
        <v>8220</v>
      </c>
      <c r="L413">
        <v>121</v>
      </c>
    </row>
    <row r="414" spans="8:12" x14ac:dyDescent="0.35">
      <c r="H414" s="14" t="s">
        <v>8218</v>
      </c>
      <c r="I414">
        <v>33</v>
      </c>
      <c r="K414" s="15" t="s">
        <v>8220</v>
      </c>
      <c r="L414">
        <v>196</v>
      </c>
    </row>
    <row r="415" spans="8:12" x14ac:dyDescent="0.35">
      <c r="H415" s="14" t="s">
        <v>8218</v>
      </c>
      <c r="I415">
        <v>96</v>
      </c>
      <c r="K415" s="15" t="s">
        <v>8220</v>
      </c>
      <c r="L415">
        <v>5</v>
      </c>
    </row>
    <row r="416" spans="8:12" x14ac:dyDescent="0.35">
      <c r="H416" s="14" t="s">
        <v>8218</v>
      </c>
      <c r="I416">
        <v>28</v>
      </c>
      <c r="K416" s="15" t="s">
        <v>8220</v>
      </c>
      <c r="L416">
        <v>73</v>
      </c>
    </row>
    <row r="417" spans="8:12" x14ac:dyDescent="0.35">
      <c r="H417" s="14" t="s">
        <v>8218</v>
      </c>
      <c r="I417">
        <v>43</v>
      </c>
      <c r="K417" s="15" t="s">
        <v>8220</v>
      </c>
      <c r="L417">
        <v>93</v>
      </c>
    </row>
    <row r="418" spans="8:12" x14ac:dyDescent="0.35">
      <c r="H418" s="14" t="s">
        <v>8218</v>
      </c>
      <c r="I418">
        <v>205</v>
      </c>
      <c r="K418" s="15" t="s">
        <v>8220</v>
      </c>
      <c r="L418">
        <v>17</v>
      </c>
    </row>
    <row r="419" spans="8:12" x14ac:dyDescent="0.35">
      <c r="H419" s="14" t="s">
        <v>8218</v>
      </c>
      <c r="I419">
        <v>23</v>
      </c>
      <c r="K419" s="15" t="s">
        <v>8220</v>
      </c>
      <c r="L419">
        <v>7</v>
      </c>
    </row>
    <row r="420" spans="8:12" x14ac:dyDescent="0.35">
      <c r="H420" s="14" t="s">
        <v>8218</v>
      </c>
      <c r="I420">
        <v>19</v>
      </c>
      <c r="K420" s="15" t="s">
        <v>8220</v>
      </c>
      <c r="L420">
        <v>17</v>
      </c>
    </row>
    <row r="421" spans="8:12" x14ac:dyDescent="0.35">
      <c r="H421" s="14" t="s">
        <v>8218</v>
      </c>
      <c r="I421">
        <v>14</v>
      </c>
      <c r="K421" s="15" t="s">
        <v>8220</v>
      </c>
      <c r="L421">
        <v>171</v>
      </c>
    </row>
    <row r="422" spans="8:12" x14ac:dyDescent="0.35">
      <c r="H422" s="14" t="s">
        <v>8218</v>
      </c>
      <c r="I422">
        <v>38</v>
      </c>
      <c r="K422" s="15" t="s">
        <v>8220</v>
      </c>
      <c r="L422">
        <v>188</v>
      </c>
    </row>
    <row r="423" spans="8:12" x14ac:dyDescent="0.35">
      <c r="H423" s="14" t="s">
        <v>8218</v>
      </c>
      <c r="I423">
        <v>78</v>
      </c>
      <c r="K423" s="15" t="s">
        <v>8220</v>
      </c>
      <c r="L423">
        <v>110</v>
      </c>
    </row>
    <row r="424" spans="8:12" x14ac:dyDescent="0.35">
      <c r="H424" s="14" t="s">
        <v>8218</v>
      </c>
      <c r="I424">
        <v>69</v>
      </c>
      <c r="K424" s="15" t="s">
        <v>8220</v>
      </c>
      <c r="L424">
        <v>37</v>
      </c>
    </row>
    <row r="425" spans="8:12" x14ac:dyDescent="0.35">
      <c r="H425" s="14" t="s">
        <v>8218</v>
      </c>
      <c r="I425">
        <v>33</v>
      </c>
      <c r="K425" s="15" t="s">
        <v>8220</v>
      </c>
      <c r="L425">
        <v>9</v>
      </c>
    </row>
    <row r="426" spans="8:12" x14ac:dyDescent="0.35">
      <c r="H426" s="14" t="s">
        <v>8218</v>
      </c>
      <c r="I426">
        <v>54</v>
      </c>
      <c r="K426" s="15" t="s">
        <v>8220</v>
      </c>
      <c r="L426">
        <v>29</v>
      </c>
    </row>
    <row r="427" spans="8:12" x14ac:dyDescent="0.35">
      <c r="H427" s="14" t="s">
        <v>8218</v>
      </c>
      <c r="I427">
        <v>99</v>
      </c>
      <c r="K427" s="15" t="s">
        <v>8220</v>
      </c>
      <c r="L427">
        <v>6</v>
      </c>
    </row>
    <row r="428" spans="8:12" x14ac:dyDescent="0.35">
      <c r="H428" s="14" t="s">
        <v>8218</v>
      </c>
      <c r="I428">
        <v>49</v>
      </c>
      <c r="K428" s="15" t="s">
        <v>8220</v>
      </c>
      <c r="L428">
        <v>30</v>
      </c>
    </row>
    <row r="429" spans="8:12" x14ac:dyDescent="0.35">
      <c r="H429" s="14" t="s">
        <v>8218</v>
      </c>
      <c r="I429">
        <v>11</v>
      </c>
      <c r="K429" s="15" t="s">
        <v>8220</v>
      </c>
      <c r="L429">
        <v>81</v>
      </c>
    </row>
    <row r="430" spans="8:12" x14ac:dyDescent="0.35">
      <c r="H430" s="14" t="s">
        <v>8218</v>
      </c>
      <c r="I430">
        <v>38</v>
      </c>
      <c r="K430" s="15" t="s">
        <v>8220</v>
      </c>
      <c r="L430">
        <v>4</v>
      </c>
    </row>
    <row r="431" spans="8:12" x14ac:dyDescent="0.35">
      <c r="H431" s="14" t="s">
        <v>8218</v>
      </c>
      <c r="I431">
        <v>16</v>
      </c>
      <c r="K431" s="15" t="s">
        <v>8220</v>
      </c>
      <c r="L431">
        <v>11</v>
      </c>
    </row>
    <row r="432" spans="8:12" x14ac:dyDescent="0.35">
      <c r="H432" s="14" t="s">
        <v>8218</v>
      </c>
      <c r="I432">
        <v>32</v>
      </c>
      <c r="K432" s="15" t="s">
        <v>8220</v>
      </c>
      <c r="L432">
        <v>14</v>
      </c>
    </row>
    <row r="433" spans="8:12" x14ac:dyDescent="0.35">
      <c r="H433" s="14" t="s">
        <v>8218</v>
      </c>
      <c r="I433">
        <v>20</v>
      </c>
      <c r="K433" s="15" t="s">
        <v>8220</v>
      </c>
      <c r="L433">
        <v>5</v>
      </c>
    </row>
    <row r="434" spans="8:12" x14ac:dyDescent="0.35">
      <c r="H434" s="14" t="s">
        <v>8218</v>
      </c>
      <c r="I434">
        <v>154</v>
      </c>
      <c r="K434" s="15" t="s">
        <v>8220</v>
      </c>
      <c r="L434">
        <v>45</v>
      </c>
    </row>
    <row r="435" spans="8:12" x14ac:dyDescent="0.35">
      <c r="H435" s="14" t="s">
        <v>8218</v>
      </c>
      <c r="I435">
        <v>41</v>
      </c>
      <c r="K435" s="15" t="s">
        <v>8220</v>
      </c>
      <c r="L435">
        <v>8</v>
      </c>
    </row>
    <row r="436" spans="8:12" x14ac:dyDescent="0.35">
      <c r="H436" s="14" t="s">
        <v>8218</v>
      </c>
      <c r="I436">
        <v>75</v>
      </c>
      <c r="K436" s="15" t="s">
        <v>8220</v>
      </c>
      <c r="L436">
        <v>3</v>
      </c>
    </row>
    <row r="437" spans="8:12" x14ac:dyDescent="0.35">
      <c r="H437" s="14" t="s">
        <v>8218</v>
      </c>
      <c r="I437">
        <v>40</v>
      </c>
      <c r="K437" s="15" t="s">
        <v>8220</v>
      </c>
      <c r="L437">
        <v>24</v>
      </c>
    </row>
    <row r="438" spans="8:12" x14ac:dyDescent="0.35">
      <c r="H438" s="14" t="s">
        <v>8218</v>
      </c>
      <c r="I438">
        <v>46</v>
      </c>
      <c r="K438" s="15" t="s">
        <v>8220</v>
      </c>
      <c r="L438">
        <v>18</v>
      </c>
    </row>
    <row r="439" spans="8:12" x14ac:dyDescent="0.35">
      <c r="H439" s="14" t="s">
        <v>8218</v>
      </c>
      <c r="I439">
        <v>62</v>
      </c>
      <c r="K439" s="15" t="s">
        <v>8220</v>
      </c>
      <c r="L439">
        <v>12</v>
      </c>
    </row>
    <row r="440" spans="8:12" x14ac:dyDescent="0.35">
      <c r="H440" s="14" t="s">
        <v>8218</v>
      </c>
      <c r="I440">
        <v>61</v>
      </c>
      <c r="K440" s="15" t="s">
        <v>8220</v>
      </c>
      <c r="L440">
        <v>123</v>
      </c>
    </row>
    <row r="441" spans="8:12" x14ac:dyDescent="0.35">
      <c r="H441" s="14" t="s">
        <v>8218</v>
      </c>
      <c r="I441">
        <v>96</v>
      </c>
      <c r="K441" s="15" t="s">
        <v>8220</v>
      </c>
      <c r="L441">
        <v>96</v>
      </c>
    </row>
    <row r="442" spans="8:12" x14ac:dyDescent="0.35">
      <c r="H442" s="14" t="s">
        <v>8218</v>
      </c>
      <c r="I442">
        <v>190</v>
      </c>
      <c r="K442" s="15" t="s">
        <v>8220</v>
      </c>
      <c r="L442">
        <v>31</v>
      </c>
    </row>
    <row r="443" spans="8:12" x14ac:dyDescent="0.35">
      <c r="H443" s="14" t="s">
        <v>8218</v>
      </c>
      <c r="I443">
        <v>94</v>
      </c>
      <c r="K443" s="15" t="s">
        <v>8220</v>
      </c>
      <c r="L443">
        <v>4</v>
      </c>
    </row>
    <row r="444" spans="8:12" x14ac:dyDescent="0.35">
      <c r="H444" s="14" t="s">
        <v>8218</v>
      </c>
      <c r="I444">
        <v>39</v>
      </c>
      <c r="K444" s="15" t="s">
        <v>8220</v>
      </c>
      <c r="L444">
        <v>3</v>
      </c>
    </row>
    <row r="445" spans="8:12" x14ac:dyDescent="0.35">
      <c r="H445" s="14" t="s">
        <v>8218</v>
      </c>
      <c r="I445">
        <v>127</v>
      </c>
      <c r="K445" s="15" t="s">
        <v>8220</v>
      </c>
      <c r="L445">
        <v>179</v>
      </c>
    </row>
    <row r="446" spans="8:12" x14ac:dyDescent="0.35">
      <c r="H446" s="14" t="s">
        <v>8218</v>
      </c>
      <c r="I446">
        <v>159</v>
      </c>
      <c r="K446" s="15" t="s">
        <v>8220</v>
      </c>
      <c r="L446">
        <v>3</v>
      </c>
    </row>
    <row r="447" spans="8:12" x14ac:dyDescent="0.35">
      <c r="H447" s="14" t="s">
        <v>8218</v>
      </c>
      <c r="I447">
        <v>177</v>
      </c>
      <c r="K447" s="15" t="s">
        <v>8220</v>
      </c>
      <c r="L447">
        <v>23</v>
      </c>
    </row>
    <row r="448" spans="8:12" x14ac:dyDescent="0.35">
      <c r="H448" s="14" t="s">
        <v>8218</v>
      </c>
      <c r="I448">
        <v>47</v>
      </c>
      <c r="K448" s="15" t="s">
        <v>8220</v>
      </c>
      <c r="L448">
        <v>23</v>
      </c>
    </row>
    <row r="449" spans="8:12" x14ac:dyDescent="0.35">
      <c r="H449" s="14" t="s">
        <v>8218</v>
      </c>
      <c r="I449">
        <v>1</v>
      </c>
      <c r="K449" s="15" t="s">
        <v>8220</v>
      </c>
      <c r="L449">
        <v>41</v>
      </c>
    </row>
    <row r="450" spans="8:12" x14ac:dyDescent="0.35">
      <c r="H450" s="14" t="s">
        <v>8218</v>
      </c>
      <c r="I450">
        <v>16</v>
      </c>
      <c r="K450" s="15" t="s">
        <v>8220</v>
      </c>
      <c r="L450">
        <v>0</v>
      </c>
    </row>
    <row r="451" spans="8:12" x14ac:dyDescent="0.35">
      <c r="H451" s="14" t="s">
        <v>8218</v>
      </c>
      <c r="I451">
        <v>115</v>
      </c>
      <c r="K451" s="15" t="s">
        <v>8220</v>
      </c>
      <c r="L451">
        <v>32</v>
      </c>
    </row>
    <row r="452" spans="8:12" x14ac:dyDescent="0.35">
      <c r="H452" s="14" t="s">
        <v>8218</v>
      </c>
      <c r="I452">
        <v>133</v>
      </c>
      <c r="K452" s="15" t="s">
        <v>8220</v>
      </c>
      <c r="L452">
        <v>2</v>
      </c>
    </row>
    <row r="453" spans="8:12" x14ac:dyDescent="0.35">
      <c r="H453" s="14" t="s">
        <v>8218</v>
      </c>
      <c r="I453">
        <v>70</v>
      </c>
      <c r="K453" s="15" t="s">
        <v>8220</v>
      </c>
      <c r="L453">
        <v>7</v>
      </c>
    </row>
    <row r="454" spans="8:12" x14ac:dyDescent="0.35">
      <c r="H454" s="14" t="s">
        <v>8218</v>
      </c>
      <c r="I454">
        <v>62</v>
      </c>
      <c r="K454" s="15" t="s">
        <v>8220</v>
      </c>
      <c r="L454">
        <v>4</v>
      </c>
    </row>
    <row r="455" spans="8:12" x14ac:dyDescent="0.35">
      <c r="H455" s="14" t="s">
        <v>8218</v>
      </c>
      <c r="I455">
        <v>10</v>
      </c>
      <c r="K455" s="15" t="s">
        <v>8220</v>
      </c>
      <c r="L455">
        <v>196</v>
      </c>
    </row>
    <row r="456" spans="8:12" x14ac:dyDescent="0.35">
      <c r="H456" s="14" t="s">
        <v>8218</v>
      </c>
      <c r="I456">
        <v>499</v>
      </c>
      <c r="K456" s="15" t="s">
        <v>8220</v>
      </c>
      <c r="L456">
        <v>11</v>
      </c>
    </row>
    <row r="457" spans="8:12" x14ac:dyDescent="0.35">
      <c r="H457" s="14" t="s">
        <v>8218</v>
      </c>
      <c r="I457">
        <v>47</v>
      </c>
      <c r="K457" s="15" t="s">
        <v>8220</v>
      </c>
      <c r="L457">
        <v>9</v>
      </c>
    </row>
    <row r="458" spans="8:12" x14ac:dyDescent="0.35">
      <c r="H458" s="14" t="s">
        <v>8218</v>
      </c>
      <c r="I458">
        <v>28</v>
      </c>
      <c r="K458" s="15" t="s">
        <v>8220</v>
      </c>
      <c r="L458">
        <v>5</v>
      </c>
    </row>
    <row r="459" spans="8:12" x14ac:dyDescent="0.35">
      <c r="H459" s="14" t="s">
        <v>8218</v>
      </c>
      <c r="I459">
        <v>24</v>
      </c>
      <c r="K459" s="15" t="s">
        <v>8220</v>
      </c>
      <c r="L459">
        <v>8</v>
      </c>
    </row>
    <row r="460" spans="8:12" x14ac:dyDescent="0.35">
      <c r="H460" s="14" t="s">
        <v>8218</v>
      </c>
      <c r="I460">
        <v>76</v>
      </c>
      <c r="K460" s="15" t="s">
        <v>8220</v>
      </c>
      <c r="L460">
        <v>229</v>
      </c>
    </row>
    <row r="461" spans="8:12" x14ac:dyDescent="0.35">
      <c r="H461" s="14" t="s">
        <v>8218</v>
      </c>
      <c r="I461">
        <v>98</v>
      </c>
      <c r="K461" s="15" t="s">
        <v>8220</v>
      </c>
      <c r="L461">
        <v>40</v>
      </c>
    </row>
    <row r="462" spans="8:12" x14ac:dyDescent="0.35">
      <c r="H462" s="14" t="s">
        <v>8218</v>
      </c>
      <c r="I462">
        <v>30</v>
      </c>
      <c r="K462" s="15" t="s">
        <v>8220</v>
      </c>
      <c r="L462">
        <v>123</v>
      </c>
    </row>
    <row r="463" spans="8:12" x14ac:dyDescent="0.35">
      <c r="H463" s="14" t="s">
        <v>8218</v>
      </c>
      <c r="I463">
        <v>478</v>
      </c>
      <c r="K463" s="15" t="s">
        <v>8220</v>
      </c>
      <c r="L463">
        <v>5</v>
      </c>
    </row>
    <row r="464" spans="8:12" x14ac:dyDescent="0.35">
      <c r="H464" s="14" t="s">
        <v>8218</v>
      </c>
      <c r="I464">
        <v>74</v>
      </c>
      <c r="K464" s="15" t="s">
        <v>8220</v>
      </c>
      <c r="L464">
        <v>148</v>
      </c>
    </row>
    <row r="465" spans="8:12" x14ac:dyDescent="0.35">
      <c r="H465" s="14" t="s">
        <v>8218</v>
      </c>
      <c r="I465">
        <v>131</v>
      </c>
      <c r="K465" s="15" t="s">
        <v>8220</v>
      </c>
      <c r="L465">
        <v>10</v>
      </c>
    </row>
    <row r="466" spans="8:12" x14ac:dyDescent="0.35">
      <c r="H466" s="14" t="s">
        <v>8218</v>
      </c>
      <c r="I466">
        <v>61</v>
      </c>
      <c r="K466" s="15" t="s">
        <v>8220</v>
      </c>
      <c r="L466">
        <v>4</v>
      </c>
    </row>
    <row r="467" spans="8:12" x14ac:dyDescent="0.35">
      <c r="H467" s="14" t="s">
        <v>8218</v>
      </c>
      <c r="I467">
        <v>1071</v>
      </c>
      <c r="K467" s="15" t="s">
        <v>8220</v>
      </c>
      <c r="L467">
        <v>21</v>
      </c>
    </row>
    <row r="468" spans="8:12" x14ac:dyDescent="0.35">
      <c r="H468" s="14" t="s">
        <v>8218</v>
      </c>
      <c r="I468">
        <v>122</v>
      </c>
      <c r="K468" s="15" t="s">
        <v>8220</v>
      </c>
      <c r="L468">
        <v>2</v>
      </c>
    </row>
    <row r="469" spans="8:12" x14ac:dyDescent="0.35">
      <c r="H469" s="14" t="s">
        <v>8218</v>
      </c>
      <c r="I469">
        <v>111</v>
      </c>
      <c r="K469" s="15" t="s">
        <v>8220</v>
      </c>
      <c r="L469">
        <v>0</v>
      </c>
    </row>
    <row r="470" spans="8:12" x14ac:dyDescent="0.35">
      <c r="H470" s="14" t="s">
        <v>8218</v>
      </c>
      <c r="I470">
        <v>255</v>
      </c>
      <c r="K470" s="15" t="s">
        <v>8220</v>
      </c>
      <c r="L470">
        <v>4</v>
      </c>
    </row>
    <row r="471" spans="8:12" x14ac:dyDescent="0.35">
      <c r="H471" s="14" t="s">
        <v>8218</v>
      </c>
      <c r="I471">
        <v>141</v>
      </c>
      <c r="K471" s="15" t="s">
        <v>8220</v>
      </c>
      <c r="L471">
        <v>1</v>
      </c>
    </row>
    <row r="472" spans="8:12" x14ac:dyDescent="0.35">
      <c r="H472" s="14" t="s">
        <v>8218</v>
      </c>
      <c r="I472">
        <v>159</v>
      </c>
      <c r="K472" s="15" t="s">
        <v>8220</v>
      </c>
      <c r="L472">
        <v>30</v>
      </c>
    </row>
    <row r="473" spans="8:12" x14ac:dyDescent="0.35">
      <c r="H473" s="14" t="s">
        <v>8218</v>
      </c>
      <c r="I473">
        <v>99</v>
      </c>
      <c r="K473" s="15" t="s">
        <v>8220</v>
      </c>
      <c r="L473">
        <v>3</v>
      </c>
    </row>
    <row r="474" spans="8:12" x14ac:dyDescent="0.35">
      <c r="H474" s="14" t="s">
        <v>8218</v>
      </c>
      <c r="I474">
        <v>96</v>
      </c>
      <c r="K474" s="15" t="s">
        <v>8220</v>
      </c>
      <c r="L474">
        <v>975</v>
      </c>
    </row>
    <row r="475" spans="8:12" x14ac:dyDescent="0.35">
      <c r="H475" s="14" t="s">
        <v>8218</v>
      </c>
      <c r="I475">
        <v>27</v>
      </c>
      <c r="K475" s="15" t="s">
        <v>8220</v>
      </c>
      <c r="L475">
        <v>167</v>
      </c>
    </row>
    <row r="476" spans="8:12" x14ac:dyDescent="0.35">
      <c r="H476" s="14" t="s">
        <v>8218</v>
      </c>
      <c r="I476">
        <v>166</v>
      </c>
      <c r="K476" s="15" t="s">
        <v>8220</v>
      </c>
      <c r="L476">
        <v>5</v>
      </c>
    </row>
    <row r="477" spans="8:12" x14ac:dyDescent="0.35">
      <c r="H477" s="14" t="s">
        <v>8218</v>
      </c>
      <c r="I477">
        <v>76</v>
      </c>
      <c r="K477" s="15" t="s">
        <v>8220</v>
      </c>
      <c r="L477">
        <v>18</v>
      </c>
    </row>
    <row r="478" spans="8:12" x14ac:dyDescent="0.35">
      <c r="H478" s="14" t="s">
        <v>8218</v>
      </c>
      <c r="I478">
        <v>211</v>
      </c>
      <c r="K478" s="15" t="s">
        <v>8220</v>
      </c>
      <c r="L478">
        <v>98</v>
      </c>
    </row>
    <row r="479" spans="8:12" x14ac:dyDescent="0.35">
      <c r="H479" s="14" t="s">
        <v>8218</v>
      </c>
      <c r="I479">
        <v>21</v>
      </c>
      <c r="K479" s="15" t="s">
        <v>8220</v>
      </c>
      <c r="L479">
        <v>4</v>
      </c>
    </row>
    <row r="480" spans="8:12" x14ac:dyDescent="0.35">
      <c r="H480" s="14" t="s">
        <v>8218</v>
      </c>
      <c r="I480">
        <v>61</v>
      </c>
      <c r="K480" s="15" t="s">
        <v>8220</v>
      </c>
      <c r="L480">
        <v>3</v>
      </c>
    </row>
    <row r="481" spans="8:12" x14ac:dyDescent="0.35">
      <c r="H481" s="14" t="s">
        <v>8218</v>
      </c>
      <c r="I481">
        <v>30</v>
      </c>
      <c r="K481" s="15" t="s">
        <v>8220</v>
      </c>
      <c r="L481">
        <v>1</v>
      </c>
    </row>
    <row r="482" spans="8:12" x14ac:dyDescent="0.35">
      <c r="H482" s="14" t="s">
        <v>8218</v>
      </c>
      <c r="I482">
        <v>375</v>
      </c>
      <c r="K482" s="15" t="s">
        <v>8220</v>
      </c>
      <c r="L482">
        <v>0</v>
      </c>
    </row>
    <row r="483" spans="8:12" x14ac:dyDescent="0.35">
      <c r="H483" s="14" t="s">
        <v>8218</v>
      </c>
      <c r="I483">
        <v>111</v>
      </c>
      <c r="K483" s="15" t="s">
        <v>8220</v>
      </c>
      <c r="L483">
        <v>9</v>
      </c>
    </row>
    <row r="484" spans="8:12" x14ac:dyDescent="0.35">
      <c r="H484" s="14" t="s">
        <v>8218</v>
      </c>
      <c r="I484">
        <v>123</v>
      </c>
      <c r="K484" s="15" t="s">
        <v>8220</v>
      </c>
      <c r="L484">
        <v>2</v>
      </c>
    </row>
    <row r="485" spans="8:12" x14ac:dyDescent="0.35">
      <c r="H485" s="14" t="s">
        <v>8218</v>
      </c>
      <c r="I485">
        <v>70</v>
      </c>
      <c r="K485" s="15" t="s">
        <v>8220</v>
      </c>
      <c r="L485">
        <v>0</v>
      </c>
    </row>
    <row r="486" spans="8:12" x14ac:dyDescent="0.35">
      <c r="H486" s="14" t="s">
        <v>8218</v>
      </c>
      <c r="I486">
        <v>85</v>
      </c>
      <c r="K486" s="15" t="s">
        <v>8220</v>
      </c>
      <c r="L486">
        <v>147</v>
      </c>
    </row>
    <row r="487" spans="8:12" x14ac:dyDescent="0.35">
      <c r="H487" s="14" t="s">
        <v>8218</v>
      </c>
      <c r="I487">
        <v>86</v>
      </c>
      <c r="K487" s="15" t="s">
        <v>8220</v>
      </c>
      <c r="L487">
        <v>49</v>
      </c>
    </row>
    <row r="488" spans="8:12" x14ac:dyDescent="0.35">
      <c r="H488" s="14" t="s">
        <v>8218</v>
      </c>
      <c r="I488">
        <v>13</v>
      </c>
      <c r="K488" s="15" t="s">
        <v>8220</v>
      </c>
      <c r="L488">
        <v>1</v>
      </c>
    </row>
    <row r="489" spans="8:12" x14ac:dyDescent="0.35">
      <c r="H489" s="14" t="s">
        <v>8218</v>
      </c>
      <c r="I489">
        <v>33</v>
      </c>
      <c r="K489" s="15" t="s">
        <v>8220</v>
      </c>
      <c r="L489">
        <v>2</v>
      </c>
    </row>
    <row r="490" spans="8:12" x14ac:dyDescent="0.35">
      <c r="H490" s="14" t="s">
        <v>8218</v>
      </c>
      <c r="I490">
        <v>15</v>
      </c>
      <c r="K490" s="15" t="s">
        <v>8220</v>
      </c>
      <c r="L490">
        <v>7</v>
      </c>
    </row>
    <row r="491" spans="8:12" x14ac:dyDescent="0.35">
      <c r="H491" s="14" t="s">
        <v>8218</v>
      </c>
      <c r="I491">
        <v>273</v>
      </c>
      <c r="K491" s="15" t="s">
        <v>8220</v>
      </c>
      <c r="L491">
        <v>4</v>
      </c>
    </row>
    <row r="492" spans="8:12" x14ac:dyDescent="0.35">
      <c r="H492" s="14" t="s">
        <v>8218</v>
      </c>
      <c r="I492">
        <v>714</v>
      </c>
      <c r="K492" s="15" t="s">
        <v>8220</v>
      </c>
      <c r="L492">
        <v>27</v>
      </c>
    </row>
    <row r="493" spans="8:12" x14ac:dyDescent="0.35">
      <c r="H493" s="14" t="s">
        <v>8218</v>
      </c>
      <c r="I493">
        <v>170</v>
      </c>
      <c r="K493" s="15" t="s">
        <v>8220</v>
      </c>
      <c r="L493">
        <v>94</v>
      </c>
    </row>
    <row r="494" spans="8:12" x14ac:dyDescent="0.35">
      <c r="H494" s="14" t="s">
        <v>8218</v>
      </c>
      <c r="I494">
        <v>512</v>
      </c>
      <c r="K494" s="15" t="s">
        <v>8220</v>
      </c>
      <c r="L494">
        <v>29</v>
      </c>
    </row>
    <row r="495" spans="8:12" x14ac:dyDescent="0.35">
      <c r="H495" s="14" t="s">
        <v>8218</v>
      </c>
      <c r="I495">
        <v>314</v>
      </c>
      <c r="K495" s="15" t="s">
        <v>8220</v>
      </c>
      <c r="L495">
        <v>7</v>
      </c>
    </row>
    <row r="496" spans="8:12" x14ac:dyDescent="0.35">
      <c r="H496" s="14" t="s">
        <v>8218</v>
      </c>
      <c r="I496">
        <v>167</v>
      </c>
      <c r="K496" s="15" t="s">
        <v>8220</v>
      </c>
      <c r="L496">
        <v>22</v>
      </c>
    </row>
    <row r="497" spans="8:12" x14ac:dyDescent="0.35">
      <c r="H497" s="14" t="s">
        <v>8218</v>
      </c>
      <c r="I497">
        <v>9</v>
      </c>
      <c r="K497" s="15" t="s">
        <v>8220</v>
      </c>
      <c r="L497">
        <v>1</v>
      </c>
    </row>
    <row r="498" spans="8:12" x14ac:dyDescent="0.35">
      <c r="H498" s="14" t="s">
        <v>8218</v>
      </c>
      <c r="I498">
        <v>103</v>
      </c>
      <c r="K498" s="15" t="s">
        <v>8220</v>
      </c>
      <c r="L498">
        <v>10</v>
      </c>
    </row>
    <row r="499" spans="8:12" x14ac:dyDescent="0.35">
      <c r="H499" s="14" t="s">
        <v>8218</v>
      </c>
      <c r="I499">
        <v>111</v>
      </c>
      <c r="K499" s="15" t="s">
        <v>8220</v>
      </c>
      <c r="L499">
        <v>6</v>
      </c>
    </row>
    <row r="500" spans="8:12" x14ac:dyDescent="0.35">
      <c r="H500" s="14" t="s">
        <v>8218</v>
      </c>
      <c r="I500">
        <v>271</v>
      </c>
      <c r="K500" s="15" t="s">
        <v>8220</v>
      </c>
      <c r="L500">
        <v>24</v>
      </c>
    </row>
    <row r="501" spans="8:12" x14ac:dyDescent="0.35">
      <c r="H501" s="14" t="s">
        <v>8218</v>
      </c>
      <c r="I501">
        <v>101</v>
      </c>
      <c r="K501" s="15" t="s">
        <v>8220</v>
      </c>
      <c r="L501">
        <v>15</v>
      </c>
    </row>
    <row r="502" spans="8:12" x14ac:dyDescent="0.35">
      <c r="H502" s="14" t="s">
        <v>8218</v>
      </c>
      <c r="I502">
        <v>57</v>
      </c>
      <c r="K502" s="15" t="s">
        <v>8220</v>
      </c>
      <c r="L502">
        <v>37</v>
      </c>
    </row>
    <row r="503" spans="8:12" x14ac:dyDescent="0.35">
      <c r="H503" s="14" t="s">
        <v>8218</v>
      </c>
      <c r="I503">
        <v>62</v>
      </c>
      <c r="K503" s="15" t="s">
        <v>8220</v>
      </c>
      <c r="L503">
        <v>20</v>
      </c>
    </row>
    <row r="504" spans="8:12" x14ac:dyDescent="0.35">
      <c r="H504" s="14" t="s">
        <v>8218</v>
      </c>
      <c r="I504">
        <v>32</v>
      </c>
      <c r="K504" s="15" t="s">
        <v>8220</v>
      </c>
      <c r="L504">
        <v>7</v>
      </c>
    </row>
    <row r="505" spans="8:12" x14ac:dyDescent="0.35">
      <c r="H505" s="14" t="s">
        <v>8218</v>
      </c>
      <c r="I505">
        <v>141</v>
      </c>
      <c r="K505" s="15" t="s">
        <v>8220</v>
      </c>
      <c r="L505">
        <v>0</v>
      </c>
    </row>
    <row r="506" spans="8:12" x14ac:dyDescent="0.35">
      <c r="H506" s="14" t="s">
        <v>8218</v>
      </c>
      <c r="I506">
        <v>75</v>
      </c>
      <c r="K506" s="15" t="s">
        <v>8220</v>
      </c>
      <c r="L506">
        <v>21</v>
      </c>
    </row>
    <row r="507" spans="8:12" x14ac:dyDescent="0.35">
      <c r="H507" s="14" t="s">
        <v>8218</v>
      </c>
      <c r="I507">
        <v>46</v>
      </c>
      <c r="K507" s="15" t="s">
        <v>8220</v>
      </c>
      <c r="L507">
        <v>3</v>
      </c>
    </row>
    <row r="508" spans="8:12" x14ac:dyDescent="0.35">
      <c r="H508" s="14" t="s">
        <v>8218</v>
      </c>
      <c r="I508">
        <v>103</v>
      </c>
      <c r="K508" s="15" t="s">
        <v>8220</v>
      </c>
      <c r="L508">
        <v>11</v>
      </c>
    </row>
    <row r="509" spans="8:12" x14ac:dyDescent="0.35">
      <c r="H509" s="14" t="s">
        <v>8218</v>
      </c>
      <c r="I509">
        <v>6</v>
      </c>
      <c r="K509" s="15" t="s">
        <v>8220</v>
      </c>
      <c r="L509">
        <v>1</v>
      </c>
    </row>
    <row r="510" spans="8:12" x14ac:dyDescent="0.35">
      <c r="H510" s="14" t="s">
        <v>8218</v>
      </c>
      <c r="I510">
        <v>83</v>
      </c>
      <c r="K510" s="15" t="s">
        <v>8220</v>
      </c>
      <c r="L510">
        <v>312</v>
      </c>
    </row>
    <row r="511" spans="8:12" x14ac:dyDescent="0.35">
      <c r="H511" s="14" t="s">
        <v>8218</v>
      </c>
      <c r="I511">
        <v>108</v>
      </c>
      <c r="K511" s="15" t="s">
        <v>8220</v>
      </c>
      <c r="L511">
        <v>1</v>
      </c>
    </row>
    <row r="512" spans="8:12" x14ac:dyDescent="0.35">
      <c r="H512" s="14" t="s">
        <v>8218</v>
      </c>
      <c r="I512">
        <v>25</v>
      </c>
      <c r="K512" s="15" t="s">
        <v>8220</v>
      </c>
      <c r="L512">
        <v>3</v>
      </c>
    </row>
    <row r="513" spans="8:12" x14ac:dyDescent="0.35">
      <c r="H513" s="14" t="s">
        <v>8218</v>
      </c>
      <c r="I513">
        <v>549</v>
      </c>
      <c r="K513" s="15" t="s">
        <v>8220</v>
      </c>
      <c r="L513">
        <v>4</v>
      </c>
    </row>
    <row r="514" spans="8:12" x14ac:dyDescent="0.35">
      <c r="H514" s="14" t="s">
        <v>8218</v>
      </c>
      <c r="I514">
        <v>222</v>
      </c>
      <c r="K514" s="15" t="s">
        <v>8220</v>
      </c>
      <c r="L514">
        <v>10</v>
      </c>
    </row>
    <row r="515" spans="8:12" x14ac:dyDescent="0.35">
      <c r="H515" s="14" t="s">
        <v>8218</v>
      </c>
      <c r="I515">
        <v>183</v>
      </c>
      <c r="K515" s="15" t="s">
        <v>8220</v>
      </c>
      <c r="L515">
        <v>8</v>
      </c>
    </row>
    <row r="516" spans="8:12" x14ac:dyDescent="0.35">
      <c r="H516" s="14" t="s">
        <v>8218</v>
      </c>
      <c r="I516">
        <v>89</v>
      </c>
      <c r="K516" s="15" t="s">
        <v>8220</v>
      </c>
      <c r="L516">
        <v>3</v>
      </c>
    </row>
    <row r="517" spans="8:12" x14ac:dyDescent="0.35">
      <c r="H517" s="14" t="s">
        <v>8218</v>
      </c>
      <c r="I517">
        <v>253</v>
      </c>
      <c r="K517" s="15" t="s">
        <v>8220</v>
      </c>
      <c r="L517">
        <v>1</v>
      </c>
    </row>
    <row r="518" spans="8:12" x14ac:dyDescent="0.35">
      <c r="H518" s="14" t="s">
        <v>8218</v>
      </c>
      <c r="I518">
        <v>140</v>
      </c>
      <c r="K518" s="15" t="s">
        <v>8220</v>
      </c>
      <c r="L518">
        <v>0</v>
      </c>
    </row>
    <row r="519" spans="8:12" x14ac:dyDescent="0.35">
      <c r="H519" s="14" t="s">
        <v>8218</v>
      </c>
      <c r="I519">
        <v>103</v>
      </c>
      <c r="K519" s="15" t="s">
        <v>8220</v>
      </c>
      <c r="L519">
        <v>5</v>
      </c>
    </row>
    <row r="520" spans="8:12" x14ac:dyDescent="0.35">
      <c r="H520" s="14" t="s">
        <v>8218</v>
      </c>
      <c r="I520">
        <v>138</v>
      </c>
      <c r="K520" s="15" t="s">
        <v>8220</v>
      </c>
      <c r="L520">
        <v>0</v>
      </c>
    </row>
    <row r="521" spans="8:12" x14ac:dyDescent="0.35">
      <c r="H521" s="14" t="s">
        <v>8218</v>
      </c>
      <c r="I521">
        <v>191</v>
      </c>
      <c r="K521" s="15" t="s">
        <v>8220</v>
      </c>
      <c r="L521">
        <v>3</v>
      </c>
    </row>
    <row r="522" spans="8:12" x14ac:dyDescent="0.35">
      <c r="H522" s="14" t="s">
        <v>8218</v>
      </c>
      <c r="I522">
        <v>45</v>
      </c>
      <c r="K522" s="15" t="s">
        <v>8220</v>
      </c>
      <c r="L522">
        <v>7</v>
      </c>
    </row>
    <row r="523" spans="8:12" x14ac:dyDescent="0.35">
      <c r="H523" s="14" t="s">
        <v>8218</v>
      </c>
      <c r="I523">
        <v>17</v>
      </c>
      <c r="K523" s="15" t="s">
        <v>8220</v>
      </c>
      <c r="L523">
        <v>0</v>
      </c>
    </row>
    <row r="524" spans="8:12" x14ac:dyDescent="0.35">
      <c r="H524" s="14" t="s">
        <v>8218</v>
      </c>
      <c r="I524">
        <v>31</v>
      </c>
      <c r="K524" s="15" t="s">
        <v>8220</v>
      </c>
      <c r="L524">
        <v>2</v>
      </c>
    </row>
    <row r="525" spans="8:12" x14ac:dyDescent="0.35">
      <c r="H525" s="14" t="s">
        <v>8218</v>
      </c>
      <c r="I525">
        <v>50</v>
      </c>
      <c r="K525" s="15" t="s">
        <v>8220</v>
      </c>
      <c r="L525">
        <v>23</v>
      </c>
    </row>
    <row r="526" spans="8:12" x14ac:dyDescent="0.35">
      <c r="H526" s="14" t="s">
        <v>8218</v>
      </c>
      <c r="I526">
        <v>59</v>
      </c>
      <c r="K526" s="15" t="s">
        <v>8220</v>
      </c>
      <c r="L526">
        <v>1</v>
      </c>
    </row>
    <row r="527" spans="8:12" x14ac:dyDescent="0.35">
      <c r="H527" s="14" t="s">
        <v>8218</v>
      </c>
      <c r="I527">
        <v>81</v>
      </c>
      <c r="K527" s="15" t="s">
        <v>8220</v>
      </c>
      <c r="L527">
        <v>2</v>
      </c>
    </row>
    <row r="528" spans="8:12" x14ac:dyDescent="0.35">
      <c r="H528" s="14" t="s">
        <v>8218</v>
      </c>
      <c r="I528">
        <v>508</v>
      </c>
      <c r="K528" s="15" t="s">
        <v>8220</v>
      </c>
      <c r="L528">
        <v>3</v>
      </c>
    </row>
    <row r="529" spans="8:12" x14ac:dyDescent="0.35">
      <c r="H529" s="14" t="s">
        <v>8218</v>
      </c>
      <c r="I529">
        <v>74</v>
      </c>
      <c r="K529" s="15" t="s">
        <v>8220</v>
      </c>
      <c r="L529">
        <v>0</v>
      </c>
    </row>
    <row r="530" spans="8:12" x14ac:dyDescent="0.35">
      <c r="H530" s="14" t="s">
        <v>8218</v>
      </c>
      <c r="I530">
        <v>141</v>
      </c>
      <c r="K530" s="15" t="s">
        <v>8220</v>
      </c>
      <c r="L530">
        <v>13</v>
      </c>
    </row>
    <row r="531" spans="8:12" x14ac:dyDescent="0.35">
      <c r="H531" s="14" t="s">
        <v>8218</v>
      </c>
      <c r="I531">
        <v>711</v>
      </c>
      <c r="K531" s="15" t="s">
        <v>8220</v>
      </c>
      <c r="L531">
        <v>1</v>
      </c>
    </row>
    <row r="532" spans="8:12" x14ac:dyDescent="0.35">
      <c r="H532" s="14" t="s">
        <v>8218</v>
      </c>
      <c r="I532">
        <v>141</v>
      </c>
      <c r="K532" s="15" t="s">
        <v>8220</v>
      </c>
      <c r="L532">
        <v>1</v>
      </c>
    </row>
    <row r="533" spans="8:12" x14ac:dyDescent="0.35">
      <c r="H533" s="14" t="s">
        <v>8218</v>
      </c>
      <c r="I533">
        <v>109</v>
      </c>
      <c r="K533" s="15" t="s">
        <v>8220</v>
      </c>
      <c r="L533">
        <v>1</v>
      </c>
    </row>
    <row r="534" spans="8:12" x14ac:dyDescent="0.35">
      <c r="H534" s="14" t="s">
        <v>8218</v>
      </c>
      <c r="I534">
        <v>361</v>
      </c>
      <c r="K534" s="15" t="s">
        <v>8220</v>
      </c>
      <c r="L534">
        <v>6</v>
      </c>
    </row>
    <row r="535" spans="8:12" x14ac:dyDescent="0.35">
      <c r="H535" s="14" t="s">
        <v>8218</v>
      </c>
      <c r="I535">
        <v>176</v>
      </c>
      <c r="K535" s="15" t="s">
        <v>8220</v>
      </c>
      <c r="L535">
        <v>39</v>
      </c>
    </row>
    <row r="536" spans="8:12" x14ac:dyDescent="0.35">
      <c r="H536" s="14" t="s">
        <v>8218</v>
      </c>
      <c r="I536">
        <v>670</v>
      </c>
      <c r="K536" s="15" t="s">
        <v>8220</v>
      </c>
      <c r="L536">
        <v>4</v>
      </c>
    </row>
    <row r="537" spans="8:12" x14ac:dyDescent="0.35">
      <c r="H537" s="14" t="s">
        <v>8218</v>
      </c>
      <c r="I537">
        <v>96</v>
      </c>
      <c r="K537" s="15" t="s">
        <v>8220</v>
      </c>
      <c r="L537">
        <v>1</v>
      </c>
    </row>
    <row r="538" spans="8:12" x14ac:dyDescent="0.35">
      <c r="H538" s="14" t="s">
        <v>8218</v>
      </c>
      <c r="I538">
        <v>74</v>
      </c>
      <c r="K538" s="15" t="s">
        <v>8220</v>
      </c>
      <c r="L538">
        <v>0</v>
      </c>
    </row>
    <row r="539" spans="8:12" x14ac:dyDescent="0.35">
      <c r="H539" s="14" t="s">
        <v>8218</v>
      </c>
      <c r="I539">
        <v>52</v>
      </c>
      <c r="K539" s="15" t="s">
        <v>8220</v>
      </c>
      <c r="L539">
        <v>0</v>
      </c>
    </row>
    <row r="540" spans="8:12" x14ac:dyDescent="0.35">
      <c r="H540" s="14" t="s">
        <v>8218</v>
      </c>
      <c r="I540">
        <v>105</v>
      </c>
      <c r="K540" s="15" t="s">
        <v>8220</v>
      </c>
      <c r="L540">
        <v>0</v>
      </c>
    </row>
    <row r="541" spans="8:12" x14ac:dyDescent="0.35">
      <c r="H541" s="14" t="s">
        <v>8218</v>
      </c>
      <c r="I541">
        <v>41</v>
      </c>
      <c r="K541" s="15" t="s">
        <v>8220</v>
      </c>
      <c r="L541">
        <v>8</v>
      </c>
    </row>
    <row r="542" spans="8:12" x14ac:dyDescent="0.35">
      <c r="H542" s="14" t="s">
        <v>8218</v>
      </c>
      <c r="I542">
        <v>34</v>
      </c>
      <c r="K542" s="15" t="s">
        <v>8220</v>
      </c>
      <c r="L542">
        <v>0</v>
      </c>
    </row>
    <row r="543" spans="8:12" x14ac:dyDescent="0.35">
      <c r="H543" s="14" t="s">
        <v>8218</v>
      </c>
      <c r="I543">
        <v>66</v>
      </c>
      <c r="K543" s="15" t="s">
        <v>8220</v>
      </c>
      <c r="L543">
        <v>1</v>
      </c>
    </row>
    <row r="544" spans="8:12" x14ac:dyDescent="0.35">
      <c r="H544" s="14" t="s">
        <v>8218</v>
      </c>
      <c r="I544">
        <v>50</v>
      </c>
      <c r="K544" s="15" t="s">
        <v>8220</v>
      </c>
      <c r="L544">
        <v>12</v>
      </c>
    </row>
    <row r="545" spans="8:12" x14ac:dyDescent="0.35">
      <c r="H545" s="14" t="s">
        <v>8218</v>
      </c>
      <c r="I545">
        <v>159</v>
      </c>
      <c r="K545" s="15" t="s">
        <v>8220</v>
      </c>
      <c r="L545">
        <v>0</v>
      </c>
    </row>
    <row r="546" spans="8:12" x14ac:dyDescent="0.35">
      <c r="H546" s="14" t="s">
        <v>8218</v>
      </c>
      <c r="I546">
        <v>182</v>
      </c>
      <c r="K546" s="15" t="s">
        <v>8220</v>
      </c>
      <c r="L546">
        <v>3</v>
      </c>
    </row>
    <row r="547" spans="8:12" x14ac:dyDescent="0.35">
      <c r="H547" s="14" t="s">
        <v>8218</v>
      </c>
      <c r="I547">
        <v>206</v>
      </c>
      <c r="K547" s="15" t="s">
        <v>8220</v>
      </c>
      <c r="L547">
        <v>2</v>
      </c>
    </row>
    <row r="548" spans="8:12" x14ac:dyDescent="0.35">
      <c r="H548" s="14" t="s">
        <v>8218</v>
      </c>
      <c r="I548">
        <v>169</v>
      </c>
      <c r="K548" s="15" t="s">
        <v>8220</v>
      </c>
      <c r="L548">
        <v>6</v>
      </c>
    </row>
    <row r="549" spans="8:12" x14ac:dyDescent="0.35">
      <c r="H549" s="14" t="s">
        <v>8218</v>
      </c>
      <c r="I549">
        <v>31</v>
      </c>
      <c r="K549" s="15" t="s">
        <v>8220</v>
      </c>
      <c r="L549">
        <v>0</v>
      </c>
    </row>
    <row r="550" spans="8:12" x14ac:dyDescent="0.35">
      <c r="H550" s="14" t="s">
        <v>8218</v>
      </c>
      <c r="I550">
        <v>28</v>
      </c>
      <c r="K550" s="15" t="s">
        <v>8220</v>
      </c>
      <c r="L550">
        <v>15</v>
      </c>
    </row>
    <row r="551" spans="8:12" x14ac:dyDescent="0.35">
      <c r="H551" s="14" t="s">
        <v>8218</v>
      </c>
      <c r="I551">
        <v>54</v>
      </c>
      <c r="K551" s="15" t="s">
        <v>8220</v>
      </c>
      <c r="L551">
        <v>1</v>
      </c>
    </row>
    <row r="552" spans="8:12" x14ac:dyDescent="0.35">
      <c r="H552" s="14" t="s">
        <v>8218</v>
      </c>
      <c r="I552">
        <v>467</v>
      </c>
      <c r="K552" s="15" t="s">
        <v>8220</v>
      </c>
      <c r="L552">
        <v>3</v>
      </c>
    </row>
    <row r="553" spans="8:12" x14ac:dyDescent="0.35">
      <c r="H553" s="14" t="s">
        <v>8218</v>
      </c>
      <c r="I553">
        <v>389</v>
      </c>
      <c r="K553" s="15" t="s">
        <v>8220</v>
      </c>
      <c r="L553">
        <v>8</v>
      </c>
    </row>
    <row r="554" spans="8:12" x14ac:dyDescent="0.35">
      <c r="H554" s="14" t="s">
        <v>8218</v>
      </c>
      <c r="I554">
        <v>68</v>
      </c>
      <c r="K554" s="15" t="s">
        <v>8220</v>
      </c>
      <c r="L554">
        <v>0</v>
      </c>
    </row>
    <row r="555" spans="8:12" x14ac:dyDescent="0.35">
      <c r="H555" s="14" t="s">
        <v>8218</v>
      </c>
      <c r="I555">
        <v>413</v>
      </c>
      <c r="K555" s="15" t="s">
        <v>8220</v>
      </c>
      <c r="L555">
        <v>3</v>
      </c>
    </row>
    <row r="556" spans="8:12" x14ac:dyDescent="0.35">
      <c r="H556" s="14" t="s">
        <v>8218</v>
      </c>
      <c r="I556">
        <v>190</v>
      </c>
      <c r="K556" s="15" t="s">
        <v>8220</v>
      </c>
      <c r="L556">
        <v>3</v>
      </c>
    </row>
    <row r="557" spans="8:12" x14ac:dyDescent="0.35">
      <c r="H557" s="14" t="s">
        <v>8218</v>
      </c>
      <c r="I557">
        <v>189</v>
      </c>
      <c r="K557" s="15" t="s">
        <v>8220</v>
      </c>
      <c r="L557">
        <v>0</v>
      </c>
    </row>
    <row r="558" spans="8:12" x14ac:dyDescent="0.35">
      <c r="H558" s="14" t="s">
        <v>8218</v>
      </c>
      <c r="I558">
        <v>130</v>
      </c>
      <c r="K558" s="15" t="s">
        <v>8220</v>
      </c>
      <c r="L558">
        <v>19</v>
      </c>
    </row>
    <row r="559" spans="8:12" x14ac:dyDescent="0.35">
      <c r="H559" s="14" t="s">
        <v>8218</v>
      </c>
      <c r="I559">
        <v>74</v>
      </c>
      <c r="K559" s="15" t="s">
        <v>8220</v>
      </c>
      <c r="L559">
        <v>0</v>
      </c>
    </row>
    <row r="560" spans="8:12" x14ac:dyDescent="0.35">
      <c r="H560" s="14" t="s">
        <v>8218</v>
      </c>
      <c r="I560">
        <v>274</v>
      </c>
      <c r="K560" s="15" t="s">
        <v>8220</v>
      </c>
      <c r="L560">
        <v>2</v>
      </c>
    </row>
    <row r="561" spans="8:12" x14ac:dyDescent="0.35">
      <c r="H561" s="14" t="s">
        <v>8218</v>
      </c>
      <c r="I561">
        <v>22</v>
      </c>
      <c r="K561" s="15" t="s">
        <v>8220</v>
      </c>
      <c r="L561">
        <v>0</v>
      </c>
    </row>
    <row r="562" spans="8:12" x14ac:dyDescent="0.35">
      <c r="H562" s="14" t="s">
        <v>8218</v>
      </c>
      <c r="I562">
        <v>31</v>
      </c>
      <c r="K562" s="15" t="s">
        <v>8220</v>
      </c>
      <c r="L562">
        <v>0</v>
      </c>
    </row>
    <row r="563" spans="8:12" x14ac:dyDescent="0.35">
      <c r="H563" s="14" t="s">
        <v>8218</v>
      </c>
      <c r="I563">
        <v>63</v>
      </c>
      <c r="K563" s="15" t="s">
        <v>8220</v>
      </c>
      <c r="L563">
        <v>25</v>
      </c>
    </row>
    <row r="564" spans="8:12" x14ac:dyDescent="0.35">
      <c r="H564" s="14" t="s">
        <v>8218</v>
      </c>
      <c r="I564">
        <v>20</v>
      </c>
      <c r="K564" s="15" t="s">
        <v>8220</v>
      </c>
      <c r="L564">
        <v>8</v>
      </c>
    </row>
    <row r="565" spans="8:12" x14ac:dyDescent="0.35">
      <c r="H565" s="14" t="s">
        <v>8218</v>
      </c>
      <c r="I565">
        <v>25</v>
      </c>
      <c r="K565" s="15" t="s">
        <v>8220</v>
      </c>
      <c r="L565">
        <v>16</v>
      </c>
    </row>
    <row r="566" spans="8:12" x14ac:dyDescent="0.35">
      <c r="H566" s="14" t="s">
        <v>8218</v>
      </c>
      <c r="I566">
        <v>61</v>
      </c>
      <c r="K566" s="15" t="s">
        <v>8220</v>
      </c>
      <c r="L566">
        <v>3</v>
      </c>
    </row>
    <row r="567" spans="8:12" x14ac:dyDescent="0.35">
      <c r="H567" s="14" t="s">
        <v>8218</v>
      </c>
      <c r="I567">
        <v>52</v>
      </c>
      <c r="K567" s="15" t="s">
        <v>8220</v>
      </c>
      <c r="L567">
        <v>3</v>
      </c>
    </row>
    <row r="568" spans="8:12" x14ac:dyDescent="0.35">
      <c r="H568" s="14" t="s">
        <v>8218</v>
      </c>
      <c r="I568">
        <v>86</v>
      </c>
      <c r="K568" s="15" t="s">
        <v>8220</v>
      </c>
      <c r="L568">
        <v>2</v>
      </c>
    </row>
    <row r="569" spans="8:12" x14ac:dyDescent="0.35">
      <c r="H569" s="14" t="s">
        <v>8218</v>
      </c>
      <c r="I569">
        <v>42</v>
      </c>
      <c r="K569" s="15" t="s">
        <v>8220</v>
      </c>
      <c r="L569">
        <v>1</v>
      </c>
    </row>
    <row r="570" spans="8:12" x14ac:dyDescent="0.35">
      <c r="H570" s="14" t="s">
        <v>8218</v>
      </c>
      <c r="I570">
        <v>52</v>
      </c>
      <c r="K570" s="15" t="s">
        <v>8220</v>
      </c>
      <c r="L570">
        <v>0</v>
      </c>
    </row>
    <row r="571" spans="8:12" x14ac:dyDescent="0.35">
      <c r="H571" s="14" t="s">
        <v>8218</v>
      </c>
      <c r="I571">
        <v>120</v>
      </c>
      <c r="K571" s="15" t="s">
        <v>8220</v>
      </c>
      <c r="L571">
        <v>1</v>
      </c>
    </row>
    <row r="572" spans="8:12" x14ac:dyDescent="0.35">
      <c r="H572" s="14" t="s">
        <v>8218</v>
      </c>
      <c r="I572">
        <v>22</v>
      </c>
      <c r="K572" s="15" t="s">
        <v>8220</v>
      </c>
      <c r="L572">
        <v>19</v>
      </c>
    </row>
    <row r="573" spans="8:12" x14ac:dyDescent="0.35">
      <c r="H573" s="14" t="s">
        <v>8218</v>
      </c>
      <c r="I573">
        <v>64</v>
      </c>
      <c r="K573" s="15" t="s">
        <v>8220</v>
      </c>
      <c r="L573">
        <v>9</v>
      </c>
    </row>
    <row r="574" spans="8:12" x14ac:dyDescent="0.35">
      <c r="H574" s="14" t="s">
        <v>8218</v>
      </c>
      <c r="I574">
        <v>23</v>
      </c>
      <c r="K574" s="15" t="s">
        <v>8220</v>
      </c>
      <c r="L574">
        <v>1</v>
      </c>
    </row>
    <row r="575" spans="8:12" x14ac:dyDescent="0.35">
      <c r="H575" s="14" t="s">
        <v>8218</v>
      </c>
      <c r="I575">
        <v>238</v>
      </c>
      <c r="K575" s="15" t="s">
        <v>8220</v>
      </c>
      <c r="L575">
        <v>0</v>
      </c>
    </row>
    <row r="576" spans="8:12" x14ac:dyDescent="0.35">
      <c r="H576" s="14" t="s">
        <v>8218</v>
      </c>
      <c r="I576">
        <v>33</v>
      </c>
      <c r="K576" s="15" t="s">
        <v>8220</v>
      </c>
      <c r="L576">
        <v>1</v>
      </c>
    </row>
    <row r="577" spans="8:12" x14ac:dyDescent="0.35">
      <c r="H577" s="14" t="s">
        <v>8218</v>
      </c>
      <c r="I577">
        <v>32</v>
      </c>
      <c r="K577" s="15" t="s">
        <v>8220</v>
      </c>
      <c r="L577">
        <v>5</v>
      </c>
    </row>
    <row r="578" spans="8:12" x14ac:dyDescent="0.35">
      <c r="H578" s="14" t="s">
        <v>8218</v>
      </c>
      <c r="I578">
        <v>24</v>
      </c>
      <c r="K578" s="15" t="s">
        <v>8220</v>
      </c>
      <c r="L578">
        <v>85</v>
      </c>
    </row>
    <row r="579" spans="8:12" x14ac:dyDescent="0.35">
      <c r="H579" s="14" t="s">
        <v>8218</v>
      </c>
      <c r="I579">
        <v>29</v>
      </c>
      <c r="K579" s="15" t="s">
        <v>8220</v>
      </c>
      <c r="L579">
        <v>3</v>
      </c>
    </row>
    <row r="580" spans="8:12" x14ac:dyDescent="0.35">
      <c r="H580" s="14" t="s">
        <v>8218</v>
      </c>
      <c r="I580">
        <v>50</v>
      </c>
      <c r="K580" s="15" t="s">
        <v>8220</v>
      </c>
      <c r="L580">
        <v>4</v>
      </c>
    </row>
    <row r="581" spans="8:12" x14ac:dyDescent="0.35">
      <c r="H581" s="14" t="s">
        <v>8218</v>
      </c>
      <c r="I581">
        <v>108</v>
      </c>
      <c r="K581" s="15" t="s">
        <v>8220</v>
      </c>
      <c r="L581">
        <v>3</v>
      </c>
    </row>
    <row r="582" spans="8:12" x14ac:dyDescent="0.35">
      <c r="H582" s="14" t="s">
        <v>8218</v>
      </c>
      <c r="I582">
        <v>139</v>
      </c>
      <c r="K582" s="15" t="s">
        <v>8220</v>
      </c>
      <c r="L582">
        <v>5</v>
      </c>
    </row>
    <row r="583" spans="8:12" x14ac:dyDescent="0.35">
      <c r="H583" s="14" t="s">
        <v>8218</v>
      </c>
      <c r="I583">
        <v>7</v>
      </c>
      <c r="K583" s="15" t="s">
        <v>8220</v>
      </c>
      <c r="L583">
        <v>17</v>
      </c>
    </row>
    <row r="584" spans="8:12" x14ac:dyDescent="0.35">
      <c r="H584" s="14" t="s">
        <v>8218</v>
      </c>
      <c r="I584">
        <v>149</v>
      </c>
      <c r="K584" s="15" t="s">
        <v>8220</v>
      </c>
      <c r="L584">
        <v>3</v>
      </c>
    </row>
    <row r="585" spans="8:12" x14ac:dyDescent="0.35">
      <c r="H585" s="14" t="s">
        <v>8218</v>
      </c>
      <c r="I585">
        <v>31</v>
      </c>
      <c r="K585" s="15" t="s">
        <v>8220</v>
      </c>
      <c r="L585">
        <v>2</v>
      </c>
    </row>
    <row r="586" spans="8:12" x14ac:dyDescent="0.35">
      <c r="H586" s="14" t="s">
        <v>8218</v>
      </c>
      <c r="I586">
        <v>26</v>
      </c>
      <c r="K586" s="15" t="s">
        <v>8220</v>
      </c>
      <c r="L586">
        <v>6</v>
      </c>
    </row>
    <row r="587" spans="8:12" x14ac:dyDescent="0.35">
      <c r="H587" s="14" t="s">
        <v>8218</v>
      </c>
      <c r="I587">
        <v>172</v>
      </c>
      <c r="K587" s="15" t="s">
        <v>8220</v>
      </c>
      <c r="L587">
        <v>0</v>
      </c>
    </row>
    <row r="588" spans="8:12" x14ac:dyDescent="0.35">
      <c r="H588" s="14" t="s">
        <v>8218</v>
      </c>
      <c r="I588">
        <v>78</v>
      </c>
      <c r="K588" s="15" t="s">
        <v>8220</v>
      </c>
      <c r="L588">
        <v>1</v>
      </c>
    </row>
    <row r="589" spans="8:12" x14ac:dyDescent="0.35">
      <c r="H589" s="14" t="s">
        <v>8218</v>
      </c>
      <c r="I589">
        <v>120</v>
      </c>
      <c r="K589" s="15" t="s">
        <v>8220</v>
      </c>
      <c r="L589">
        <v>3</v>
      </c>
    </row>
    <row r="590" spans="8:12" x14ac:dyDescent="0.35">
      <c r="H590" s="14" t="s">
        <v>8218</v>
      </c>
      <c r="I590">
        <v>227</v>
      </c>
      <c r="K590" s="15" t="s">
        <v>8220</v>
      </c>
      <c r="L590">
        <v>13</v>
      </c>
    </row>
    <row r="591" spans="8:12" x14ac:dyDescent="0.35">
      <c r="H591" s="14" t="s">
        <v>8218</v>
      </c>
      <c r="I591">
        <v>42</v>
      </c>
      <c r="K591" s="15" t="s">
        <v>8220</v>
      </c>
      <c r="L591">
        <v>1</v>
      </c>
    </row>
    <row r="592" spans="8:12" x14ac:dyDescent="0.35">
      <c r="H592" s="14" t="s">
        <v>8218</v>
      </c>
      <c r="I592">
        <v>64</v>
      </c>
      <c r="K592" s="15" t="s">
        <v>8220</v>
      </c>
      <c r="L592">
        <v>1</v>
      </c>
    </row>
    <row r="593" spans="8:12" x14ac:dyDescent="0.35">
      <c r="H593" s="14" t="s">
        <v>8218</v>
      </c>
      <c r="I593">
        <v>121</v>
      </c>
      <c r="K593" s="15" t="s">
        <v>8220</v>
      </c>
      <c r="L593">
        <v>9</v>
      </c>
    </row>
    <row r="594" spans="8:12" x14ac:dyDescent="0.35">
      <c r="H594" s="14" t="s">
        <v>8218</v>
      </c>
      <c r="I594">
        <v>87</v>
      </c>
      <c r="K594" s="15" t="s">
        <v>8220</v>
      </c>
      <c r="L594">
        <v>0</v>
      </c>
    </row>
    <row r="595" spans="8:12" x14ac:dyDescent="0.35">
      <c r="H595" s="14" t="s">
        <v>8218</v>
      </c>
      <c r="I595">
        <v>65</v>
      </c>
      <c r="K595" s="15" t="s">
        <v>8220</v>
      </c>
      <c r="L595">
        <v>2</v>
      </c>
    </row>
    <row r="596" spans="8:12" x14ac:dyDescent="0.35">
      <c r="H596" s="14" t="s">
        <v>8218</v>
      </c>
      <c r="I596">
        <v>49</v>
      </c>
      <c r="K596" s="15" t="s">
        <v>8220</v>
      </c>
      <c r="L596">
        <v>1</v>
      </c>
    </row>
    <row r="597" spans="8:12" x14ac:dyDescent="0.35">
      <c r="H597" s="14" t="s">
        <v>8218</v>
      </c>
      <c r="I597">
        <v>19</v>
      </c>
      <c r="K597" s="15" t="s">
        <v>8220</v>
      </c>
      <c r="L597">
        <v>10</v>
      </c>
    </row>
    <row r="598" spans="8:12" x14ac:dyDescent="0.35">
      <c r="H598" s="14" t="s">
        <v>8218</v>
      </c>
      <c r="I598">
        <v>81</v>
      </c>
      <c r="K598" s="15" t="s">
        <v>8220</v>
      </c>
      <c r="L598">
        <v>3</v>
      </c>
    </row>
    <row r="599" spans="8:12" x14ac:dyDescent="0.35">
      <c r="H599" s="14" t="s">
        <v>8218</v>
      </c>
      <c r="I599">
        <v>264</v>
      </c>
      <c r="K599" s="15" t="s">
        <v>8220</v>
      </c>
      <c r="L599">
        <v>2</v>
      </c>
    </row>
    <row r="600" spans="8:12" x14ac:dyDescent="0.35">
      <c r="H600" s="14" t="s">
        <v>8218</v>
      </c>
      <c r="I600">
        <v>25</v>
      </c>
      <c r="K600" s="15" t="s">
        <v>8220</v>
      </c>
      <c r="L600">
        <v>2</v>
      </c>
    </row>
    <row r="601" spans="8:12" x14ac:dyDescent="0.35">
      <c r="H601" s="14" t="s">
        <v>8218</v>
      </c>
      <c r="I601">
        <v>5</v>
      </c>
      <c r="K601" s="15" t="s">
        <v>8220</v>
      </c>
      <c r="L601">
        <v>1</v>
      </c>
    </row>
    <row r="602" spans="8:12" x14ac:dyDescent="0.35">
      <c r="H602" s="14" t="s">
        <v>8218</v>
      </c>
      <c r="I602">
        <v>144</v>
      </c>
      <c r="K602" s="15" t="s">
        <v>8220</v>
      </c>
      <c r="L602">
        <v>14</v>
      </c>
    </row>
    <row r="603" spans="8:12" x14ac:dyDescent="0.35">
      <c r="H603" s="14" t="s">
        <v>8218</v>
      </c>
      <c r="I603">
        <v>92</v>
      </c>
      <c r="K603" s="15" t="s">
        <v>8220</v>
      </c>
      <c r="L603">
        <v>0</v>
      </c>
    </row>
    <row r="604" spans="8:12" x14ac:dyDescent="0.35">
      <c r="H604" s="14" t="s">
        <v>8218</v>
      </c>
      <c r="I604">
        <v>147</v>
      </c>
      <c r="K604" s="15" t="s">
        <v>8220</v>
      </c>
      <c r="L604">
        <v>0</v>
      </c>
    </row>
    <row r="605" spans="8:12" x14ac:dyDescent="0.35">
      <c r="H605" s="14" t="s">
        <v>8218</v>
      </c>
      <c r="I605">
        <v>90</v>
      </c>
      <c r="K605" s="15" t="s">
        <v>8220</v>
      </c>
      <c r="L605">
        <v>4</v>
      </c>
    </row>
    <row r="606" spans="8:12" x14ac:dyDescent="0.35">
      <c r="H606" s="14" t="s">
        <v>8218</v>
      </c>
      <c r="I606">
        <v>87</v>
      </c>
      <c r="K606" s="15" t="s">
        <v>8220</v>
      </c>
      <c r="L606">
        <v>3</v>
      </c>
    </row>
    <row r="607" spans="8:12" x14ac:dyDescent="0.35">
      <c r="H607" s="14" t="s">
        <v>8218</v>
      </c>
      <c r="I607">
        <v>406</v>
      </c>
      <c r="K607" s="15" t="s">
        <v>8220</v>
      </c>
      <c r="L607">
        <v>0</v>
      </c>
    </row>
    <row r="608" spans="8:12" x14ac:dyDescent="0.35">
      <c r="H608" s="14" t="s">
        <v>8218</v>
      </c>
      <c r="I608">
        <v>20</v>
      </c>
      <c r="K608" s="15" t="s">
        <v>8220</v>
      </c>
      <c r="L608">
        <v>5</v>
      </c>
    </row>
    <row r="609" spans="8:12" x14ac:dyDescent="0.35">
      <c r="H609" s="14" t="s">
        <v>8218</v>
      </c>
      <c r="I609">
        <v>70</v>
      </c>
      <c r="K609" s="15" t="s">
        <v>8220</v>
      </c>
      <c r="L609">
        <v>47</v>
      </c>
    </row>
    <row r="610" spans="8:12" x14ac:dyDescent="0.35">
      <c r="H610" s="14" t="s">
        <v>8218</v>
      </c>
      <c r="I610">
        <v>16</v>
      </c>
      <c r="K610" s="15" t="s">
        <v>8220</v>
      </c>
      <c r="L610">
        <v>0</v>
      </c>
    </row>
    <row r="611" spans="8:12" x14ac:dyDescent="0.35">
      <c r="H611" s="14" t="s">
        <v>8218</v>
      </c>
      <c r="I611">
        <v>52</v>
      </c>
      <c r="K611" s="15" t="s">
        <v>8220</v>
      </c>
      <c r="L611">
        <v>10</v>
      </c>
    </row>
    <row r="612" spans="8:12" x14ac:dyDescent="0.35">
      <c r="H612" s="14" t="s">
        <v>8218</v>
      </c>
      <c r="I612">
        <v>66</v>
      </c>
      <c r="K612" s="15" t="s">
        <v>8220</v>
      </c>
      <c r="L612">
        <v>11</v>
      </c>
    </row>
    <row r="613" spans="8:12" x14ac:dyDescent="0.35">
      <c r="H613" s="14" t="s">
        <v>8218</v>
      </c>
      <c r="I613">
        <v>109</v>
      </c>
      <c r="K613" s="15" t="s">
        <v>8220</v>
      </c>
      <c r="L613">
        <v>2</v>
      </c>
    </row>
    <row r="614" spans="8:12" x14ac:dyDescent="0.35">
      <c r="H614" s="14" t="s">
        <v>8218</v>
      </c>
      <c r="I614">
        <v>168</v>
      </c>
      <c r="K614" s="15" t="s">
        <v>8220</v>
      </c>
      <c r="L614">
        <v>2</v>
      </c>
    </row>
    <row r="615" spans="8:12" x14ac:dyDescent="0.35">
      <c r="H615" s="14" t="s">
        <v>8218</v>
      </c>
      <c r="I615">
        <v>31</v>
      </c>
      <c r="K615" s="15" t="s">
        <v>8220</v>
      </c>
      <c r="L615">
        <v>22</v>
      </c>
    </row>
    <row r="616" spans="8:12" x14ac:dyDescent="0.35">
      <c r="H616" s="14" t="s">
        <v>8218</v>
      </c>
      <c r="I616">
        <v>133</v>
      </c>
      <c r="K616" s="15" t="s">
        <v>8220</v>
      </c>
      <c r="L616">
        <v>8</v>
      </c>
    </row>
    <row r="617" spans="8:12" x14ac:dyDescent="0.35">
      <c r="H617" s="14" t="s">
        <v>8218</v>
      </c>
      <c r="I617">
        <v>151</v>
      </c>
      <c r="K617" s="15" t="s">
        <v>8220</v>
      </c>
      <c r="L617">
        <v>6</v>
      </c>
    </row>
    <row r="618" spans="8:12" x14ac:dyDescent="0.35">
      <c r="H618" s="14" t="s">
        <v>8218</v>
      </c>
      <c r="I618">
        <v>5</v>
      </c>
      <c r="K618" s="15" t="s">
        <v>8220</v>
      </c>
      <c r="L618">
        <v>1</v>
      </c>
    </row>
    <row r="619" spans="8:12" x14ac:dyDescent="0.35">
      <c r="H619" s="14" t="s">
        <v>8218</v>
      </c>
      <c r="I619">
        <v>73</v>
      </c>
      <c r="K619" s="15" t="s">
        <v>8220</v>
      </c>
      <c r="L619">
        <v>3</v>
      </c>
    </row>
    <row r="620" spans="8:12" x14ac:dyDescent="0.35">
      <c r="H620" s="14" t="s">
        <v>8218</v>
      </c>
      <c r="I620">
        <v>148</v>
      </c>
      <c r="K620" s="15" t="s">
        <v>8220</v>
      </c>
      <c r="L620">
        <v>0</v>
      </c>
    </row>
    <row r="621" spans="8:12" x14ac:dyDescent="0.35">
      <c r="H621" s="14" t="s">
        <v>8218</v>
      </c>
      <c r="I621">
        <v>93</v>
      </c>
      <c r="K621" s="15" t="s">
        <v>8220</v>
      </c>
      <c r="L621">
        <v>0</v>
      </c>
    </row>
    <row r="622" spans="8:12" x14ac:dyDescent="0.35">
      <c r="H622" s="14" t="s">
        <v>8218</v>
      </c>
      <c r="I622">
        <v>63</v>
      </c>
      <c r="K622" s="15" t="s">
        <v>8220</v>
      </c>
      <c r="L622">
        <v>0</v>
      </c>
    </row>
    <row r="623" spans="8:12" x14ac:dyDescent="0.35">
      <c r="H623" s="14" t="s">
        <v>8218</v>
      </c>
      <c r="I623">
        <v>134</v>
      </c>
      <c r="K623" s="15" t="s">
        <v>8220</v>
      </c>
      <c r="L623">
        <v>0</v>
      </c>
    </row>
    <row r="624" spans="8:12" x14ac:dyDescent="0.35">
      <c r="H624" s="14" t="s">
        <v>8218</v>
      </c>
      <c r="I624">
        <v>14</v>
      </c>
      <c r="K624" s="15" t="s">
        <v>8220</v>
      </c>
      <c r="L624">
        <v>0</v>
      </c>
    </row>
    <row r="625" spans="8:12" x14ac:dyDescent="0.35">
      <c r="H625" s="14" t="s">
        <v>8218</v>
      </c>
      <c r="I625">
        <v>78</v>
      </c>
      <c r="K625" s="15" t="s">
        <v>8220</v>
      </c>
      <c r="L625">
        <v>3</v>
      </c>
    </row>
    <row r="626" spans="8:12" x14ac:dyDescent="0.35">
      <c r="H626" s="14" t="s">
        <v>8218</v>
      </c>
      <c r="I626">
        <v>112</v>
      </c>
      <c r="K626" s="15" t="s">
        <v>8220</v>
      </c>
      <c r="L626">
        <v>0</v>
      </c>
    </row>
    <row r="627" spans="8:12" x14ac:dyDescent="0.35">
      <c r="H627" s="14" t="s">
        <v>8218</v>
      </c>
      <c r="I627">
        <v>34</v>
      </c>
      <c r="K627" s="15" t="s">
        <v>8220</v>
      </c>
      <c r="L627">
        <v>0</v>
      </c>
    </row>
    <row r="628" spans="8:12" x14ac:dyDescent="0.35">
      <c r="H628" s="14" t="s">
        <v>8218</v>
      </c>
      <c r="I628">
        <v>19</v>
      </c>
      <c r="K628" s="15" t="s">
        <v>8220</v>
      </c>
      <c r="L628">
        <v>1</v>
      </c>
    </row>
    <row r="629" spans="8:12" x14ac:dyDescent="0.35">
      <c r="H629" s="14" t="s">
        <v>8218</v>
      </c>
      <c r="I629">
        <v>13</v>
      </c>
      <c r="K629" s="15" t="s">
        <v>8220</v>
      </c>
      <c r="L629">
        <v>6</v>
      </c>
    </row>
    <row r="630" spans="8:12" x14ac:dyDescent="0.35">
      <c r="H630" s="14" t="s">
        <v>8218</v>
      </c>
      <c r="I630">
        <v>104</v>
      </c>
      <c r="K630" s="15" t="s">
        <v>8220</v>
      </c>
      <c r="L630">
        <v>1</v>
      </c>
    </row>
    <row r="631" spans="8:12" x14ac:dyDescent="0.35">
      <c r="H631" s="14" t="s">
        <v>8218</v>
      </c>
      <c r="I631">
        <v>52</v>
      </c>
      <c r="K631" s="15" t="s">
        <v>8220</v>
      </c>
      <c r="L631">
        <v>2</v>
      </c>
    </row>
    <row r="632" spans="8:12" x14ac:dyDescent="0.35">
      <c r="H632" s="14" t="s">
        <v>8218</v>
      </c>
      <c r="I632">
        <v>17</v>
      </c>
      <c r="K632" s="15" t="s">
        <v>8220</v>
      </c>
      <c r="L632">
        <v>0</v>
      </c>
    </row>
    <row r="633" spans="8:12" x14ac:dyDescent="0.35">
      <c r="H633" s="14" t="s">
        <v>8218</v>
      </c>
      <c r="I633">
        <v>82</v>
      </c>
      <c r="K633" s="15" t="s">
        <v>8220</v>
      </c>
      <c r="L633">
        <v>3</v>
      </c>
    </row>
    <row r="634" spans="8:12" x14ac:dyDescent="0.35">
      <c r="H634" s="14" t="s">
        <v>8218</v>
      </c>
      <c r="I634">
        <v>73</v>
      </c>
      <c r="K634" s="15" t="s">
        <v>8220</v>
      </c>
      <c r="L634">
        <v>3</v>
      </c>
    </row>
    <row r="635" spans="8:12" x14ac:dyDescent="0.35">
      <c r="H635" s="14" t="s">
        <v>8218</v>
      </c>
      <c r="I635">
        <v>158</v>
      </c>
      <c r="K635" s="15" t="s">
        <v>8220</v>
      </c>
      <c r="L635">
        <v>0</v>
      </c>
    </row>
    <row r="636" spans="8:12" x14ac:dyDescent="0.35">
      <c r="H636" s="14" t="s">
        <v>8218</v>
      </c>
      <c r="I636">
        <v>65</v>
      </c>
      <c r="K636" s="15" t="s">
        <v>8220</v>
      </c>
      <c r="L636">
        <v>6</v>
      </c>
    </row>
    <row r="637" spans="8:12" x14ac:dyDescent="0.35">
      <c r="H637" s="14" t="s">
        <v>8218</v>
      </c>
      <c r="I637">
        <v>184</v>
      </c>
      <c r="K637" s="15" t="s">
        <v>8220</v>
      </c>
      <c r="L637">
        <v>0</v>
      </c>
    </row>
    <row r="638" spans="8:12" x14ac:dyDescent="0.35">
      <c r="H638" s="14" t="s">
        <v>8218</v>
      </c>
      <c r="I638">
        <v>34</v>
      </c>
      <c r="K638" s="15" t="s">
        <v>8220</v>
      </c>
      <c r="L638">
        <v>19</v>
      </c>
    </row>
    <row r="639" spans="8:12" x14ac:dyDescent="0.35">
      <c r="H639" s="14" t="s">
        <v>8218</v>
      </c>
      <c r="I639">
        <v>240</v>
      </c>
      <c r="K639" s="15" t="s">
        <v>8220</v>
      </c>
      <c r="L639">
        <v>1</v>
      </c>
    </row>
    <row r="640" spans="8:12" x14ac:dyDescent="0.35">
      <c r="H640" s="14" t="s">
        <v>8218</v>
      </c>
      <c r="I640">
        <v>113</v>
      </c>
      <c r="K640" s="15" t="s">
        <v>8220</v>
      </c>
      <c r="L640">
        <v>2</v>
      </c>
    </row>
    <row r="641" spans="8:12" x14ac:dyDescent="0.35">
      <c r="H641" s="14" t="s">
        <v>8218</v>
      </c>
      <c r="I641">
        <v>66</v>
      </c>
      <c r="K641" s="15" t="s">
        <v>8220</v>
      </c>
      <c r="L641">
        <v>0</v>
      </c>
    </row>
    <row r="642" spans="8:12" x14ac:dyDescent="0.35">
      <c r="H642" s="14" t="s">
        <v>8218</v>
      </c>
      <c r="I642">
        <v>340</v>
      </c>
      <c r="K642" s="15" t="s">
        <v>8220</v>
      </c>
      <c r="L642">
        <v>11</v>
      </c>
    </row>
    <row r="643" spans="8:12" x14ac:dyDescent="0.35">
      <c r="H643" s="14" t="s">
        <v>8218</v>
      </c>
      <c r="I643">
        <v>150</v>
      </c>
      <c r="K643" s="15" t="s">
        <v>8220</v>
      </c>
      <c r="L643">
        <v>0</v>
      </c>
    </row>
    <row r="644" spans="8:12" x14ac:dyDescent="0.35">
      <c r="H644" s="14" t="s">
        <v>8218</v>
      </c>
      <c r="I644">
        <v>25</v>
      </c>
      <c r="K644" s="15" t="s">
        <v>8220</v>
      </c>
      <c r="L644">
        <v>0</v>
      </c>
    </row>
    <row r="645" spans="8:12" x14ac:dyDescent="0.35">
      <c r="H645" s="14" t="s">
        <v>8218</v>
      </c>
      <c r="I645">
        <v>234</v>
      </c>
      <c r="K645" s="15" t="s">
        <v>8220</v>
      </c>
      <c r="L645">
        <v>1</v>
      </c>
    </row>
    <row r="646" spans="8:12" x14ac:dyDescent="0.35">
      <c r="H646" s="14" t="s">
        <v>8218</v>
      </c>
      <c r="I646">
        <v>2602</v>
      </c>
      <c r="K646" s="15" t="s">
        <v>8220</v>
      </c>
      <c r="L646">
        <v>3</v>
      </c>
    </row>
    <row r="647" spans="8:12" x14ac:dyDescent="0.35">
      <c r="H647" s="14" t="s">
        <v>8218</v>
      </c>
      <c r="I647">
        <v>248</v>
      </c>
      <c r="K647" s="15" t="s">
        <v>8220</v>
      </c>
      <c r="L647">
        <v>1</v>
      </c>
    </row>
    <row r="648" spans="8:12" x14ac:dyDescent="0.35">
      <c r="H648" s="14" t="s">
        <v>8218</v>
      </c>
      <c r="I648">
        <v>600</v>
      </c>
      <c r="K648" s="15" t="s">
        <v>8220</v>
      </c>
      <c r="L648">
        <v>15</v>
      </c>
    </row>
    <row r="649" spans="8:12" x14ac:dyDescent="0.35">
      <c r="H649" s="14" t="s">
        <v>8218</v>
      </c>
      <c r="I649">
        <v>293</v>
      </c>
      <c r="K649" s="15" t="s">
        <v>8220</v>
      </c>
      <c r="L649">
        <v>2</v>
      </c>
    </row>
    <row r="650" spans="8:12" x14ac:dyDescent="0.35">
      <c r="H650" s="14" t="s">
        <v>8218</v>
      </c>
      <c r="I650">
        <v>321</v>
      </c>
      <c r="K650" s="15" t="s">
        <v>8220</v>
      </c>
      <c r="L650">
        <v>1</v>
      </c>
    </row>
    <row r="651" spans="8:12" x14ac:dyDescent="0.35">
      <c r="H651" s="14" t="s">
        <v>8218</v>
      </c>
      <c r="I651">
        <v>81</v>
      </c>
      <c r="K651" s="15" t="s">
        <v>8220</v>
      </c>
      <c r="L651">
        <v>1</v>
      </c>
    </row>
    <row r="652" spans="8:12" x14ac:dyDescent="0.35">
      <c r="H652" s="14" t="s">
        <v>8218</v>
      </c>
      <c r="I652">
        <v>343</v>
      </c>
      <c r="K652" s="15" t="s">
        <v>8220</v>
      </c>
      <c r="L652">
        <v>0</v>
      </c>
    </row>
    <row r="653" spans="8:12" x14ac:dyDescent="0.35">
      <c r="H653" s="14" t="s">
        <v>8218</v>
      </c>
      <c r="I653">
        <v>336</v>
      </c>
      <c r="K653" s="15" t="s">
        <v>8220</v>
      </c>
      <c r="L653">
        <v>1</v>
      </c>
    </row>
    <row r="654" spans="8:12" x14ac:dyDescent="0.35">
      <c r="H654" s="14" t="s">
        <v>8218</v>
      </c>
      <c r="I654">
        <v>47</v>
      </c>
      <c r="K654" s="15" t="s">
        <v>8220</v>
      </c>
      <c r="L654">
        <v>11</v>
      </c>
    </row>
    <row r="655" spans="8:12" x14ac:dyDescent="0.35">
      <c r="H655" s="14" t="s">
        <v>8218</v>
      </c>
      <c r="I655">
        <v>76</v>
      </c>
      <c r="K655" s="15" t="s">
        <v>8220</v>
      </c>
      <c r="L655">
        <v>0</v>
      </c>
    </row>
    <row r="656" spans="8:12" x14ac:dyDescent="0.35">
      <c r="H656" s="14" t="s">
        <v>8218</v>
      </c>
      <c r="I656">
        <v>441</v>
      </c>
      <c r="K656" s="15" t="s">
        <v>8220</v>
      </c>
      <c r="L656">
        <v>1</v>
      </c>
    </row>
    <row r="657" spans="8:12" x14ac:dyDescent="0.35">
      <c r="H657" s="14" t="s">
        <v>8218</v>
      </c>
      <c r="I657">
        <v>916</v>
      </c>
      <c r="K657" s="15" t="s">
        <v>8220</v>
      </c>
      <c r="L657">
        <v>6</v>
      </c>
    </row>
    <row r="658" spans="8:12" x14ac:dyDescent="0.35">
      <c r="H658" s="14" t="s">
        <v>8218</v>
      </c>
      <c r="I658">
        <v>369</v>
      </c>
      <c r="K658" s="15" t="s">
        <v>8220</v>
      </c>
      <c r="L658">
        <v>7</v>
      </c>
    </row>
    <row r="659" spans="8:12" x14ac:dyDescent="0.35">
      <c r="H659" s="14" t="s">
        <v>8218</v>
      </c>
      <c r="I659">
        <v>20242</v>
      </c>
      <c r="K659" s="15" t="s">
        <v>8220</v>
      </c>
      <c r="L659">
        <v>0</v>
      </c>
    </row>
    <row r="660" spans="8:12" x14ac:dyDescent="0.35">
      <c r="H660" s="14" t="s">
        <v>8218</v>
      </c>
      <c r="I660">
        <v>71</v>
      </c>
      <c r="K660" s="15" t="s">
        <v>8220</v>
      </c>
      <c r="L660">
        <v>16</v>
      </c>
    </row>
    <row r="661" spans="8:12" x14ac:dyDescent="0.35">
      <c r="H661" s="14" t="s">
        <v>8218</v>
      </c>
      <c r="I661">
        <v>635</v>
      </c>
      <c r="K661" s="15" t="s">
        <v>8220</v>
      </c>
      <c r="L661">
        <v>0</v>
      </c>
    </row>
    <row r="662" spans="8:12" x14ac:dyDescent="0.35">
      <c r="H662" s="14" t="s">
        <v>8218</v>
      </c>
      <c r="I662">
        <v>885</v>
      </c>
      <c r="K662" s="15" t="s">
        <v>8220</v>
      </c>
      <c r="L662">
        <v>0</v>
      </c>
    </row>
    <row r="663" spans="8:12" x14ac:dyDescent="0.35">
      <c r="H663" s="14" t="s">
        <v>8218</v>
      </c>
      <c r="I663">
        <v>329</v>
      </c>
      <c r="K663" s="15" t="s">
        <v>8220</v>
      </c>
      <c r="L663">
        <v>0</v>
      </c>
    </row>
    <row r="664" spans="8:12" x14ac:dyDescent="0.35">
      <c r="H664" s="14" t="s">
        <v>8218</v>
      </c>
      <c r="I664">
        <v>71</v>
      </c>
      <c r="K664" s="15" t="s">
        <v>8220</v>
      </c>
      <c r="L664">
        <v>12</v>
      </c>
    </row>
    <row r="665" spans="8:12" x14ac:dyDescent="0.35">
      <c r="H665" s="14" t="s">
        <v>8218</v>
      </c>
      <c r="I665">
        <v>269</v>
      </c>
      <c r="K665" s="15" t="s">
        <v>8220</v>
      </c>
      <c r="L665">
        <v>1</v>
      </c>
    </row>
    <row r="666" spans="8:12" x14ac:dyDescent="0.35">
      <c r="H666" s="14" t="s">
        <v>8218</v>
      </c>
      <c r="I666">
        <v>345</v>
      </c>
      <c r="K666" s="15" t="s">
        <v>8220</v>
      </c>
      <c r="L666">
        <v>3</v>
      </c>
    </row>
    <row r="667" spans="8:12" x14ac:dyDescent="0.35">
      <c r="H667" s="14" t="s">
        <v>8218</v>
      </c>
      <c r="I667">
        <v>43</v>
      </c>
      <c r="K667" s="15" t="s">
        <v>8220</v>
      </c>
      <c r="L667">
        <v>1</v>
      </c>
    </row>
    <row r="668" spans="8:12" x14ac:dyDescent="0.35">
      <c r="H668" s="14" t="s">
        <v>8218</v>
      </c>
      <c r="I668">
        <v>33</v>
      </c>
      <c r="K668" s="15" t="s">
        <v>8220</v>
      </c>
      <c r="L668">
        <v>4</v>
      </c>
    </row>
    <row r="669" spans="8:12" x14ac:dyDescent="0.35">
      <c r="H669" s="14" t="s">
        <v>8218</v>
      </c>
      <c r="I669">
        <v>211</v>
      </c>
      <c r="K669" s="15" t="s">
        <v>8220</v>
      </c>
      <c r="L669">
        <v>1</v>
      </c>
    </row>
    <row r="670" spans="8:12" x14ac:dyDescent="0.35">
      <c r="H670" s="14" t="s">
        <v>8218</v>
      </c>
      <c r="I670">
        <v>196</v>
      </c>
      <c r="K670" s="15" t="s">
        <v>8220</v>
      </c>
      <c r="L670">
        <v>3</v>
      </c>
    </row>
    <row r="671" spans="8:12" x14ac:dyDescent="0.35">
      <c r="H671" s="14" t="s">
        <v>8218</v>
      </c>
      <c r="I671">
        <v>405</v>
      </c>
      <c r="K671" s="15" t="s">
        <v>8220</v>
      </c>
      <c r="L671">
        <v>1</v>
      </c>
    </row>
    <row r="672" spans="8:12" x14ac:dyDescent="0.35">
      <c r="H672" s="14" t="s">
        <v>8218</v>
      </c>
      <c r="I672">
        <v>206</v>
      </c>
      <c r="K672" s="15" t="s">
        <v>8220</v>
      </c>
      <c r="L672">
        <v>0</v>
      </c>
    </row>
    <row r="673" spans="8:12" x14ac:dyDescent="0.35">
      <c r="H673" s="14" t="s">
        <v>8218</v>
      </c>
      <c r="I673">
        <v>335</v>
      </c>
      <c r="K673" s="15" t="s">
        <v>8220</v>
      </c>
      <c r="L673">
        <v>12</v>
      </c>
    </row>
    <row r="674" spans="8:12" x14ac:dyDescent="0.35">
      <c r="H674" s="14" t="s">
        <v>8218</v>
      </c>
      <c r="I674">
        <v>215</v>
      </c>
      <c r="K674" s="15" t="s">
        <v>8220</v>
      </c>
      <c r="L674">
        <v>0</v>
      </c>
    </row>
    <row r="675" spans="8:12" x14ac:dyDescent="0.35">
      <c r="H675" s="14" t="s">
        <v>8218</v>
      </c>
      <c r="I675">
        <v>176</v>
      </c>
      <c r="K675" s="15" t="s">
        <v>8220</v>
      </c>
      <c r="L675">
        <v>1</v>
      </c>
    </row>
    <row r="676" spans="8:12" x14ac:dyDescent="0.35">
      <c r="H676" s="14" t="s">
        <v>8218</v>
      </c>
      <c r="I676">
        <v>555</v>
      </c>
      <c r="K676" s="15" t="s">
        <v>8220</v>
      </c>
      <c r="L676">
        <v>0</v>
      </c>
    </row>
    <row r="677" spans="8:12" x14ac:dyDescent="0.35">
      <c r="H677" s="14" t="s">
        <v>8218</v>
      </c>
      <c r="I677">
        <v>116</v>
      </c>
      <c r="K677" s="15" t="s">
        <v>8220</v>
      </c>
      <c r="L677">
        <v>0</v>
      </c>
    </row>
    <row r="678" spans="8:12" x14ac:dyDescent="0.35">
      <c r="H678" s="14" t="s">
        <v>8218</v>
      </c>
      <c r="I678">
        <v>615</v>
      </c>
      <c r="K678" s="15" t="s">
        <v>8220</v>
      </c>
      <c r="L678">
        <v>2</v>
      </c>
    </row>
    <row r="679" spans="8:12" x14ac:dyDescent="0.35">
      <c r="H679" s="14" t="s">
        <v>8218</v>
      </c>
      <c r="I679">
        <v>236</v>
      </c>
      <c r="K679" s="15" t="s">
        <v>8220</v>
      </c>
      <c r="L679">
        <v>92</v>
      </c>
    </row>
    <row r="680" spans="8:12" x14ac:dyDescent="0.35">
      <c r="H680" s="14" t="s">
        <v>8218</v>
      </c>
      <c r="I680">
        <v>145</v>
      </c>
      <c r="K680" s="15" t="s">
        <v>8220</v>
      </c>
      <c r="L680">
        <v>0</v>
      </c>
    </row>
    <row r="681" spans="8:12" x14ac:dyDescent="0.35">
      <c r="H681" s="14" t="s">
        <v>8218</v>
      </c>
      <c r="I681">
        <v>167</v>
      </c>
      <c r="K681" s="15" t="s">
        <v>8220</v>
      </c>
      <c r="L681">
        <v>3</v>
      </c>
    </row>
    <row r="682" spans="8:12" x14ac:dyDescent="0.35">
      <c r="H682" s="14" t="s">
        <v>8218</v>
      </c>
      <c r="I682">
        <v>235</v>
      </c>
      <c r="K682" s="15" t="s">
        <v>8220</v>
      </c>
      <c r="L682">
        <v>10</v>
      </c>
    </row>
    <row r="683" spans="8:12" x14ac:dyDescent="0.35">
      <c r="H683" s="14" t="s">
        <v>8218</v>
      </c>
      <c r="I683">
        <v>452</v>
      </c>
      <c r="K683" s="15" t="s">
        <v>8220</v>
      </c>
      <c r="L683">
        <v>7</v>
      </c>
    </row>
    <row r="684" spans="8:12" x14ac:dyDescent="0.35">
      <c r="H684" s="14" t="s">
        <v>8218</v>
      </c>
      <c r="I684">
        <v>241</v>
      </c>
      <c r="K684" s="15" t="s">
        <v>8220</v>
      </c>
      <c r="L684">
        <v>3</v>
      </c>
    </row>
    <row r="685" spans="8:12" x14ac:dyDescent="0.35">
      <c r="H685" s="14" t="s">
        <v>8218</v>
      </c>
      <c r="I685">
        <v>28</v>
      </c>
      <c r="K685" s="15" t="s">
        <v>8220</v>
      </c>
      <c r="L685">
        <v>0</v>
      </c>
    </row>
    <row r="686" spans="8:12" x14ac:dyDescent="0.35">
      <c r="H686" s="14" t="s">
        <v>8218</v>
      </c>
      <c r="I686">
        <v>140</v>
      </c>
      <c r="K686" s="15" t="s">
        <v>8220</v>
      </c>
      <c r="L686">
        <v>1</v>
      </c>
    </row>
    <row r="687" spans="8:12" x14ac:dyDescent="0.35">
      <c r="H687" s="14" t="s">
        <v>8218</v>
      </c>
      <c r="I687">
        <v>280</v>
      </c>
      <c r="K687" s="15" t="s">
        <v>8220</v>
      </c>
      <c r="L687">
        <v>0</v>
      </c>
    </row>
    <row r="688" spans="8:12" x14ac:dyDescent="0.35">
      <c r="H688" s="14" t="s">
        <v>8218</v>
      </c>
      <c r="I688">
        <v>70</v>
      </c>
      <c r="K688" s="15" t="s">
        <v>8220</v>
      </c>
      <c r="L688">
        <v>9</v>
      </c>
    </row>
    <row r="689" spans="8:12" x14ac:dyDescent="0.35">
      <c r="H689" s="14" t="s">
        <v>8218</v>
      </c>
      <c r="I689">
        <v>160</v>
      </c>
      <c r="K689" s="15" t="s">
        <v>8220</v>
      </c>
      <c r="L689">
        <v>2</v>
      </c>
    </row>
    <row r="690" spans="8:12" x14ac:dyDescent="0.35">
      <c r="H690" s="14" t="s">
        <v>8218</v>
      </c>
      <c r="I690">
        <v>141</v>
      </c>
      <c r="K690" s="15" t="s">
        <v>8220</v>
      </c>
      <c r="L690">
        <v>1</v>
      </c>
    </row>
    <row r="691" spans="8:12" x14ac:dyDescent="0.35">
      <c r="H691" s="14" t="s">
        <v>8218</v>
      </c>
      <c r="I691">
        <v>874</v>
      </c>
      <c r="K691" s="15" t="s">
        <v>8220</v>
      </c>
      <c r="L691">
        <v>2</v>
      </c>
    </row>
    <row r="692" spans="8:12" x14ac:dyDescent="0.35">
      <c r="H692" s="14" t="s">
        <v>8218</v>
      </c>
      <c r="I692">
        <v>73</v>
      </c>
      <c r="K692" s="15" t="s">
        <v>8220</v>
      </c>
      <c r="L692">
        <v>11</v>
      </c>
    </row>
    <row r="693" spans="8:12" x14ac:dyDescent="0.35">
      <c r="H693" s="14" t="s">
        <v>8218</v>
      </c>
      <c r="I693">
        <v>294</v>
      </c>
      <c r="K693" s="15" t="s">
        <v>8220</v>
      </c>
      <c r="L693">
        <v>0</v>
      </c>
    </row>
    <row r="694" spans="8:12" x14ac:dyDescent="0.35">
      <c r="H694" s="14" t="s">
        <v>8218</v>
      </c>
      <c r="I694">
        <v>740</v>
      </c>
      <c r="K694" s="15" t="s">
        <v>8220</v>
      </c>
      <c r="L694">
        <v>0</v>
      </c>
    </row>
    <row r="695" spans="8:12" x14ac:dyDescent="0.35">
      <c r="H695" s="14" t="s">
        <v>8218</v>
      </c>
      <c r="I695">
        <v>369</v>
      </c>
      <c r="K695" s="15" t="s">
        <v>8220</v>
      </c>
      <c r="L695">
        <v>9</v>
      </c>
    </row>
    <row r="696" spans="8:12" x14ac:dyDescent="0.35">
      <c r="H696" s="14" t="s">
        <v>8218</v>
      </c>
      <c r="I696">
        <v>110</v>
      </c>
      <c r="K696" s="15" t="s">
        <v>8220</v>
      </c>
      <c r="L696">
        <v>0</v>
      </c>
    </row>
    <row r="697" spans="8:12" x14ac:dyDescent="0.35">
      <c r="H697" s="14" t="s">
        <v>8218</v>
      </c>
      <c r="I697">
        <v>455</v>
      </c>
      <c r="K697" s="15" t="s">
        <v>8220</v>
      </c>
      <c r="L697">
        <v>4</v>
      </c>
    </row>
    <row r="698" spans="8:12" x14ac:dyDescent="0.35">
      <c r="H698" s="14" t="s">
        <v>8218</v>
      </c>
      <c r="I698">
        <v>224</v>
      </c>
      <c r="K698" s="15" t="s">
        <v>8220</v>
      </c>
      <c r="L698">
        <v>1</v>
      </c>
    </row>
    <row r="699" spans="8:12" x14ac:dyDescent="0.35">
      <c r="H699" s="14" t="s">
        <v>8218</v>
      </c>
      <c r="I699">
        <v>46</v>
      </c>
      <c r="K699" s="15" t="s">
        <v>8220</v>
      </c>
      <c r="L699">
        <v>2</v>
      </c>
    </row>
    <row r="700" spans="8:12" x14ac:dyDescent="0.35">
      <c r="H700" s="14" t="s">
        <v>8218</v>
      </c>
      <c r="I700">
        <v>284</v>
      </c>
      <c r="K700" s="15" t="s">
        <v>8220</v>
      </c>
      <c r="L700">
        <v>0</v>
      </c>
    </row>
    <row r="701" spans="8:12" x14ac:dyDescent="0.35">
      <c r="H701" s="14" t="s">
        <v>8218</v>
      </c>
      <c r="I701">
        <v>98</v>
      </c>
      <c r="K701" s="15" t="s">
        <v>8220</v>
      </c>
      <c r="L701">
        <v>1</v>
      </c>
    </row>
    <row r="702" spans="8:12" x14ac:dyDescent="0.35">
      <c r="H702" s="14" t="s">
        <v>8218</v>
      </c>
      <c r="I702">
        <v>56</v>
      </c>
      <c r="K702" s="15" t="s">
        <v>8220</v>
      </c>
      <c r="L702">
        <v>17</v>
      </c>
    </row>
    <row r="703" spans="8:12" x14ac:dyDescent="0.35">
      <c r="H703" s="14" t="s">
        <v>8218</v>
      </c>
      <c r="I703">
        <v>32</v>
      </c>
      <c r="K703" s="15" t="s">
        <v>8220</v>
      </c>
      <c r="L703">
        <v>2</v>
      </c>
    </row>
    <row r="704" spans="8:12" x14ac:dyDescent="0.35">
      <c r="H704" s="14" t="s">
        <v>8218</v>
      </c>
      <c r="I704">
        <v>30</v>
      </c>
      <c r="K704" s="15" t="s">
        <v>8220</v>
      </c>
      <c r="L704">
        <v>3</v>
      </c>
    </row>
    <row r="705" spans="8:12" x14ac:dyDescent="0.35">
      <c r="H705" s="14" t="s">
        <v>8218</v>
      </c>
      <c r="I705">
        <v>70</v>
      </c>
      <c r="K705" s="15" t="s">
        <v>8220</v>
      </c>
      <c r="L705">
        <v>41</v>
      </c>
    </row>
    <row r="706" spans="8:12" x14ac:dyDescent="0.35">
      <c r="H706" s="14" t="s">
        <v>8218</v>
      </c>
      <c r="I706">
        <v>44</v>
      </c>
      <c r="K706" s="15" t="s">
        <v>8220</v>
      </c>
      <c r="L706">
        <v>2</v>
      </c>
    </row>
    <row r="707" spans="8:12" x14ac:dyDescent="0.35">
      <c r="H707" s="14" t="s">
        <v>8218</v>
      </c>
      <c r="I707">
        <v>92</v>
      </c>
      <c r="K707" s="15" t="s">
        <v>8220</v>
      </c>
      <c r="L707">
        <v>3</v>
      </c>
    </row>
    <row r="708" spans="8:12" x14ac:dyDescent="0.35">
      <c r="H708" s="14" t="s">
        <v>8218</v>
      </c>
      <c r="I708">
        <v>205</v>
      </c>
      <c r="K708" s="15" t="s">
        <v>8220</v>
      </c>
      <c r="L708">
        <v>8</v>
      </c>
    </row>
    <row r="709" spans="8:12" x14ac:dyDescent="0.35">
      <c r="H709" s="14" t="s">
        <v>8218</v>
      </c>
      <c r="I709">
        <v>23</v>
      </c>
      <c r="K709" s="15" t="s">
        <v>8220</v>
      </c>
      <c r="L709">
        <v>0</v>
      </c>
    </row>
    <row r="710" spans="8:12" x14ac:dyDescent="0.35">
      <c r="H710" s="14" t="s">
        <v>8218</v>
      </c>
      <c r="I710">
        <v>4</v>
      </c>
      <c r="K710" s="15" t="s">
        <v>8220</v>
      </c>
      <c r="L710">
        <v>1</v>
      </c>
    </row>
    <row r="711" spans="8:12" x14ac:dyDescent="0.35">
      <c r="H711" s="14" t="s">
        <v>8218</v>
      </c>
      <c r="I711">
        <v>112</v>
      </c>
      <c r="K711" s="15" t="s">
        <v>8220</v>
      </c>
      <c r="L711">
        <v>3</v>
      </c>
    </row>
    <row r="712" spans="8:12" x14ac:dyDescent="0.35">
      <c r="H712" s="14" t="s">
        <v>8218</v>
      </c>
      <c r="I712">
        <v>27</v>
      </c>
      <c r="K712" s="15" t="s">
        <v>8220</v>
      </c>
      <c r="L712">
        <v>4</v>
      </c>
    </row>
    <row r="713" spans="8:12" x14ac:dyDescent="0.35">
      <c r="H713" s="14" t="s">
        <v>8218</v>
      </c>
      <c r="I713">
        <v>11</v>
      </c>
      <c r="K713" s="15" t="s">
        <v>8220</v>
      </c>
      <c r="L713">
        <v>9</v>
      </c>
    </row>
    <row r="714" spans="8:12" x14ac:dyDescent="0.35">
      <c r="H714" s="14" t="s">
        <v>8218</v>
      </c>
      <c r="I714">
        <v>26</v>
      </c>
      <c r="K714" s="15" t="s">
        <v>8220</v>
      </c>
      <c r="L714">
        <v>16</v>
      </c>
    </row>
    <row r="715" spans="8:12" x14ac:dyDescent="0.35">
      <c r="H715" s="14" t="s">
        <v>8218</v>
      </c>
      <c r="I715">
        <v>77</v>
      </c>
      <c r="K715" s="15" t="s">
        <v>8220</v>
      </c>
      <c r="L715">
        <v>1</v>
      </c>
    </row>
    <row r="716" spans="8:12" x14ac:dyDescent="0.35">
      <c r="H716" s="14" t="s">
        <v>8218</v>
      </c>
      <c r="I716">
        <v>136</v>
      </c>
      <c r="K716" s="15" t="s">
        <v>8220</v>
      </c>
      <c r="L716">
        <v>7</v>
      </c>
    </row>
    <row r="717" spans="8:12" x14ac:dyDescent="0.35">
      <c r="H717" s="14" t="s">
        <v>8218</v>
      </c>
      <c r="I717">
        <v>157</v>
      </c>
      <c r="K717" s="15" t="s">
        <v>8220</v>
      </c>
      <c r="L717">
        <v>0</v>
      </c>
    </row>
    <row r="718" spans="8:12" x14ac:dyDescent="0.35">
      <c r="H718" s="14" t="s">
        <v>8218</v>
      </c>
      <c r="I718">
        <v>158</v>
      </c>
      <c r="K718" s="15" t="s">
        <v>8220</v>
      </c>
      <c r="L718">
        <v>0</v>
      </c>
    </row>
    <row r="719" spans="8:12" x14ac:dyDescent="0.35">
      <c r="H719" s="14" t="s">
        <v>8218</v>
      </c>
      <c r="I719">
        <v>27</v>
      </c>
      <c r="K719" s="15" t="s">
        <v>8220</v>
      </c>
      <c r="L719">
        <v>0</v>
      </c>
    </row>
    <row r="720" spans="8:12" x14ac:dyDescent="0.35">
      <c r="H720" s="14" t="s">
        <v>8218</v>
      </c>
      <c r="I720">
        <v>23</v>
      </c>
      <c r="K720" s="15" t="s">
        <v>8220</v>
      </c>
      <c r="L720">
        <v>0</v>
      </c>
    </row>
    <row r="721" spans="8:12" x14ac:dyDescent="0.35">
      <c r="H721" s="14" t="s">
        <v>8218</v>
      </c>
      <c r="I721">
        <v>17</v>
      </c>
      <c r="K721" s="15" t="s">
        <v>8220</v>
      </c>
      <c r="L721">
        <v>0</v>
      </c>
    </row>
    <row r="722" spans="8:12" x14ac:dyDescent="0.35">
      <c r="H722" s="14" t="s">
        <v>8218</v>
      </c>
      <c r="I722">
        <v>37</v>
      </c>
      <c r="K722" s="15" t="s">
        <v>8220</v>
      </c>
      <c r="L722">
        <v>1</v>
      </c>
    </row>
    <row r="723" spans="8:12" x14ac:dyDescent="0.35">
      <c r="H723" s="14" t="s">
        <v>8218</v>
      </c>
      <c r="I723">
        <v>65</v>
      </c>
      <c r="K723" s="15" t="s">
        <v>8220</v>
      </c>
      <c r="L723">
        <v>2</v>
      </c>
    </row>
    <row r="724" spans="8:12" x14ac:dyDescent="0.35">
      <c r="H724" s="14" t="s">
        <v>8218</v>
      </c>
      <c r="I724">
        <v>18</v>
      </c>
      <c r="K724" s="15" t="s">
        <v>8220</v>
      </c>
      <c r="L724">
        <v>1</v>
      </c>
    </row>
    <row r="725" spans="8:12" x14ac:dyDescent="0.35">
      <c r="H725" s="14" t="s">
        <v>8218</v>
      </c>
      <c r="I725">
        <v>25</v>
      </c>
      <c r="K725" s="15" t="s">
        <v>8220</v>
      </c>
      <c r="L725">
        <v>15</v>
      </c>
    </row>
    <row r="726" spans="8:12" x14ac:dyDescent="0.35">
      <c r="H726" s="14" t="s">
        <v>8218</v>
      </c>
      <c r="I726">
        <v>104</v>
      </c>
      <c r="K726" s="15" t="s">
        <v>8220</v>
      </c>
      <c r="L726">
        <v>1</v>
      </c>
    </row>
    <row r="727" spans="8:12" x14ac:dyDescent="0.35">
      <c r="H727" s="14" t="s">
        <v>8218</v>
      </c>
      <c r="I727">
        <v>108</v>
      </c>
      <c r="K727" s="15" t="s">
        <v>8220</v>
      </c>
      <c r="L727">
        <v>1</v>
      </c>
    </row>
    <row r="728" spans="8:12" x14ac:dyDescent="0.35">
      <c r="H728" s="14" t="s">
        <v>8218</v>
      </c>
      <c r="I728">
        <v>38</v>
      </c>
      <c r="K728" s="15" t="s">
        <v>8220</v>
      </c>
      <c r="L728">
        <v>0</v>
      </c>
    </row>
    <row r="729" spans="8:12" x14ac:dyDescent="0.35">
      <c r="H729" s="14" t="s">
        <v>8218</v>
      </c>
      <c r="I729">
        <v>88</v>
      </c>
      <c r="K729" s="15" t="s">
        <v>8220</v>
      </c>
      <c r="L729">
        <v>39</v>
      </c>
    </row>
    <row r="730" spans="8:12" x14ac:dyDescent="0.35">
      <c r="H730" s="14" t="s">
        <v>8218</v>
      </c>
      <c r="I730">
        <v>82</v>
      </c>
      <c r="K730" s="15" t="s">
        <v>8220</v>
      </c>
      <c r="L730">
        <v>103</v>
      </c>
    </row>
    <row r="731" spans="8:12" x14ac:dyDescent="0.35">
      <c r="H731" s="14" t="s">
        <v>8218</v>
      </c>
      <c r="I731">
        <v>126</v>
      </c>
      <c r="K731" s="15" t="s">
        <v>8220</v>
      </c>
      <c r="L731">
        <v>0</v>
      </c>
    </row>
    <row r="732" spans="8:12" x14ac:dyDescent="0.35">
      <c r="H732" s="14" t="s">
        <v>8218</v>
      </c>
      <c r="I732">
        <v>133</v>
      </c>
      <c r="K732" s="15" t="s">
        <v>8220</v>
      </c>
      <c r="L732">
        <v>39</v>
      </c>
    </row>
    <row r="733" spans="8:12" x14ac:dyDescent="0.35">
      <c r="H733" s="14" t="s">
        <v>8218</v>
      </c>
      <c r="I733">
        <v>47</v>
      </c>
      <c r="K733" s="15" t="s">
        <v>8220</v>
      </c>
      <c r="L733">
        <v>15</v>
      </c>
    </row>
    <row r="734" spans="8:12" x14ac:dyDescent="0.35">
      <c r="H734" s="14" t="s">
        <v>8218</v>
      </c>
      <c r="I734">
        <v>58</v>
      </c>
      <c r="K734" s="15" t="s">
        <v>8220</v>
      </c>
      <c r="L734">
        <v>22</v>
      </c>
    </row>
    <row r="735" spans="8:12" x14ac:dyDescent="0.35">
      <c r="H735" s="14" t="s">
        <v>8218</v>
      </c>
      <c r="I735">
        <v>32</v>
      </c>
      <c r="K735" s="15" t="s">
        <v>8220</v>
      </c>
      <c r="L735">
        <v>92</v>
      </c>
    </row>
    <row r="736" spans="8:12" x14ac:dyDescent="0.35">
      <c r="H736" s="14" t="s">
        <v>8218</v>
      </c>
      <c r="I736">
        <v>37</v>
      </c>
      <c r="K736" s="15" t="s">
        <v>8220</v>
      </c>
      <c r="L736">
        <v>25</v>
      </c>
    </row>
    <row r="737" spans="8:12" x14ac:dyDescent="0.35">
      <c r="H737" s="14" t="s">
        <v>8218</v>
      </c>
      <c r="I737">
        <v>87</v>
      </c>
      <c r="K737" s="15" t="s">
        <v>8220</v>
      </c>
      <c r="L737">
        <v>19</v>
      </c>
    </row>
    <row r="738" spans="8:12" x14ac:dyDescent="0.35">
      <c r="H738" s="14" t="s">
        <v>8218</v>
      </c>
      <c r="I738">
        <v>15</v>
      </c>
      <c r="K738" s="15" t="s">
        <v>8220</v>
      </c>
      <c r="L738">
        <v>19</v>
      </c>
    </row>
    <row r="739" spans="8:12" x14ac:dyDescent="0.35">
      <c r="H739" s="14" t="s">
        <v>8218</v>
      </c>
      <c r="I739">
        <v>27</v>
      </c>
      <c r="K739" s="15" t="s">
        <v>8220</v>
      </c>
      <c r="L739">
        <v>13</v>
      </c>
    </row>
    <row r="740" spans="8:12" x14ac:dyDescent="0.35">
      <c r="H740" s="14" t="s">
        <v>8218</v>
      </c>
      <c r="I740">
        <v>19</v>
      </c>
      <c r="K740" s="15" t="s">
        <v>8220</v>
      </c>
      <c r="L740">
        <v>124</v>
      </c>
    </row>
    <row r="741" spans="8:12" x14ac:dyDescent="0.35">
      <c r="H741" s="14" t="s">
        <v>8218</v>
      </c>
      <c r="I741">
        <v>17</v>
      </c>
      <c r="K741" s="15" t="s">
        <v>8220</v>
      </c>
      <c r="L741">
        <v>4</v>
      </c>
    </row>
    <row r="742" spans="8:12" x14ac:dyDescent="0.35">
      <c r="H742" s="14" t="s">
        <v>8218</v>
      </c>
      <c r="I742">
        <v>26</v>
      </c>
      <c r="K742" s="15" t="s">
        <v>8220</v>
      </c>
      <c r="L742">
        <v>10</v>
      </c>
    </row>
    <row r="743" spans="8:12" x14ac:dyDescent="0.35">
      <c r="H743" s="14" t="s">
        <v>8218</v>
      </c>
      <c r="I743">
        <v>28</v>
      </c>
      <c r="K743" s="15" t="s">
        <v>8220</v>
      </c>
      <c r="L743">
        <v>15</v>
      </c>
    </row>
    <row r="744" spans="8:12" x14ac:dyDescent="0.35">
      <c r="H744" s="14" t="s">
        <v>8218</v>
      </c>
      <c r="I744">
        <v>37</v>
      </c>
      <c r="K744" s="15" t="s">
        <v>8220</v>
      </c>
      <c r="L744">
        <v>38</v>
      </c>
    </row>
    <row r="745" spans="8:12" x14ac:dyDescent="0.35">
      <c r="H745" s="14" t="s">
        <v>8218</v>
      </c>
      <c r="I745">
        <v>128</v>
      </c>
      <c r="K745" s="15" t="s">
        <v>8220</v>
      </c>
      <c r="L745">
        <v>152</v>
      </c>
    </row>
    <row r="746" spans="8:12" x14ac:dyDescent="0.35">
      <c r="H746" s="14" t="s">
        <v>8218</v>
      </c>
      <c r="I746">
        <v>10</v>
      </c>
      <c r="K746" s="15" t="s">
        <v>8220</v>
      </c>
      <c r="L746">
        <v>24</v>
      </c>
    </row>
    <row r="747" spans="8:12" x14ac:dyDescent="0.35">
      <c r="H747" s="14" t="s">
        <v>8218</v>
      </c>
      <c r="I747">
        <v>83</v>
      </c>
      <c r="K747" s="15" t="s">
        <v>8220</v>
      </c>
      <c r="L747">
        <v>76</v>
      </c>
    </row>
    <row r="748" spans="8:12" x14ac:dyDescent="0.35">
      <c r="H748" s="14" t="s">
        <v>8218</v>
      </c>
      <c r="I748">
        <v>46</v>
      </c>
      <c r="K748" s="15" t="s">
        <v>8220</v>
      </c>
      <c r="L748">
        <v>185</v>
      </c>
    </row>
    <row r="749" spans="8:12" x14ac:dyDescent="0.35">
      <c r="H749" s="14" t="s">
        <v>8218</v>
      </c>
      <c r="I749">
        <v>90</v>
      </c>
      <c r="K749" s="15" t="s">
        <v>8220</v>
      </c>
      <c r="L749">
        <v>33</v>
      </c>
    </row>
    <row r="750" spans="8:12" x14ac:dyDescent="0.35">
      <c r="H750" s="14" t="s">
        <v>8218</v>
      </c>
      <c r="I750">
        <v>81</v>
      </c>
      <c r="K750" s="15" t="s">
        <v>8220</v>
      </c>
      <c r="L750">
        <v>108</v>
      </c>
    </row>
    <row r="751" spans="8:12" x14ac:dyDescent="0.35">
      <c r="H751" s="14" t="s">
        <v>8218</v>
      </c>
      <c r="I751">
        <v>32</v>
      </c>
      <c r="K751" s="15" t="s">
        <v>8220</v>
      </c>
      <c r="L751">
        <v>29</v>
      </c>
    </row>
    <row r="752" spans="8:12" x14ac:dyDescent="0.35">
      <c r="H752" s="14" t="s">
        <v>8218</v>
      </c>
      <c r="I752">
        <v>20</v>
      </c>
      <c r="K752" s="15" t="s">
        <v>8220</v>
      </c>
      <c r="L752">
        <v>24</v>
      </c>
    </row>
    <row r="753" spans="8:12" x14ac:dyDescent="0.35">
      <c r="H753" s="14" t="s">
        <v>8218</v>
      </c>
      <c r="I753">
        <v>70</v>
      </c>
      <c r="K753" s="15" t="s">
        <v>8220</v>
      </c>
      <c r="L753">
        <v>4</v>
      </c>
    </row>
    <row r="754" spans="8:12" x14ac:dyDescent="0.35">
      <c r="H754" s="14" t="s">
        <v>8218</v>
      </c>
      <c r="I754">
        <v>168</v>
      </c>
      <c r="K754" s="15" t="s">
        <v>8220</v>
      </c>
      <c r="L754">
        <v>4</v>
      </c>
    </row>
    <row r="755" spans="8:12" x14ac:dyDescent="0.35">
      <c r="H755" s="14" t="s">
        <v>8218</v>
      </c>
      <c r="I755">
        <v>34</v>
      </c>
      <c r="K755" s="15" t="s">
        <v>8220</v>
      </c>
      <c r="L755">
        <v>15</v>
      </c>
    </row>
    <row r="756" spans="8:12" x14ac:dyDescent="0.35">
      <c r="H756" s="14" t="s">
        <v>8218</v>
      </c>
      <c r="I756">
        <v>48</v>
      </c>
      <c r="K756" s="15" t="s">
        <v>8220</v>
      </c>
      <c r="L756">
        <v>4</v>
      </c>
    </row>
    <row r="757" spans="8:12" x14ac:dyDescent="0.35">
      <c r="H757" s="14" t="s">
        <v>8218</v>
      </c>
      <c r="I757">
        <v>48</v>
      </c>
      <c r="K757" s="15" t="s">
        <v>8220</v>
      </c>
      <c r="L757">
        <v>139</v>
      </c>
    </row>
    <row r="758" spans="8:12" x14ac:dyDescent="0.35">
      <c r="H758" s="14" t="s">
        <v>8218</v>
      </c>
      <c r="I758">
        <v>221</v>
      </c>
      <c r="K758" s="15" t="s">
        <v>8220</v>
      </c>
      <c r="L758">
        <v>2</v>
      </c>
    </row>
    <row r="759" spans="8:12" x14ac:dyDescent="0.35">
      <c r="H759" s="14" t="s">
        <v>8218</v>
      </c>
      <c r="I759">
        <v>107</v>
      </c>
      <c r="K759" s="15" t="s">
        <v>8220</v>
      </c>
      <c r="L759">
        <v>18</v>
      </c>
    </row>
    <row r="760" spans="8:12" x14ac:dyDescent="0.35">
      <c r="H760" s="14" t="s">
        <v>8218</v>
      </c>
      <c r="I760">
        <v>45</v>
      </c>
      <c r="K760" s="15" t="s">
        <v>8220</v>
      </c>
      <c r="L760">
        <v>81</v>
      </c>
    </row>
    <row r="761" spans="8:12" x14ac:dyDescent="0.35">
      <c r="H761" s="14" t="s">
        <v>8218</v>
      </c>
      <c r="I761">
        <v>36</v>
      </c>
      <c r="K761" s="15" t="s">
        <v>8220</v>
      </c>
      <c r="L761">
        <v>86</v>
      </c>
    </row>
    <row r="762" spans="8:12" x14ac:dyDescent="0.35">
      <c r="H762" s="14" t="s">
        <v>8218</v>
      </c>
      <c r="I762">
        <v>101</v>
      </c>
      <c r="K762" s="15" t="s">
        <v>8220</v>
      </c>
      <c r="L762">
        <v>140</v>
      </c>
    </row>
    <row r="763" spans="8:12" x14ac:dyDescent="0.35">
      <c r="H763" s="14" t="s">
        <v>8218</v>
      </c>
      <c r="I763">
        <v>62</v>
      </c>
      <c r="K763" s="15" t="s">
        <v>8220</v>
      </c>
      <c r="L763">
        <v>37</v>
      </c>
    </row>
    <row r="764" spans="8:12" x14ac:dyDescent="0.35">
      <c r="H764" s="14" t="s">
        <v>8218</v>
      </c>
      <c r="I764">
        <v>32</v>
      </c>
      <c r="K764" s="15" t="s">
        <v>8220</v>
      </c>
      <c r="L764">
        <v>6</v>
      </c>
    </row>
    <row r="765" spans="8:12" x14ac:dyDescent="0.35">
      <c r="H765" s="14" t="s">
        <v>8218</v>
      </c>
      <c r="I765">
        <v>89</v>
      </c>
      <c r="K765" s="15" t="s">
        <v>8220</v>
      </c>
      <c r="L765">
        <v>113</v>
      </c>
    </row>
    <row r="766" spans="8:12" x14ac:dyDescent="0.35">
      <c r="H766" s="14" t="s">
        <v>8218</v>
      </c>
      <c r="I766">
        <v>93</v>
      </c>
      <c r="K766" s="15" t="s">
        <v>8220</v>
      </c>
      <c r="L766">
        <v>37</v>
      </c>
    </row>
    <row r="767" spans="8:12" x14ac:dyDescent="0.35">
      <c r="H767" s="14" t="s">
        <v>8218</v>
      </c>
      <c r="I767">
        <v>98</v>
      </c>
      <c r="K767" s="15" t="s">
        <v>8220</v>
      </c>
      <c r="L767">
        <v>18</v>
      </c>
    </row>
    <row r="768" spans="8:12" x14ac:dyDescent="0.35">
      <c r="H768" s="14" t="s">
        <v>8218</v>
      </c>
      <c r="I768">
        <v>82</v>
      </c>
      <c r="K768" s="15" t="s">
        <v>8220</v>
      </c>
      <c r="L768">
        <v>75</v>
      </c>
    </row>
    <row r="769" spans="8:12" x14ac:dyDescent="0.35">
      <c r="H769" s="14" t="s">
        <v>8218</v>
      </c>
      <c r="I769">
        <v>116</v>
      </c>
      <c r="K769" s="15" t="s">
        <v>8220</v>
      </c>
      <c r="L769">
        <v>52</v>
      </c>
    </row>
    <row r="770" spans="8:12" x14ac:dyDescent="0.35">
      <c r="H770" s="14" t="s">
        <v>8218</v>
      </c>
      <c r="I770">
        <v>52</v>
      </c>
      <c r="K770" s="15" t="s">
        <v>8220</v>
      </c>
      <c r="L770">
        <v>122</v>
      </c>
    </row>
    <row r="771" spans="8:12" x14ac:dyDescent="0.35">
      <c r="H771" s="14" t="s">
        <v>8218</v>
      </c>
      <c r="I771">
        <v>23</v>
      </c>
      <c r="K771" s="15" t="s">
        <v>8220</v>
      </c>
      <c r="L771">
        <v>8</v>
      </c>
    </row>
    <row r="772" spans="8:12" x14ac:dyDescent="0.35">
      <c r="H772" s="14" t="s">
        <v>8218</v>
      </c>
      <c r="I772">
        <v>77</v>
      </c>
      <c r="K772" s="15" t="s">
        <v>8220</v>
      </c>
      <c r="L772">
        <v>8</v>
      </c>
    </row>
    <row r="773" spans="8:12" x14ac:dyDescent="0.35">
      <c r="H773" s="14" t="s">
        <v>8218</v>
      </c>
      <c r="I773">
        <v>49</v>
      </c>
      <c r="K773" s="15" t="s">
        <v>8220</v>
      </c>
      <c r="L773">
        <v>96</v>
      </c>
    </row>
    <row r="774" spans="8:12" x14ac:dyDescent="0.35">
      <c r="H774" s="14" t="s">
        <v>8218</v>
      </c>
      <c r="I774">
        <v>59</v>
      </c>
      <c r="K774" s="15" t="s">
        <v>8220</v>
      </c>
      <c r="L774">
        <v>9</v>
      </c>
    </row>
    <row r="775" spans="8:12" x14ac:dyDescent="0.35">
      <c r="H775" s="14" t="s">
        <v>8218</v>
      </c>
      <c r="I775">
        <v>113</v>
      </c>
      <c r="K775" s="15" t="s">
        <v>8220</v>
      </c>
      <c r="L775">
        <v>2</v>
      </c>
    </row>
    <row r="776" spans="8:12" x14ac:dyDescent="0.35">
      <c r="H776" s="14" t="s">
        <v>8218</v>
      </c>
      <c r="I776">
        <v>34</v>
      </c>
      <c r="K776" s="15" t="s">
        <v>8220</v>
      </c>
      <c r="L776">
        <v>26</v>
      </c>
    </row>
    <row r="777" spans="8:12" x14ac:dyDescent="0.35">
      <c r="H777" s="14" t="s">
        <v>8218</v>
      </c>
      <c r="I777">
        <v>42</v>
      </c>
      <c r="K777" s="15" t="s">
        <v>8220</v>
      </c>
      <c r="L777">
        <v>23</v>
      </c>
    </row>
    <row r="778" spans="8:12" x14ac:dyDescent="0.35">
      <c r="H778" s="14" t="s">
        <v>8218</v>
      </c>
      <c r="I778">
        <v>42</v>
      </c>
      <c r="K778" s="15" t="s">
        <v>8220</v>
      </c>
      <c r="L778">
        <v>0</v>
      </c>
    </row>
    <row r="779" spans="8:12" x14ac:dyDescent="0.35">
      <c r="H779" s="14" t="s">
        <v>8218</v>
      </c>
      <c r="I779">
        <v>49</v>
      </c>
      <c r="K779" s="15" t="s">
        <v>8220</v>
      </c>
      <c r="L779">
        <v>140</v>
      </c>
    </row>
    <row r="780" spans="8:12" x14ac:dyDescent="0.35">
      <c r="H780" s="14" t="s">
        <v>8218</v>
      </c>
      <c r="I780">
        <v>56</v>
      </c>
      <c r="K780" s="15" t="s">
        <v>8220</v>
      </c>
      <c r="L780">
        <v>0</v>
      </c>
    </row>
    <row r="781" spans="8:12" x14ac:dyDescent="0.35">
      <c r="H781" s="14" t="s">
        <v>8218</v>
      </c>
      <c r="I781">
        <v>25</v>
      </c>
      <c r="K781" s="15" t="s">
        <v>8220</v>
      </c>
      <c r="L781">
        <v>6</v>
      </c>
    </row>
    <row r="782" spans="8:12" x14ac:dyDescent="0.35">
      <c r="H782" s="14" t="s">
        <v>8218</v>
      </c>
      <c r="I782">
        <v>52</v>
      </c>
      <c r="K782" s="15" t="s">
        <v>8220</v>
      </c>
      <c r="L782">
        <v>100</v>
      </c>
    </row>
    <row r="783" spans="8:12" x14ac:dyDescent="0.35">
      <c r="H783" s="14" t="s">
        <v>8218</v>
      </c>
      <c r="I783">
        <v>34</v>
      </c>
      <c r="K783" s="15" t="s">
        <v>8220</v>
      </c>
      <c r="L783">
        <v>0</v>
      </c>
    </row>
    <row r="784" spans="8:12" x14ac:dyDescent="0.35">
      <c r="H784" s="14" t="s">
        <v>8218</v>
      </c>
      <c r="I784">
        <v>67</v>
      </c>
      <c r="K784" s="15" t="s">
        <v>8220</v>
      </c>
      <c r="L784">
        <v>4</v>
      </c>
    </row>
    <row r="785" spans="8:12" x14ac:dyDescent="0.35">
      <c r="H785" s="14" t="s">
        <v>8218</v>
      </c>
      <c r="I785">
        <v>70</v>
      </c>
      <c r="K785" s="15" t="s">
        <v>8220</v>
      </c>
      <c r="L785">
        <v>8</v>
      </c>
    </row>
    <row r="786" spans="8:12" x14ac:dyDescent="0.35">
      <c r="H786" s="14" t="s">
        <v>8218</v>
      </c>
      <c r="I786">
        <v>89</v>
      </c>
      <c r="K786" s="15" t="s">
        <v>8220</v>
      </c>
      <c r="L786">
        <v>0</v>
      </c>
    </row>
    <row r="787" spans="8:12" x14ac:dyDescent="0.35">
      <c r="H787" s="14" t="s">
        <v>8218</v>
      </c>
      <c r="I787">
        <v>107</v>
      </c>
      <c r="K787" s="15" t="s">
        <v>8220</v>
      </c>
      <c r="L787">
        <v>16</v>
      </c>
    </row>
    <row r="788" spans="8:12" x14ac:dyDescent="0.35">
      <c r="H788" s="14" t="s">
        <v>8218</v>
      </c>
      <c r="I788">
        <v>159</v>
      </c>
      <c r="K788" s="15" t="s">
        <v>8220</v>
      </c>
      <c r="L788">
        <v>2</v>
      </c>
    </row>
    <row r="789" spans="8:12" x14ac:dyDescent="0.35">
      <c r="H789" s="14" t="s">
        <v>8218</v>
      </c>
      <c r="I789">
        <v>181</v>
      </c>
      <c r="K789" s="15" t="s">
        <v>8220</v>
      </c>
      <c r="L789">
        <v>48</v>
      </c>
    </row>
    <row r="790" spans="8:12" x14ac:dyDescent="0.35">
      <c r="H790" s="14" t="s">
        <v>8218</v>
      </c>
      <c r="I790">
        <v>131</v>
      </c>
      <c r="K790" s="15" t="s">
        <v>8220</v>
      </c>
      <c r="L790">
        <v>2</v>
      </c>
    </row>
    <row r="791" spans="8:12" x14ac:dyDescent="0.35">
      <c r="H791" s="14" t="s">
        <v>8218</v>
      </c>
      <c r="I791">
        <v>125</v>
      </c>
      <c r="K791" s="15" t="s">
        <v>8220</v>
      </c>
      <c r="L791">
        <v>2</v>
      </c>
    </row>
    <row r="792" spans="8:12" x14ac:dyDescent="0.35">
      <c r="H792" s="14" t="s">
        <v>8218</v>
      </c>
      <c r="I792">
        <v>61</v>
      </c>
      <c r="K792" s="15" t="s">
        <v>8220</v>
      </c>
      <c r="L792">
        <v>1</v>
      </c>
    </row>
    <row r="793" spans="8:12" x14ac:dyDescent="0.35">
      <c r="H793" s="14" t="s">
        <v>8218</v>
      </c>
      <c r="I793">
        <v>90</v>
      </c>
      <c r="K793" s="15" t="s">
        <v>8220</v>
      </c>
      <c r="L793">
        <v>17</v>
      </c>
    </row>
    <row r="794" spans="8:12" x14ac:dyDescent="0.35">
      <c r="H794" s="14" t="s">
        <v>8218</v>
      </c>
      <c r="I794">
        <v>35</v>
      </c>
      <c r="K794" s="15" t="s">
        <v>8220</v>
      </c>
      <c r="L794">
        <v>0</v>
      </c>
    </row>
    <row r="795" spans="8:12" x14ac:dyDescent="0.35">
      <c r="H795" s="14" t="s">
        <v>8218</v>
      </c>
      <c r="I795">
        <v>90</v>
      </c>
      <c r="K795" s="15" t="s">
        <v>8220</v>
      </c>
      <c r="L795">
        <v>11</v>
      </c>
    </row>
    <row r="796" spans="8:12" x14ac:dyDescent="0.35">
      <c r="H796" s="14" t="s">
        <v>8218</v>
      </c>
      <c r="I796">
        <v>4</v>
      </c>
      <c r="K796" s="15" t="s">
        <v>8220</v>
      </c>
      <c r="L796">
        <v>95</v>
      </c>
    </row>
    <row r="797" spans="8:12" x14ac:dyDescent="0.35">
      <c r="H797" s="14" t="s">
        <v>8218</v>
      </c>
      <c r="I797">
        <v>120</v>
      </c>
      <c r="K797" s="15" t="s">
        <v>8220</v>
      </c>
      <c r="L797">
        <v>13</v>
      </c>
    </row>
    <row r="798" spans="8:12" x14ac:dyDescent="0.35">
      <c r="H798" s="14" t="s">
        <v>8218</v>
      </c>
      <c r="I798">
        <v>14</v>
      </c>
      <c r="K798" s="15" t="s">
        <v>8220</v>
      </c>
      <c r="L798">
        <v>2</v>
      </c>
    </row>
    <row r="799" spans="8:12" x14ac:dyDescent="0.35">
      <c r="H799" s="14" t="s">
        <v>8218</v>
      </c>
      <c r="I799">
        <v>27</v>
      </c>
      <c r="K799" s="15" t="s">
        <v>8220</v>
      </c>
      <c r="L799">
        <v>2</v>
      </c>
    </row>
    <row r="800" spans="8:12" x14ac:dyDescent="0.35">
      <c r="H800" s="14" t="s">
        <v>8218</v>
      </c>
      <c r="I800">
        <v>49</v>
      </c>
      <c r="K800" s="15" t="s">
        <v>8220</v>
      </c>
      <c r="L800">
        <v>3</v>
      </c>
    </row>
    <row r="801" spans="8:12" x14ac:dyDescent="0.35">
      <c r="H801" s="14" t="s">
        <v>8218</v>
      </c>
      <c r="I801">
        <v>102</v>
      </c>
      <c r="K801" s="15" t="s">
        <v>8220</v>
      </c>
      <c r="L801">
        <v>0</v>
      </c>
    </row>
    <row r="802" spans="8:12" x14ac:dyDescent="0.35">
      <c r="H802" s="14" t="s">
        <v>8218</v>
      </c>
      <c r="I802">
        <v>3</v>
      </c>
      <c r="K802" s="15" t="s">
        <v>8220</v>
      </c>
      <c r="L802">
        <v>0</v>
      </c>
    </row>
    <row r="803" spans="8:12" x14ac:dyDescent="0.35">
      <c r="H803" s="14" t="s">
        <v>8218</v>
      </c>
      <c r="I803">
        <v>25</v>
      </c>
      <c r="K803" s="15" t="s">
        <v>8220</v>
      </c>
      <c r="L803">
        <v>0</v>
      </c>
    </row>
    <row r="804" spans="8:12" x14ac:dyDescent="0.35">
      <c r="H804" s="14" t="s">
        <v>8218</v>
      </c>
      <c r="I804">
        <v>118</v>
      </c>
      <c r="K804" s="15" t="s">
        <v>8220</v>
      </c>
      <c r="L804">
        <v>2</v>
      </c>
    </row>
    <row r="805" spans="8:12" x14ac:dyDescent="0.35">
      <c r="H805" s="14" t="s">
        <v>8218</v>
      </c>
      <c r="I805">
        <v>57</v>
      </c>
      <c r="K805" s="15" t="s">
        <v>8220</v>
      </c>
      <c r="L805">
        <v>24</v>
      </c>
    </row>
    <row r="806" spans="8:12" x14ac:dyDescent="0.35">
      <c r="H806" s="14" t="s">
        <v>8218</v>
      </c>
      <c r="I806">
        <v>11</v>
      </c>
      <c r="K806" s="15" t="s">
        <v>8220</v>
      </c>
      <c r="L806">
        <v>25</v>
      </c>
    </row>
    <row r="807" spans="8:12" x14ac:dyDescent="0.35">
      <c r="H807" s="14" t="s">
        <v>8218</v>
      </c>
      <c r="I807">
        <v>33</v>
      </c>
      <c r="K807" s="15" t="s">
        <v>8220</v>
      </c>
      <c r="L807">
        <v>3</v>
      </c>
    </row>
    <row r="808" spans="8:12" x14ac:dyDescent="0.35">
      <c r="H808" s="14" t="s">
        <v>8218</v>
      </c>
      <c r="I808">
        <v>40</v>
      </c>
      <c r="K808" s="15" t="s">
        <v>8220</v>
      </c>
      <c r="L808">
        <v>41</v>
      </c>
    </row>
    <row r="809" spans="8:12" x14ac:dyDescent="0.35">
      <c r="H809" s="14" t="s">
        <v>8218</v>
      </c>
      <c r="I809">
        <v>50</v>
      </c>
      <c r="K809" s="15" t="s">
        <v>8220</v>
      </c>
      <c r="L809">
        <v>2</v>
      </c>
    </row>
    <row r="810" spans="8:12" x14ac:dyDescent="0.35">
      <c r="H810" s="14" t="s">
        <v>8218</v>
      </c>
      <c r="I810">
        <v>38</v>
      </c>
      <c r="K810" s="15" t="s">
        <v>8220</v>
      </c>
      <c r="L810">
        <v>4</v>
      </c>
    </row>
    <row r="811" spans="8:12" x14ac:dyDescent="0.35">
      <c r="H811" s="14" t="s">
        <v>8218</v>
      </c>
      <c r="I811">
        <v>96</v>
      </c>
      <c r="K811" s="15" t="s">
        <v>8220</v>
      </c>
      <c r="L811">
        <v>99</v>
      </c>
    </row>
    <row r="812" spans="8:12" x14ac:dyDescent="0.35">
      <c r="H812" s="14" t="s">
        <v>8218</v>
      </c>
      <c r="I812">
        <v>48</v>
      </c>
      <c r="K812" s="15" t="s">
        <v>8220</v>
      </c>
      <c r="L812">
        <v>4</v>
      </c>
    </row>
    <row r="813" spans="8:12" x14ac:dyDescent="0.35">
      <c r="H813" s="14" t="s">
        <v>8218</v>
      </c>
      <c r="I813">
        <v>33</v>
      </c>
      <c r="K813" s="15" t="s">
        <v>8220</v>
      </c>
      <c r="L813">
        <v>4</v>
      </c>
    </row>
    <row r="814" spans="8:12" x14ac:dyDescent="0.35">
      <c r="H814" s="14" t="s">
        <v>8218</v>
      </c>
      <c r="I814">
        <v>226</v>
      </c>
      <c r="K814" s="15" t="s">
        <v>8220</v>
      </c>
      <c r="L814">
        <v>38</v>
      </c>
    </row>
    <row r="815" spans="8:12" x14ac:dyDescent="0.35">
      <c r="H815" s="14" t="s">
        <v>8218</v>
      </c>
      <c r="I815">
        <v>14</v>
      </c>
      <c r="K815" s="15" t="s">
        <v>8220</v>
      </c>
      <c r="L815">
        <v>285</v>
      </c>
    </row>
    <row r="816" spans="8:12" x14ac:dyDescent="0.35">
      <c r="H816" s="14" t="s">
        <v>8218</v>
      </c>
      <c r="I816">
        <v>20</v>
      </c>
      <c r="K816" s="15" t="s">
        <v>8220</v>
      </c>
      <c r="L816">
        <v>1</v>
      </c>
    </row>
    <row r="817" spans="8:12" x14ac:dyDescent="0.35">
      <c r="H817" s="14" t="s">
        <v>8218</v>
      </c>
      <c r="I817">
        <v>25</v>
      </c>
      <c r="K817" s="15" t="s">
        <v>8220</v>
      </c>
      <c r="L817">
        <v>42</v>
      </c>
    </row>
    <row r="818" spans="8:12" x14ac:dyDescent="0.35">
      <c r="H818" s="14" t="s">
        <v>8218</v>
      </c>
      <c r="I818">
        <v>90</v>
      </c>
      <c r="K818" s="15" t="s">
        <v>8220</v>
      </c>
      <c r="L818">
        <v>26</v>
      </c>
    </row>
    <row r="819" spans="8:12" x14ac:dyDescent="0.35">
      <c r="H819" s="14" t="s">
        <v>8218</v>
      </c>
      <c r="I819">
        <v>11</v>
      </c>
      <c r="K819" s="15" t="s">
        <v>8220</v>
      </c>
      <c r="L819">
        <v>2</v>
      </c>
    </row>
    <row r="820" spans="8:12" x14ac:dyDescent="0.35">
      <c r="H820" s="14" t="s">
        <v>8218</v>
      </c>
      <c r="I820">
        <v>55</v>
      </c>
      <c r="K820" s="15" t="s">
        <v>8220</v>
      </c>
      <c r="L820">
        <v>4</v>
      </c>
    </row>
    <row r="821" spans="8:12" x14ac:dyDescent="0.35">
      <c r="H821" s="14" t="s">
        <v>8218</v>
      </c>
      <c r="I821">
        <v>30</v>
      </c>
      <c r="K821" s="15" t="s">
        <v>8220</v>
      </c>
      <c r="L821">
        <v>6</v>
      </c>
    </row>
    <row r="822" spans="8:12" x14ac:dyDescent="0.35">
      <c r="H822" s="14" t="s">
        <v>8218</v>
      </c>
      <c r="I822">
        <v>28</v>
      </c>
      <c r="K822" s="15" t="s">
        <v>8220</v>
      </c>
      <c r="L822">
        <v>70</v>
      </c>
    </row>
    <row r="823" spans="8:12" x14ac:dyDescent="0.35">
      <c r="H823" s="14" t="s">
        <v>8218</v>
      </c>
      <c r="I823">
        <v>45</v>
      </c>
      <c r="K823" s="15" t="s">
        <v>8220</v>
      </c>
      <c r="L823">
        <v>9</v>
      </c>
    </row>
    <row r="824" spans="8:12" x14ac:dyDescent="0.35">
      <c r="H824" s="14" t="s">
        <v>8218</v>
      </c>
      <c r="I824">
        <v>13</v>
      </c>
      <c r="K824" s="15" t="s">
        <v>8220</v>
      </c>
      <c r="L824">
        <v>8</v>
      </c>
    </row>
    <row r="825" spans="8:12" x14ac:dyDescent="0.35">
      <c r="H825" s="14" t="s">
        <v>8218</v>
      </c>
      <c r="I825">
        <v>40</v>
      </c>
      <c r="K825" s="15" t="s">
        <v>8220</v>
      </c>
      <c r="L825">
        <v>105</v>
      </c>
    </row>
    <row r="826" spans="8:12" x14ac:dyDescent="0.35">
      <c r="H826" s="14" t="s">
        <v>8218</v>
      </c>
      <c r="I826">
        <v>21</v>
      </c>
      <c r="K826" s="15" t="s">
        <v>8220</v>
      </c>
      <c r="L826">
        <v>12</v>
      </c>
    </row>
    <row r="827" spans="8:12" x14ac:dyDescent="0.35">
      <c r="H827" s="14" t="s">
        <v>8218</v>
      </c>
      <c r="I827">
        <v>134</v>
      </c>
      <c r="K827" s="15" t="s">
        <v>8220</v>
      </c>
      <c r="L827">
        <v>0</v>
      </c>
    </row>
    <row r="828" spans="8:12" x14ac:dyDescent="0.35">
      <c r="H828" s="14" t="s">
        <v>8218</v>
      </c>
      <c r="I828">
        <v>20</v>
      </c>
      <c r="K828" s="15" t="s">
        <v>8220</v>
      </c>
      <c r="L828">
        <v>16</v>
      </c>
    </row>
    <row r="829" spans="8:12" x14ac:dyDescent="0.35">
      <c r="H829" s="14" t="s">
        <v>8218</v>
      </c>
      <c r="I829">
        <v>19</v>
      </c>
      <c r="K829" s="15" t="s">
        <v>8220</v>
      </c>
      <c r="L829">
        <v>7</v>
      </c>
    </row>
    <row r="830" spans="8:12" x14ac:dyDescent="0.35">
      <c r="H830" s="14" t="s">
        <v>8218</v>
      </c>
      <c r="I830">
        <v>209</v>
      </c>
      <c r="K830" s="15" t="s">
        <v>8220</v>
      </c>
      <c r="L830">
        <v>4</v>
      </c>
    </row>
    <row r="831" spans="8:12" x14ac:dyDescent="0.35">
      <c r="H831" s="14" t="s">
        <v>8218</v>
      </c>
      <c r="I831">
        <v>38</v>
      </c>
      <c r="K831" s="15" t="s">
        <v>8220</v>
      </c>
      <c r="L831">
        <v>1</v>
      </c>
    </row>
    <row r="832" spans="8:12" x14ac:dyDescent="0.35">
      <c r="H832" s="14" t="s">
        <v>8218</v>
      </c>
      <c r="I832">
        <v>24</v>
      </c>
      <c r="K832" s="15" t="s">
        <v>8220</v>
      </c>
      <c r="L832">
        <v>28</v>
      </c>
    </row>
    <row r="833" spans="8:12" x14ac:dyDescent="0.35">
      <c r="H833" s="14" t="s">
        <v>8218</v>
      </c>
      <c r="I833">
        <v>8</v>
      </c>
      <c r="K833" s="15" t="s">
        <v>8220</v>
      </c>
      <c r="L833">
        <v>1</v>
      </c>
    </row>
    <row r="834" spans="8:12" x14ac:dyDescent="0.35">
      <c r="H834" s="14" t="s">
        <v>8218</v>
      </c>
      <c r="I834">
        <v>179</v>
      </c>
      <c r="K834" s="15" t="s">
        <v>8220</v>
      </c>
      <c r="L834">
        <v>1</v>
      </c>
    </row>
    <row r="835" spans="8:12" x14ac:dyDescent="0.35">
      <c r="H835" s="14" t="s">
        <v>8218</v>
      </c>
      <c r="I835">
        <v>26</v>
      </c>
      <c r="K835" s="15" t="s">
        <v>8220</v>
      </c>
      <c r="L835">
        <v>5</v>
      </c>
    </row>
    <row r="836" spans="8:12" x14ac:dyDescent="0.35">
      <c r="H836" s="14" t="s">
        <v>8218</v>
      </c>
      <c r="I836">
        <v>131</v>
      </c>
      <c r="K836" s="15" t="s">
        <v>8220</v>
      </c>
      <c r="L836">
        <v>3</v>
      </c>
    </row>
    <row r="837" spans="8:12" x14ac:dyDescent="0.35">
      <c r="H837" s="14" t="s">
        <v>8218</v>
      </c>
      <c r="I837">
        <v>14</v>
      </c>
      <c r="K837" s="15" t="s">
        <v>8220</v>
      </c>
      <c r="L837">
        <v>2</v>
      </c>
    </row>
    <row r="838" spans="8:12" x14ac:dyDescent="0.35">
      <c r="H838" s="14" t="s">
        <v>8218</v>
      </c>
      <c r="I838">
        <v>174</v>
      </c>
      <c r="K838" s="15" t="s">
        <v>8220</v>
      </c>
      <c r="L838">
        <v>0</v>
      </c>
    </row>
    <row r="839" spans="8:12" x14ac:dyDescent="0.35">
      <c r="H839" s="14" t="s">
        <v>8218</v>
      </c>
      <c r="I839">
        <v>191</v>
      </c>
      <c r="K839" s="15" t="s">
        <v>8220</v>
      </c>
      <c r="L839">
        <v>0</v>
      </c>
    </row>
    <row r="840" spans="8:12" x14ac:dyDescent="0.35">
      <c r="H840" s="14" t="s">
        <v>8218</v>
      </c>
      <c r="I840">
        <v>38</v>
      </c>
      <c r="K840" s="15" t="s">
        <v>8220</v>
      </c>
      <c r="L840">
        <v>3</v>
      </c>
    </row>
    <row r="841" spans="8:12" x14ac:dyDescent="0.35">
      <c r="H841" s="14" t="s">
        <v>8218</v>
      </c>
      <c r="I841">
        <v>22</v>
      </c>
      <c r="K841" s="15" t="s">
        <v>8220</v>
      </c>
      <c r="L841">
        <v>0</v>
      </c>
    </row>
    <row r="842" spans="8:12" x14ac:dyDescent="0.35">
      <c r="H842" s="14" t="s">
        <v>8218</v>
      </c>
      <c r="I842">
        <v>149</v>
      </c>
      <c r="K842" s="15" t="s">
        <v>8220</v>
      </c>
      <c r="L842">
        <v>0</v>
      </c>
    </row>
    <row r="843" spans="8:12" x14ac:dyDescent="0.35">
      <c r="H843" s="14" t="s">
        <v>8218</v>
      </c>
      <c r="I843">
        <v>56</v>
      </c>
      <c r="K843" s="15" t="s">
        <v>8220</v>
      </c>
      <c r="L843">
        <v>3</v>
      </c>
    </row>
    <row r="844" spans="8:12" x14ac:dyDescent="0.35">
      <c r="H844" s="14" t="s">
        <v>8218</v>
      </c>
      <c r="I844">
        <v>19</v>
      </c>
      <c r="K844" s="15" t="s">
        <v>8220</v>
      </c>
      <c r="L844">
        <v>7</v>
      </c>
    </row>
    <row r="845" spans="8:12" x14ac:dyDescent="0.35">
      <c r="H845" s="14" t="s">
        <v>8218</v>
      </c>
      <c r="I845">
        <v>70</v>
      </c>
      <c r="K845" s="15" t="s">
        <v>8220</v>
      </c>
      <c r="L845">
        <v>25</v>
      </c>
    </row>
    <row r="846" spans="8:12" x14ac:dyDescent="0.35">
      <c r="H846" s="14" t="s">
        <v>8218</v>
      </c>
      <c r="I846">
        <v>81</v>
      </c>
      <c r="K846" s="15" t="s">
        <v>8220</v>
      </c>
      <c r="L846">
        <v>10</v>
      </c>
    </row>
    <row r="847" spans="8:12" x14ac:dyDescent="0.35">
      <c r="H847" s="14" t="s">
        <v>8218</v>
      </c>
      <c r="I847">
        <v>32</v>
      </c>
      <c r="K847" s="15" t="s">
        <v>8220</v>
      </c>
      <c r="L847">
        <v>3</v>
      </c>
    </row>
    <row r="848" spans="8:12" x14ac:dyDescent="0.35">
      <c r="H848" s="14" t="s">
        <v>8218</v>
      </c>
      <c r="I848">
        <v>26</v>
      </c>
      <c r="K848" s="15" t="s">
        <v>8220</v>
      </c>
      <c r="L848">
        <v>5</v>
      </c>
    </row>
    <row r="849" spans="8:12" x14ac:dyDescent="0.35">
      <c r="H849" s="14" t="s">
        <v>8218</v>
      </c>
      <c r="I849">
        <v>105</v>
      </c>
      <c r="K849" s="15" t="s">
        <v>8220</v>
      </c>
      <c r="L849">
        <v>5</v>
      </c>
    </row>
    <row r="850" spans="8:12" x14ac:dyDescent="0.35">
      <c r="H850" s="14" t="s">
        <v>8218</v>
      </c>
      <c r="I850">
        <v>29</v>
      </c>
      <c r="K850" s="15" t="s">
        <v>8220</v>
      </c>
      <c r="L850">
        <v>27</v>
      </c>
    </row>
    <row r="851" spans="8:12" x14ac:dyDescent="0.35">
      <c r="H851" s="14" t="s">
        <v>8218</v>
      </c>
      <c r="I851">
        <v>8</v>
      </c>
      <c r="K851" s="15" t="s">
        <v>8220</v>
      </c>
      <c r="L851">
        <v>2</v>
      </c>
    </row>
    <row r="852" spans="8:12" x14ac:dyDescent="0.35">
      <c r="H852" s="14" t="s">
        <v>8218</v>
      </c>
      <c r="I852">
        <v>89</v>
      </c>
      <c r="K852" s="15" t="s">
        <v>8220</v>
      </c>
      <c r="L852">
        <v>236</v>
      </c>
    </row>
    <row r="853" spans="8:12" x14ac:dyDescent="0.35">
      <c r="H853" s="14" t="s">
        <v>8218</v>
      </c>
      <c r="I853">
        <v>44</v>
      </c>
      <c r="K853" s="15" t="s">
        <v>8220</v>
      </c>
      <c r="L853">
        <v>1</v>
      </c>
    </row>
    <row r="854" spans="8:12" x14ac:dyDescent="0.35">
      <c r="H854" s="14" t="s">
        <v>8218</v>
      </c>
      <c r="I854">
        <v>246</v>
      </c>
      <c r="K854" s="15" t="s">
        <v>8220</v>
      </c>
      <c r="L854">
        <v>12</v>
      </c>
    </row>
    <row r="855" spans="8:12" x14ac:dyDescent="0.35">
      <c r="H855" s="14" t="s">
        <v>8218</v>
      </c>
      <c r="I855">
        <v>120</v>
      </c>
      <c r="K855" s="15" t="s">
        <v>8220</v>
      </c>
      <c r="L855">
        <v>4</v>
      </c>
    </row>
    <row r="856" spans="8:12" x14ac:dyDescent="0.35">
      <c r="H856" s="14" t="s">
        <v>8218</v>
      </c>
      <c r="I856">
        <v>26</v>
      </c>
      <c r="K856" s="15" t="s">
        <v>8220</v>
      </c>
      <c r="L856">
        <v>3</v>
      </c>
    </row>
    <row r="857" spans="8:12" x14ac:dyDescent="0.35">
      <c r="H857" s="14" t="s">
        <v>8218</v>
      </c>
      <c r="I857">
        <v>45</v>
      </c>
      <c r="K857" s="15" t="s">
        <v>8220</v>
      </c>
      <c r="L857">
        <v>99</v>
      </c>
    </row>
    <row r="858" spans="8:12" x14ac:dyDescent="0.35">
      <c r="H858" s="14" t="s">
        <v>8218</v>
      </c>
      <c r="I858">
        <v>20</v>
      </c>
      <c r="K858" s="15" t="s">
        <v>8220</v>
      </c>
      <c r="L858">
        <v>3</v>
      </c>
    </row>
    <row r="859" spans="8:12" x14ac:dyDescent="0.35">
      <c r="H859" s="14" t="s">
        <v>8218</v>
      </c>
      <c r="I859">
        <v>47</v>
      </c>
      <c r="K859" s="15" t="s">
        <v>8220</v>
      </c>
      <c r="L859">
        <v>3</v>
      </c>
    </row>
    <row r="860" spans="8:12" x14ac:dyDescent="0.35">
      <c r="H860" s="14" t="s">
        <v>8218</v>
      </c>
      <c r="I860">
        <v>13</v>
      </c>
      <c r="K860" s="15" t="s">
        <v>8220</v>
      </c>
      <c r="L860">
        <v>22</v>
      </c>
    </row>
    <row r="861" spans="8:12" x14ac:dyDescent="0.35">
      <c r="H861" s="14" t="s">
        <v>8218</v>
      </c>
      <c r="I861">
        <v>183</v>
      </c>
      <c r="K861" s="15" t="s">
        <v>8220</v>
      </c>
      <c r="L861">
        <v>4</v>
      </c>
    </row>
    <row r="862" spans="8:12" x14ac:dyDescent="0.35">
      <c r="H862" s="14" t="s">
        <v>8218</v>
      </c>
      <c r="I862">
        <v>21</v>
      </c>
      <c r="K862" s="15" t="s">
        <v>8220</v>
      </c>
      <c r="L862">
        <v>534</v>
      </c>
    </row>
    <row r="863" spans="8:12" x14ac:dyDescent="0.35">
      <c r="H863" s="14" t="s">
        <v>8218</v>
      </c>
      <c r="I863">
        <v>42</v>
      </c>
      <c r="K863" s="15" t="s">
        <v>8220</v>
      </c>
      <c r="L863">
        <v>12</v>
      </c>
    </row>
    <row r="864" spans="8:12" x14ac:dyDescent="0.35">
      <c r="H864" s="14" t="s">
        <v>8218</v>
      </c>
      <c r="I864">
        <v>54</v>
      </c>
      <c r="K864" s="15" t="s">
        <v>8220</v>
      </c>
      <c r="L864">
        <v>56</v>
      </c>
    </row>
    <row r="865" spans="8:12" x14ac:dyDescent="0.35">
      <c r="H865" s="14" t="s">
        <v>8218</v>
      </c>
      <c r="I865">
        <v>38</v>
      </c>
      <c r="K865" s="15" t="s">
        <v>8220</v>
      </c>
      <c r="L865">
        <v>11</v>
      </c>
    </row>
    <row r="866" spans="8:12" x14ac:dyDescent="0.35">
      <c r="H866" s="14" t="s">
        <v>8218</v>
      </c>
      <c r="I866">
        <v>64</v>
      </c>
      <c r="K866" s="15" t="s">
        <v>8220</v>
      </c>
      <c r="L866">
        <v>0</v>
      </c>
    </row>
    <row r="867" spans="8:12" x14ac:dyDescent="0.35">
      <c r="H867" s="14" t="s">
        <v>8218</v>
      </c>
      <c r="I867">
        <v>13</v>
      </c>
      <c r="K867" s="15" t="s">
        <v>8220</v>
      </c>
      <c r="L867">
        <v>12</v>
      </c>
    </row>
    <row r="868" spans="8:12" x14ac:dyDescent="0.35">
      <c r="H868" s="14" t="s">
        <v>8218</v>
      </c>
      <c r="I868">
        <v>33</v>
      </c>
      <c r="K868" s="15" t="s">
        <v>8220</v>
      </c>
      <c r="L868">
        <v>5</v>
      </c>
    </row>
    <row r="869" spans="8:12" x14ac:dyDescent="0.35">
      <c r="H869" s="14" t="s">
        <v>8218</v>
      </c>
      <c r="I869">
        <v>52</v>
      </c>
      <c r="K869" s="15" t="s">
        <v>8220</v>
      </c>
      <c r="L869">
        <v>24</v>
      </c>
    </row>
    <row r="870" spans="8:12" x14ac:dyDescent="0.35">
      <c r="H870" s="14" t="s">
        <v>8218</v>
      </c>
      <c r="I870">
        <v>107</v>
      </c>
      <c r="K870" s="15" t="s">
        <v>8220</v>
      </c>
      <c r="L870">
        <v>89</v>
      </c>
    </row>
    <row r="871" spans="8:12" x14ac:dyDescent="0.35">
      <c r="H871" s="14" t="s">
        <v>8218</v>
      </c>
      <c r="I871">
        <v>11</v>
      </c>
      <c r="K871" s="15" t="s">
        <v>8220</v>
      </c>
      <c r="L871">
        <v>1</v>
      </c>
    </row>
    <row r="872" spans="8:12" x14ac:dyDescent="0.35">
      <c r="H872" s="14" t="s">
        <v>8218</v>
      </c>
      <c r="I872">
        <v>34</v>
      </c>
      <c r="K872" s="15" t="s">
        <v>8220</v>
      </c>
      <c r="L872">
        <v>55</v>
      </c>
    </row>
    <row r="873" spans="8:12" x14ac:dyDescent="0.35">
      <c r="H873" s="14" t="s">
        <v>8218</v>
      </c>
      <c r="I873">
        <v>75</v>
      </c>
      <c r="K873" s="15" t="s">
        <v>8220</v>
      </c>
      <c r="L873">
        <v>2</v>
      </c>
    </row>
    <row r="874" spans="8:12" x14ac:dyDescent="0.35">
      <c r="H874" s="14" t="s">
        <v>8218</v>
      </c>
      <c r="I874">
        <v>26</v>
      </c>
      <c r="K874" s="15" t="s">
        <v>8220</v>
      </c>
      <c r="L874">
        <v>0</v>
      </c>
    </row>
    <row r="875" spans="8:12" x14ac:dyDescent="0.35">
      <c r="H875" s="14" t="s">
        <v>8218</v>
      </c>
      <c r="I875">
        <v>50</v>
      </c>
      <c r="K875" s="15" t="s">
        <v>8220</v>
      </c>
      <c r="L875">
        <v>4</v>
      </c>
    </row>
    <row r="876" spans="8:12" x14ac:dyDescent="0.35">
      <c r="H876" s="14" t="s">
        <v>8218</v>
      </c>
      <c r="I876">
        <v>80</v>
      </c>
      <c r="K876" s="15" t="s">
        <v>8220</v>
      </c>
      <c r="L876">
        <v>6</v>
      </c>
    </row>
    <row r="877" spans="8:12" x14ac:dyDescent="0.35">
      <c r="H877" s="14" t="s">
        <v>8218</v>
      </c>
      <c r="I877">
        <v>110</v>
      </c>
      <c r="K877" s="15" t="s">
        <v>8220</v>
      </c>
      <c r="L877">
        <v>4</v>
      </c>
    </row>
    <row r="878" spans="8:12" x14ac:dyDescent="0.35">
      <c r="H878" s="14" t="s">
        <v>8218</v>
      </c>
      <c r="I878">
        <v>77</v>
      </c>
      <c r="K878" s="15" t="s">
        <v>8220</v>
      </c>
      <c r="L878">
        <v>4</v>
      </c>
    </row>
    <row r="879" spans="8:12" x14ac:dyDescent="0.35">
      <c r="H879" s="14" t="s">
        <v>8218</v>
      </c>
      <c r="I879">
        <v>50</v>
      </c>
      <c r="K879" s="15" t="s">
        <v>8220</v>
      </c>
      <c r="L879">
        <v>2</v>
      </c>
    </row>
    <row r="880" spans="8:12" x14ac:dyDescent="0.35">
      <c r="H880" s="14" t="s">
        <v>8218</v>
      </c>
      <c r="I880">
        <v>145</v>
      </c>
      <c r="K880" s="15" t="s">
        <v>8220</v>
      </c>
      <c r="L880">
        <v>5</v>
      </c>
    </row>
    <row r="881" spans="8:12" x14ac:dyDescent="0.35">
      <c r="H881" s="14" t="s">
        <v>8218</v>
      </c>
      <c r="I881">
        <v>29</v>
      </c>
      <c r="K881" s="15" t="s">
        <v>8220</v>
      </c>
      <c r="L881">
        <v>83</v>
      </c>
    </row>
    <row r="882" spans="8:12" x14ac:dyDescent="0.35">
      <c r="H882" s="14" t="s">
        <v>8218</v>
      </c>
      <c r="I882">
        <v>114</v>
      </c>
      <c r="K882" s="15" t="s">
        <v>8220</v>
      </c>
      <c r="L882">
        <v>57</v>
      </c>
    </row>
    <row r="883" spans="8:12" x14ac:dyDescent="0.35">
      <c r="H883" s="14" t="s">
        <v>8218</v>
      </c>
      <c r="I883">
        <v>96</v>
      </c>
      <c r="K883" s="15" t="s">
        <v>8220</v>
      </c>
      <c r="L883">
        <v>311</v>
      </c>
    </row>
    <row r="884" spans="8:12" x14ac:dyDescent="0.35">
      <c r="H884" s="14" t="s">
        <v>8218</v>
      </c>
      <c r="I884">
        <v>31</v>
      </c>
      <c r="K884" s="15" t="s">
        <v>8220</v>
      </c>
      <c r="L884">
        <v>2</v>
      </c>
    </row>
    <row r="885" spans="8:12" x14ac:dyDescent="0.35">
      <c r="H885" s="14" t="s">
        <v>8218</v>
      </c>
      <c r="I885">
        <v>4883</v>
      </c>
      <c r="K885" s="15" t="s">
        <v>8220</v>
      </c>
      <c r="L885">
        <v>16</v>
      </c>
    </row>
    <row r="886" spans="8:12" x14ac:dyDescent="0.35">
      <c r="H886" s="14" t="s">
        <v>8218</v>
      </c>
      <c r="I886">
        <v>95</v>
      </c>
      <c r="K886" s="15" t="s">
        <v>8220</v>
      </c>
      <c r="L886">
        <v>9</v>
      </c>
    </row>
    <row r="887" spans="8:12" x14ac:dyDescent="0.35">
      <c r="H887" s="14" t="s">
        <v>8218</v>
      </c>
      <c r="I887">
        <v>2478</v>
      </c>
      <c r="K887" s="15" t="s">
        <v>8220</v>
      </c>
      <c r="L887">
        <v>1</v>
      </c>
    </row>
    <row r="888" spans="8:12" x14ac:dyDescent="0.35">
      <c r="H888" s="14" t="s">
        <v>8218</v>
      </c>
      <c r="I888">
        <v>1789</v>
      </c>
      <c r="K888" s="15" t="s">
        <v>8220</v>
      </c>
      <c r="L888">
        <v>12</v>
      </c>
    </row>
    <row r="889" spans="8:12" x14ac:dyDescent="0.35">
      <c r="H889" s="14" t="s">
        <v>8218</v>
      </c>
      <c r="I889">
        <v>680</v>
      </c>
      <c r="K889" s="15" t="s">
        <v>8220</v>
      </c>
      <c r="L889">
        <v>0</v>
      </c>
    </row>
    <row r="890" spans="8:12" x14ac:dyDescent="0.35">
      <c r="H890" s="14" t="s">
        <v>8218</v>
      </c>
      <c r="I890">
        <v>70</v>
      </c>
      <c r="K890" s="15" t="s">
        <v>8220</v>
      </c>
      <c r="L890">
        <v>20</v>
      </c>
    </row>
    <row r="891" spans="8:12" x14ac:dyDescent="0.35">
      <c r="H891" s="14" t="s">
        <v>8218</v>
      </c>
      <c r="I891">
        <v>23</v>
      </c>
      <c r="K891" s="15" t="s">
        <v>8220</v>
      </c>
      <c r="L891">
        <v>16</v>
      </c>
    </row>
    <row r="892" spans="8:12" x14ac:dyDescent="0.35">
      <c r="H892" s="14" t="s">
        <v>8218</v>
      </c>
      <c r="I892">
        <v>4245</v>
      </c>
      <c r="K892" s="15" t="s">
        <v>8220</v>
      </c>
      <c r="L892">
        <v>33</v>
      </c>
    </row>
    <row r="893" spans="8:12" x14ac:dyDescent="0.35">
      <c r="H893" s="14" t="s">
        <v>8218</v>
      </c>
      <c r="I893">
        <v>943</v>
      </c>
      <c r="K893" s="15" t="s">
        <v>8220</v>
      </c>
      <c r="L893">
        <v>2</v>
      </c>
    </row>
    <row r="894" spans="8:12" x14ac:dyDescent="0.35">
      <c r="H894" s="14" t="s">
        <v>8218</v>
      </c>
      <c r="I894">
        <v>1876</v>
      </c>
      <c r="K894" s="15" t="s">
        <v>8220</v>
      </c>
      <c r="L894">
        <v>6</v>
      </c>
    </row>
    <row r="895" spans="8:12" x14ac:dyDescent="0.35">
      <c r="H895" s="14" t="s">
        <v>8218</v>
      </c>
      <c r="I895">
        <v>834</v>
      </c>
      <c r="K895" s="15" t="s">
        <v>8220</v>
      </c>
      <c r="L895">
        <v>0</v>
      </c>
    </row>
    <row r="896" spans="8:12" x14ac:dyDescent="0.35">
      <c r="H896" s="14" t="s">
        <v>8218</v>
      </c>
      <c r="I896">
        <v>682</v>
      </c>
      <c r="K896" s="15" t="s">
        <v>8220</v>
      </c>
      <c r="L896">
        <v>3</v>
      </c>
    </row>
    <row r="897" spans="8:12" x14ac:dyDescent="0.35">
      <c r="H897" s="14" t="s">
        <v>8218</v>
      </c>
      <c r="I897">
        <v>147</v>
      </c>
      <c r="K897" s="15" t="s">
        <v>8220</v>
      </c>
      <c r="L897">
        <v>0</v>
      </c>
    </row>
    <row r="898" spans="8:12" x14ac:dyDescent="0.35">
      <c r="H898" s="14" t="s">
        <v>8218</v>
      </c>
      <c r="I898">
        <v>415</v>
      </c>
      <c r="K898" s="15" t="s">
        <v>8220</v>
      </c>
      <c r="L898">
        <v>3</v>
      </c>
    </row>
    <row r="899" spans="8:12" x14ac:dyDescent="0.35">
      <c r="H899" s="14" t="s">
        <v>8218</v>
      </c>
      <c r="I899">
        <v>290</v>
      </c>
      <c r="K899" s="15" t="s">
        <v>8220</v>
      </c>
      <c r="L899">
        <v>13</v>
      </c>
    </row>
    <row r="900" spans="8:12" x14ac:dyDescent="0.35">
      <c r="H900" s="14" t="s">
        <v>8218</v>
      </c>
      <c r="I900">
        <v>365</v>
      </c>
      <c r="K900" s="15" t="s">
        <v>8220</v>
      </c>
      <c r="L900">
        <v>6</v>
      </c>
    </row>
    <row r="901" spans="8:12" x14ac:dyDescent="0.35">
      <c r="H901" s="14" t="s">
        <v>8218</v>
      </c>
      <c r="I901">
        <v>660</v>
      </c>
      <c r="K901" s="15" t="s">
        <v>8220</v>
      </c>
      <c r="L901">
        <v>1</v>
      </c>
    </row>
    <row r="902" spans="8:12" x14ac:dyDescent="0.35">
      <c r="H902" s="14" t="s">
        <v>8218</v>
      </c>
      <c r="I902">
        <v>1356</v>
      </c>
      <c r="K902" s="15" t="s">
        <v>8220</v>
      </c>
      <c r="L902">
        <v>0</v>
      </c>
    </row>
    <row r="903" spans="8:12" x14ac:dyDescent="0.35">
      <c r="H903" s="14" t="s">
        <v>8218</v>
      </c>
      <c r="I903">
        <v>424</v>
      </c>
      <c r="K903" s="15" t="s">
        <v>8220</v>
      </c>
      <c r="L903">
        <v>5</v>
      </c>
    </row>
    <row r="904" spans="8:12" x14ac:dyDescent="0.35">
      <c r="H904" s="14" t="s">
        <v>8218</v>
      </c>
      <c r="I904">
        <v>33</v>
      </c>
      <c r="K904" s="15" t="s">
        <v>8220</v>
      </c>
      <c r="L904">
        <v>0</v>
      </c>
    </row>
    <row r="905" spans="8:12" x14ac:dyDescent="0.35">
      <c r="H905" s="14" t="s">
        <v>8218</v>
      </c>
      <c r="I905">
        <v>1633</v>
      </c>
      <c r="K905" s="15" t="s">
        <v>8220</v>
      </c>
      <c r="L905">
        <v>36</v>
      </c>
    </row>
    <row r="906" spans="8:12" x14ac:dyDescent="0.35">
      <c r="H906" s="14" t="s">
        <v>8218</v>
      </c>
      <c r="I906">
        <v>306</v>
      </c>
      <c r="K906" s="15" t="s">
        <v>8220</v>
      </c>
      <c r="L906">
        <v>1</v>
      </c>
    </row>
    <row r="907" spans="8:12" x14ac:dyDescent="0.35">
      <c r="H907" s="14" t="s">
        <v>8218</v>
      </c>
      <c r="I907">
        <v>205</v>
      </c>
      <c r="K907" s="15" t="s">
        <v>8220</v>
      </c>
      <c r="L907">
        <v>1</v>
      </c>
    </row>
    <row r="908" spans="8:12" x14ac:dyDescent="0.35">
      <c r="H908" s="14" t="s">
        <v>8218</v>
      </c>
      <c r="I908">
        <v>1281</v>
      </c>
      <c r="K908" s="15" t="s">
        <v>8220</v>
      </c>
      <c r="L908">
        <v>1</v>
      </c>
    </row>
    <row r="909" spans="8:12" x14ac:dyDescent="0.35">
      <c r="H909" s="14" t="s">
        <v>8218</v>
      </c>
      <c r="I909">
        <v>103</v>
      </c>
      <c r="K909" s="15" t="s">
        <v>8220</v>
      </c>
      <c r="L909">
        <v>9</v>
      </c>
    </row>
    <row r="910" spans="8:12" x14ac:dyDescent="0.35">
      <c r="H910" s="14" t="s">
        <v>8218</v>
      </c>
      <c r="I910">
        <v>1513</v>
      </c>
      <c r="K910" s="15" t="s">
        <v>8220</v>
      </c>
      <c r="L910">
        <v>1</v>
      </c>
    </row>
    <row r="911" spans="8:12" x14ac:dyDescent="0.35">
      <c r="H911" s="14" t="s">
        <v>8218</v>
      </c>
      <c r="I911">
        <v>405</v>
      </c>
      <c r="K911" s="15" t="s">
        <v>8220</v>
      </c>
      <c r="L911">
        <v>0</v>
      </c>
    </row>
    <row r="912" spans="8:12" x14ac:dyDescent="0.35">
      <c r="H912" s="14" t="s">
        <v>8218</v>
      </c>
      <c r="I912">
        <v>510</v>
      </c>
      <c r="K912" s="15" t="s">
        <v>8220</v>
      </c>
      <c r="L912">
        <v>1</v>
      </c>
    </row>
    <row r="913" spans="8:12" x14ac:dyDescent="0.35">
      <c r="H913" s="14" t="s">
        <v>8218</v>
      </c>
      <c r="I913">
        <v>1887</v>
      </c>
      <c r="K913" s="15" t="s">
        <v>8220</v>
      </c>
      <c r="L913">
        <v>1</v>
      </c>
    </row>
    <row r="914" spans="8:12" x14ac:dyDescent="0.35">
      <c r="H914" s="14" t="s">
        <v>8218</v>
      </c>
      <c r="I914">
        <v>701</v>
      </c>
      <c r="K914" s="15" t="s">
        <v>8220</v>
      </c>
      <c r="L914">
        <v>4</v>
      </c>
    </row>
    <row r="915" spans="8:12" x14ac:dyDescent="0.35">
      <c r="H915" s="14" t="s">
        <v>8218</v>
      </c>
      <c r="I915">
        <v>3863</v>
      </c>
      <c r="K915" s="15" t="s">
        <v>8220</v>
      </c>
      <c r="L915">
        <v>2</v>
      </c>
    </row>
    <row r="916" spans="8:12" x14ac:dyDescent="0.35">
      <c r="H916" s="14" t="s">
        <v>8218</v>
      </c>
      <c r="I916">
        <v>238</v>
      </c>
      <c r="K916" s="15" t="s">
        <v>8220</v>
      </c>
      <c r="L916">
        <v>2</v>
      </c>
    </row>
    <row r="917" spans="8:12" x14ac:dyDescent="0.35">
      <c r="H917" s="14" t="s">
        <v>8218</v>
      </c>
      <c r="I917">
        <v>2051</v>
      </c>
      <c r="K917" s="15" t="s">
        <v>8220</v>
      </c>
      <c r="L917">
        <v>2</v>
      </c>
    </row>
    <row r="918" spans="8:12" x14ac:dyDescent="0.35">
      <c r="H918" s="14" t="s">
        <v>8218</v>
      </c>
      <c r="I918">
        <v>402</v>
      </c>
      <c r="K918" s="15" t="s">
        <v>8220</v>
      </c>
      <c r="L918">
        <v>0</v>
      </c>
    </row>
    <row r="919" spans="8:12" x14ac:dyDescent="0.35">
      <c r="H919" s="14" t="s">
        <v>8218</v>
      </c>
      <c r="I919">
        <v>253</v>
      </c>
      <c r="K919" s="15" t="s">
        <v>8220</v>
      </c>
      <c r="L919">
        <v>2</v>
      </c>
    </row>
    <row r="920" spans="8:12" x14ac:dyDescent="0.35">
      <c r="H920" s="14" t="s">
        <v>8218</v>
      </c>
      <c r="I920">
        <v>473</v>
      </c>
      <c r="K920" s="15" t="s">
        <v>8220</v>
      </c>
      <c r="L920">
        <v>4</v>
      </c>
    </row>
    <row r="921" spans="8:12" x14ac:dyDescent="0.35">
      <c r="H921" s="14" t="s">
        <v>8218</v>
      </c>
      <c r="I921">
        <v>821</v>
      </c>
      <c r="K921" s="15" t="s">
        <v>8220</v>
      </c>
      <c r="L921">
        <v>2</v>
      </c>
    </row>
    <row r="922" spans="8:12" x14ac:dyDescent="0.35">
      <c r="H922" s="14" t="s">
        <v>8218</v>
      </c>
      <c r="I922">
        <v>388</v>
      </c>
      <c r="K922" s="15" t="s">
        <v>8220</v>
      </c>
      <c r="L922">
        <v>0</v>
      </c>
    </row>
    <row r="923" spans="8:12" x14ac:dyDescent="0.35">
      <c r="H923" s="14" t="s">
        <v>8218</v>
      </c>
      <c r="I923">
        <v>813</v>
      </c>
      <c r="K923" s="15" t="s">
        <v>8220</v>
      </c>
      <c r="L923">
        <v>1</v>
      </c>
    </row>
    <row r="924" spans="8:12" x14ac:dyDescent="0.35">
      <c r="H924" s="14" t="s">
        <v>8218</v>
      </c>
      <c r="I924">
        <v>1945</v>
      </c>
      <c r="K924" s="15" t="s">
        <v>8220</v>
      </c>
      <c r="L924">
        <v>0</v>
      </c>
    </row>
    <row r="925" spans="8:12" x14ac:dyDescent="0.35">
      <c r="H925" s="14" t="s">
        <v>8218</v>
      </c>
      <c r="I925">
        <v>1637</v>
      </c>
      <c r="K925" s="15" t="s">
        <v>8220</v>
      </c>
      <c r="L925">
        <v>2</v>
      </c>
    </row>
    <row r="926" spans="8:12" x14ac:dyDescent="0.35">
      <c r="H926" s="14" t="s">
        <v>8218</v>
      </c>
      <c r="I926">
        <v>1375</v>
      </c>
      <c r="K926" s="15" t="s">
        <v>8220</v>
      </c>
      <c r="L926">
        <v>7</v>
      </c>
    </row>
    <row r="927" spans="8:12" x14ac:dyDescent="0.35">
      <c r="H927" s="14" t="s">
        <v>8218</v>
      </c>
      <c r="I927">
        <v>17</v>
      </c>
      <c r="K927" s="15" t="s">
        <v>8220</v>
      </c>
      <c r="L927">
        <v>5</v>
      </c>
    </row>
    <row r="928" spans="8:12" x14ac:dyDescent="0.35">
      <c r="H928" s="14" t="s">
        <v>8218</v>
      </c>
      <c r="I928">
        <v>354</v>
      </c>
      <c r="K928" s="15" t="s">
        <v>8220</v>
      </c>
      <c r="L928">
        <v>0</v>
      </c>
    </row>
    <row r="929" spans="8:12" x14ac:dyDescent="0.35">
      <c r="H929" s="14" t="s">
        <v>8218</v>
      </c>
      <c r="I929">
        <v>191</v>
      </c>
      <c r="K929" s="15" t="s">
        <v>8220</v>
      </c>
      <c r="L929">
        <v>0</v>
      </c>
    </row>
    <row r="930" spans="8:12" x14ac:dyDescent="0.35">
      <c r="H930" s="14" t="s">
        <v>8218</v>
      </c>
      <c r="I930">
        <v>303</v>
      </c>
      <c r="K930" s="15" t="s">
        <v>8220</v>
      </c>
      <c r="L930">
        <v>0</v>
      </c>
    </row>
    <row r="931" spans="8:12" x14ac:dyDescent="0.35">
      <c r="H931" s="14" t="s">
        <v>8218</v>
      </c>
      <c r="I931">
        <v>137</v>
      </c>
      <c r="K931" s="15" t="s">
        <v>8220</v>
      </c>
      <c r="L931">
        <v>2</v>
      </c>
    </row>
    <row r="932" spans="8:12" x14ac:dyDescent="0.35">
      <c r="H932" s="14" t="s">
        <v>8218</v>
      </c>
      <c r="I932">
        <v>41</v>
      </c>
      <c r="K932" s="15" t="s">
        <v>8220</v>
      </c>
      <c r="L932">
        <v>0</v>
      </c>
    </row>
    <row r="933" spans="8:12" x14ac:dyDescent="0.35">
      <c r="H933" s="14" t="s">
        <v>8218</v>
      </c>
      <c r="I933">
        <v>398</v>
      </c>
      <c r="K933" s="15" t="s">
        <v>8220</v>
      </c>
      <c r="L933">
        <v>0</v>
      </c>
    </row>
    <row r="934" spans="8:12" x14ac:dyDescent="0.35">
      <c r="H934" s="14" t="s">
        <v>8218</v>
      </c>
      <c r="I934">
        <v>1737</v>
      </c>
      <c r="K934" s="15" t="s">
        <v>8220</v>
      </c>
      <c r="L934">
        <v>28</v>
      </c>
    </row>
    <row r="935" spans="8:12" x14ac:dyDescent="0.35">
      <c r="H935" s="14" t="s">
        <v>8218</v>
      </c>
      <c r="I935">
        <v>971</v>
      </c>
      <c r="K935" s="15" t="s">
        <v>8220</v>
      </c>
      <c r="L935">
        <v>2</v>
      </c>
    </row>
    <row r="936" spans="8:12" x14ac:dyDescent="0.35">
      <c r="H936" s="14" t="s">
        <v>8218</v>
      </c>
      <c r="I936">
        <v>183</v>
      </c>
      <c r="K936" s="15" t="s">
        <v>8220</v>
      </c>
      <c r="L936">
        <v>0</v>
      </c>
    </row>
    <row r="937" spans="8:12" x14ac:dyDescent="0.35">
      <c r="H937" s="14" t="s">
        <v>8218</v>
      </c>
      <c r="I937">
        <v>4562</v>
      </c>
      <c r="K937" s="15" t="s">
        <v>8220</v>
      </c>
      <c r="L937">
        <v>0</v>
      </c>
    </row>
    <row r="938" spans="8:12" x14ac:dyDescent="0.35">
      <c r="H938" s="14" t="s">
        <v>8218</v>
      </c>
      <c r="I938">
        <v>26457</v>
      </c>
      <c r="K938" s="15" t="s">
        <v>8220</v>
      </c>
      <c r="L938">
        <v>0</v>
      </c>
    </row>
    <row r="939" spans="8:12" x14ac:dyDescent="0.35">
      <c r="H939" s="14" t="s">
        <v>8218</v>
      </c>
      <c r="I939">
        <v>162</v>
      </c>
      <c r="K939" s="15" t="s">
        <v>8220</v>
      </c>
      <c r="L939">
        <v>4</v>
      </c>
    </row>
    <row r="940" spans="8:12" x14ac:dyDescent="0.35">
      <c r="H940" s="14" t="s">
        <v>8218</v>
      </c>
      <c r="I940">
        <v>479</v>
      </c>
      <c r="K940" s="15" t="s">
        <v>8220</v>
      </c>
      <c r="L940">
        <v>12</v>
      </c>
    </row>
    <row r="941" spans="8:12" x14ac:dyDescent="0.35">
      <c r="H941" s="14" t="s">
        <v>8218</v>
      </c>
      <c r="I941">
        <v>426</v>
      </c>
      <c r="K941" s="15" t="s">
        <v>8220</v>
      </c>
      <c r="L941">
        <v>0</v>
      </c>
    </row>
    <row r="942" spans="8:12" x14ac:dyDescent="0.35">
      <c r="H942" s="14" t="s">
        <v>8218</v>
      </c>
      <c r="I942">
        <v>450</v>
      </c>
      <c r="K942" s="15" t="s">
        <v>8220</v>
      </c>
      <c r="L942">
        <v>33</v>
      </c>
    </row>
    <row r="943" spans="8:12" x14ac:dyDescent="0.35">
      <c r="H943" s="14" t="s">
        <v>8218</v>
      </c>
      <c r="I943">
        <v>1780</v>
      </c>
      <c r="K943" s="15" t="s">
        <v>8220</v>
      </c>
      <c r="L943">
        <v>0</v>
      </c>
    </row>
    <row r="944" spans="8:12" x14ac:dyDescent="0.35">
      <c r="H944" s="14" t="s">
        <v>8218</v>
      </c>
      <c r="I944">
        <v>122</v>
      </c>
      <c r="K944" s="15" t="s">
        <v>8220</v>
      </c>
      <c r="L944">
        <v>4</v>
      </c>
    </row>
    <row r="945" spans="8:12" x14ac:dyDescent="0.35">
      <c r="H945" s="14" t="s">
        <v>8218</v>
      </c>
      <c r="I945">
        <v>95</v>
      </c>
      <c r="K945" s="15" t="s">
        <v>8220</v>
      </c>
      <c r="L945">
        <v>0</v>
      </c>
    </row>
    <row r="946" spans="8:12" x14ac:dyDescent="0.35">
      <c r="H946" s="14" t="s">
        <v>8218</v>
      </c>
      <c r="I946">
        <v>325</v>
      </c>
      <c r="K946" s="15" t="s">
        <v>8220</v>
      </c>
      <c r="L946">
        <v>11</v>
      </c>
    </row>
    <row r="947" spans="8:12" x14ac:dyDescent="0.35">
      <c r="H947" s="14" t="s">
        <v>8218</v>
      </c>
      <c r="I947">
        <v>353</v>
      </c>
      <c r="K947" s="15" t="s">
        <v>8220</v>
      </c>
      <c r="L947">
        <v>1</v>
      </c>
    </row>
    <row r="948" spans="8:12" x14ac:dyDescent="0.35">
      <c r="H948" s="14" t="s">
        <v>8218</v>
      </c>
      <c r="I948">
        <v>105</v>
      </c>
      <c r="K948" s="15" t="s">
        <v>8220</v>
      </c>
      <c r="L948">
        <v>5</v>
      </c>
    </row>
    <row r="949" spans="8:12" x14ac:dyDescent="0.35">
      <c r="H949" s="14" t="s">
        <v>8218</v>
      </c>
      <c r="I949">
        <v>729</v>
      </c>
      <c r="K949" s="15" t="s">
        <v>8220</v>
      </c>
      <c r="L949">
        <v>0</v>
      </c>
    </row>
    <row r="950" spans="8:12" x14ac:dyDescent="0.35">
      <c r="H950" s="14" t="s">
        <v>8218</v>
      </c>
      <c r="I950">
        <v>454</v>
      </c>
      <c r="K950" s="15" t="s">
        <v>8220</v>
      </c>
      <c r="L950">
        <v>1</v>
      </c>
    </row>
    <row r="951" spans="8:12" x14ac:dyDescent="0.35">
      <c r="H951" s="14" t="s">
        <v>8218</v>
      </c>
      <c r="I951">
        <v>539</v>
      </c>
      <c r="K951" s="15" t="s">
        <v>8220</v>
      </c>
      <c r="L951">
        <v>1</v>
      </c>
    </row>
    <row r="952" spans="8:12" x14ac:dyDescent="0.35">
      <c r="H952" s="14" t="s">
        <v>8218</v>
      </c>
      <c r="I952">
        <v>79</v>
      </c>
      <c r="K952" s="15" t="s">
        <v>8220</v>
      </c>
      <c r="L952">
        <v>6</v>
      </c>
    </row>
    <row r="953" spans="8:12" x14ac:dyDescent="0.35">
      <c r="H953" s="14" t="s">
        <v>8218</v>
      </c>
      <c r="I953">
        <v>94</v>
      </c>
      <c r="K953" s="15" t="s">
        <v>8220</v>
      </c>
      <c r="L953">
        <v>8</v>
      </c>
    </row>
    <row r="954" spans="8:12" x14ac:dyDescent="0.35">
      <c r="H954" s="14" t="s">
        <v>8218</v>
      </c>
      <c r="I954">
        <v>625</v>
      </c>
      <c r="K954" s="15" t="s">
        <v>8220</v>
      </c>
      <c r="L954">
        <v>1</v>
      </c>
    </row>
    <row r="955" spans="8:12" x14ac:dyDescent="0.35">
      <c r="H955" s="14" t="s">
        <v>8218</v>
      </c>
      <c r="I955">
        <v>508</v>
      </c>
      <c r="K955" s="15" t="s">
        <v>8220</v>
      </c>
      <c r="L955">
        <v>0</v>
      </c>
    </row>
    <row r="956" spans="8:12" x14ac:dyDescent="0.35">
      <c r="H956" s="14" t="s">
        <v>8218</v>
      </c>
      <c r="I956">
        <v>531</v>
      </c>
      <c r="K956" s="15" t="s">
        <v>8220</v>
      </c>
      <c r="L956">
        <v>2</v>
      </c>
    </row>
    <row r="957" spans="8:12" x14ac:dyDescent="0.35">
      <c r="H957" s="14" t="s">
        <v>8218</v>
      </c>
      <c r="I957">
        <v>158</v>
      </c>
      <c r="K957" s="15" t="s">
        <v>8220</v>
      </c>
      <c r="L957">
        <v>1</v>
      </c>
    </row>
    <row r="958" spans="8:12" x14ac:dyDescent="0.35">
      <c r="H958" s="14" t="s">
        <v>8218</v>
      </c>
      <c r="I958">
        <v>508</v>
      </c>
      <c r="K958" s="15" t="s">
        <v>8220</v>
      </c>
      <c r="L958">
        <v>0</v>
      </c>
    </row>
    <row r="959" spans="8:12" x14ac:dyDescent="0.35">
      <c r="H959" s="14" t="s">
        <v>8218</v>
      </c>
      <c r="I959">
        <v>644</v>
      </c>
      <c r="K959" s="15" t="s">
        <v>8220</v>
      </c>
      <c r="L959">
        <v>1</v>
      </c>
    </row>
    <row r="960" spans="8:12" x14ac:dyDescent="0.35">
      <c r="H960" s="14" t="s">
        <v>8218</v>
      </c>
      <c r="I960">
        <v>848</v>
      </c>
      <c r="K960" s="15" t="s">
        <v>8220</v>
      </c>
      <c r="L960">
        <v>19</v>
      </c>
    </row>
    <row r="961" spans="8:12" x14ac:dyDescent="0.35">
      <c r="H961" s="14" t="s">
        <v>8218</v>
      </c>
      <c r="I961">
        <v>429</v>
      </c>
      <c r="K961" s="15" t="s">
        <v>8220</v>
      </c>
      <c r="L961">
        <v>27</v>
      </c>
    </row>
    <row r="962" spans="8:12" x14ac:dyDescent="0.35">
      <c r="H962" s="14" t="s">
        <v>8218</v>
      </c>
      <c r="I962">
        <v>204</v>
      </c>
      <c r="K962" s="15" t="s">
        <v>8220</v>
      </c>
      <c r="L962">
        <v>7</v>
      </c>
    </row>
    <row r="963" spans="8:12" x14ac:dyDescent="0.35">
      <c r="H963" s="14" t="s">
        <v>8218</v>
      </c>
      <c r="I963">
        <v>379</v>
      </c>
      <c r="K963" s="15" t="s">
        <v>8220</v>
      </c>
      <c r="L963">
        <v>14</v>
      </c>
    </row>
    <row r="964" spans="8:12" x14ac:dyDescent="0.35">
      <c r="H964" s="14" t="s">
        <v>8218</v>
      </c>
      <c r="I964">
        <v>271</v>
      </c>
      <c r="K964" s="15" t="s">
        <v>8220</v>
      </c>
      <c r="L964">
        <v>5</v>
      </c>
    </row>
    <row r="965" spans="8:12" x14ac:dyDescent="0.35">
      <c r="H965" s="14" t="s">
        <v>8218</v>
      </c>
      <c r="I965">
        <v>120</v>
      </c>
      <c r="K965" s="15" t="s">
        <v>8220</v>
      </c>
      <c r="L965">
        <v>30</v>
      </c>
    </row>
    <row r="966" spans="8:12" x14ac:dyDescent="0.35">
      <c r="H966" s="14" t="s">
        <v>8218</v>
      </c>
      <c r="I966">
        <v>140</v>
      </c>
      <c r="K966" s="15" t="s">
        <v>8220</v>
      </c>
      <c r="L966">
        <v>1</v>
      </c>
    </row>
    <row r="967" spans="8:12" x14ac:dyDescent="0.35">
      <c r="H967" s="14" t="s">
        <v>8218</v>
      </c>
      <c r="I967">
        <v>193</v>
      </c>
      <c r="K967" s="15" t="s">
        <v>8220</v>
      </c>
      <c r="L967">
        <v>0</v>
      </c>
    </row>
    <row r="968" spans="8:12" x14ac:dyDescent="0.35">
      <c r="H968" s="14" t="s">
        <v>8218</v>
      </c>
      <c r="I968">
        <v>180</v>
      </c>
      <c r="K968" s="15" t="s">
        <v>8220</v>
      </c>
      <c r="L968">
        <v>60</v>
      </c>
    </row>
    <row r="969" spans="8:12" x14ac:dyDescent="0.35">
      <c r="H969" s="14" t="s">
        <v>8218</v>
      </c>
      <c r="I969">
        <v>263</v>
      </c>
      <c r="K969" s="15" t="s">
        <v>8220</v>
      </c>
      <c r="L969">
        <v>84</v>
      </c>
    </row>
    <row r="970" spans="8:12" x14ac:dyDescent="0.35">
      <c r="H970" s="14" t="s">
        <v>8218</v>
      </c>
      <c r="I970">
        <v>217</v>
      </c>
      <c r="K970" s="15" t="s">
        <v>8220</v>
      </c>
      <c r="L970">
        <v>47</v>
      </c>
    </row>
    <row r="971" spans="8:12" x14ac:dyDescent="0.35">
      <c r="H971" s="14" t="s">
        <v>8218</v>
      </c>
      <c r="I971">
        <v>443</v>
      </c>
      <c r="K971" s="15" t="s">
        <v>8220</v>
      </c>
      <c r="L971">
        <v>66</v>
      </c>
    </row>
    <row r="972" spans="8:12" x14ac:dyDescent="0.35">
      <c r="H972" s="14" t="s">
        <v>8218</v>
      </c>
      <c r="I972">
        <v>1373</v>
      </c>
      <c r="K972" s="15" t="s">
        <v>8220</v>
      </c>
      <c r="L972">
        <v>171</v>
      </c>
    </row>
    <row r="973" spans="8:12" x14ac:dyDescent="0.35">
      <c r="H973" s="14" t="s">
        <v>8218</v>
      </c>
      <c r="I973">
        <v>742</v>
      </c>
      <c r="K973" s="15" t="s">
        <v>8220</v>
      </c>
      <c r="L973">
        <v>29</v>
      </c>
    </row>
    <row r="974" spans="8:12" x14ac:dyDescent="0.35">
      <c r="H974" s="14" t="s">
        <v>8218</v>
      </c>
      <c r="I974">
        <v>170</v>
      </c>
      <c r="K974" s="15" t="s">
        <v>8220</v>
      </c>
      <c r="L974">
        <v>9</v>
      </c>
    </row>
    <row r="975" spans="8:12" x14ac:dyDescent="0.35">
      <c r="H975" s="14" t="s">
        <v>8218</v>
      </c>
      <c r="I975">
        <v>242</v>
      </c>
      <c r="K975" s="15" t="s">
        <v>8220</v>
      </c>
      <c r="L975">
        <v>27</v>
      </c>
    </row>
    <row r="976" spans="8:12" x14ac:dyDescent="0.35">
      <c r="H976" s="14" t="s">
        <v>8218</v>
      </c>
      <c r="I976">
        <v>541</v>
      </c>
      <c r="K976" s="15" t="s">
        <v>8220</v>
      </c>
      <c r="L976">
        <v>2</v>
      </c>
    </row>
    <row r="977" spans="8:12" x14ac:dyDescent="0.35">
      <c r="H977" s="14" t="s">
        <v>8218</v>
      </c>
      <c r="I977">
        <v>121</v>
      </c>
      <c r="K977" s="15" t="s">
        <v>8220</v>
      </c>
      <c r="L977">
        <v>3</v>
      </c>
    </row>
    <row r="978" spans="8:12" x14ac:dyDescent="0.35">
      <c r="H978" s="14" t="s">
        <v>8218</v>
      </c>
      <c r="I978">
        <v>621</v>
      </c>
      <c r="K978" s="15" t="s">
        <v>8220</v>
      </c>
      <c r="L978">
        <v>4</v>
      </c>
    </row>
    <row r="979" spans="8:12" x14ac:dyDescent="0.35">
      <c r="H979" s="14" t="s">
        <v>8218</v>
      </c>
      <c r="I979">
        <v>101</v>
      </c>
      <c r="K979" s="15" t="s">
        <v>8220</v>
      </c>
      <c r="L979">
        <v>2</v>
      </c>
    </row>
    <row r="980" spans="8:12" x14ac:dyDescent="0.35">
      <c r="H980" s="14" t="s">
        <v>8218</v>
      </c>
      <c r="I980">
        <v>554</v>
      </c>
      <c r="K980" s="15" t="s">
        <v>8220</v>
      </c>
      <c r="L980">
        <v>20</v>
      </c>
    </row>
    <row r="981" spans="8:12" x14ac:dyDescent="0.35">
      <c r="H981" s="14" t="s">
        <v>8218</v>
      </c>
      <c r="I981">
        <v>666</v>
      </c>
      <c r="K981" s="15" t="s">
        <v>8220</v>
      </c>
      <c r="L981">
        <v>3</v>
      </c>
    </row>
    <row r="982" spans="8:12" x14ac:dyDescent="0.35">
      <c r="H982" s="14" t="s">
        <v>8218</v>
      </c>
      <c r="I982">
        <v>410</v>
      </c>
      <c r="K982" s="15" t="s">
        <v>8220</v>
      </c>
      <c r="L982">
        <v>4</v>
      </c>
    </row>
    <row r="983" spans="8:12" x14ac:dyDescent="0.35">
      <c r="H983" s="14" t="s">
        <v>8218</v>
      </c>
      <c r="I983">
        <v>375</v>
      </c>
      <c r="K983" s="15" t="s">
        <v>8220</v>
      </c>
      <c r="L983">
        <v>1</v>
      </c>
    </row>
    <row r="984" spans="8:12" x14ac:dyDescent="0.35">
      <c r="H984" s="14" t="s">
        <v>8218</v>
      </c>
      <c r="I984">
        <v>1364</v>
      </c>
      <c r="K984" s="15" t="s">
        <v>8220</v>
      </c>
      <c r="L984">
        <v>0</v>
      </c>
    </row>
    <row r="985" spans="8:12" x14ac:dyDescent="0.35">
      <c r="H985" s="14" t="s">
        <v>8218</v>
      </c>
      <c r="I985">
        <v>35</v>
      </c>
      <c r="K985" s="15" t="s">
        <v>8220</v>
      </c>
      <c r="L985">
        <v>0</v>
      </c>
    </row>
    <row r="986" spans="8:12" x14ac:dyDescent="0.35">
      <c r="H986" s="14" t="s">
        <v>8218</v>
      </c>
      <c r="I986">
        <v>203</v>
      </c>
      <c r="K986" s="15" t="s">
        <v>8220</v>
      </c>
      <c r="L986">
        <v>14</v>
      </c>
    </row>
    <row r="987" spans="8:12" x14ac:dyDescent="0.35">
      <c r="H987" s="14" t="s">
        <v>8218</v>
      </c>
      <c r="I987">
        <v>49</v>
      </c>
      <c r="K987" s="15" t="s">
        <v>8220</v>
      </c>
      <c r="L987">
        <v>1</v>
      </c>
    </row>
    <row r="988" spans="8:12" x14ac:dyDescent="0.35">
      <c r="H988" s="14" t="s">
        <v>8218</v>
      </c>
      <c r="I988">
        <v>5812</v>
      </c>
      <c r="K988" s="15" t="s">
        <v>8220</v>
      </c>
      <c r="L988">
        <v>118</v>
      </c>
    </row>
    <row r="989" spans="8:12" x14ac:dyDescent="0.35">
      <c r="H989" s="14" t="s">
        <v>8218</v>
      </c>
      <c r="I989">
        <v>1556</v>
      </c>
      <c r="K989" s="15" t="s">
        <v>8220</v>
      </c>
      <c r="L989">
        <v>2</v>
      </c>
    </row>
    <row r="990" spans="8:12" x14ac:dyDescent="0.35">
      <c r="H990" s="14" t="s">
        <v>8218</v>
      </c>
      <c r="I990">
        <v>65</v>
      </c>
      <c r="K990" s="15" t="s">
        <v>8220</v>
      </c>
      <c r="L990">
        <v>1</v>
      </c>
    </row>
    <row r="991" spans="8:12" x14ac:dyDescent="0.35">
      <c r="H991" s="14" t="s">
        <v>8218</v>
      </c>
      <c r="I991">
        <v>10</v>
      </c>
      <c r="K991" s="15" t="s">
        <v>8220</v>
      </c>
      <c r="L991">
        <v>3</v>
      </c>
    </row>
    <row r="992" spans="8:12" x14ac:dyDescent="0.35">
      <c r="H992" s="14" t="s">
        <v>8218</v>
      </c>
      <c r="I992">
        <v>76</v>
      </c>
      <c r="K992" s="15" t="s">
        <v>8220</v>
      </c>
      <c r="L992">
        <v>1</v>
      </c>
    </row>
    <row r="993" spans="8:12" x14ac:dyDescent="0.35">
      <c r="H993" s="14" t="s">
        <v>8218</v>
      </c>
      <c r="I993">
        <v>263</v>
      </c>
      <c r="K993" s="15" t="s">
        <v>8220</v>
      </c>
      <c r="L993">
        <v>3</v>
      </c>
    </row>
    <row r="994" spans="8:12" x14ac:dyDescent="0.35">
      <c r="H994" s="14" t="s">
        <v>8218</v>
      </c>
      <c r="I994">
        <v>1530</v>
      </c>
      <c r="K994" s="15" t="s">
        <v>8220</v>
      </c>
      <c r="L994">
        <v>38</v>
      </c>
    </row>
    <row r="995" spans="8:12" x14ac:dyDescent="0.35">
      <c r="H995" s="14" t="s">
        <v>8218</v>
      </c>
      <c r="I995">
        <v>278</v>
      </c>
      <c r="K995" s="15" t="s">
        <v>8220</v>
      </c>
      <c r="L995">
        <v>52</v>
      </c>
    </row>
    <row r="996" spans="8:12" x14ac:dyDescent="0.35">
      <c r="H996" s="14" t="s">
        <v>8218</v>
      </c>
      <c r="I996">
        <v>350</v>
      </c>
      <c r="K996" s="15" t="s">
        <v>8220</v>
      </c>
      <c r="L996">
        <v>2</v>
      </c>
    </row>
    <row r="997" spans="8:12" x14ac:dyDescent="0.35">
      <c r="H997" s="14" t="s">
        <v>8218</v>
      </c>
      <c r="I997">
        <v>470</v>
      </c>
      <c r="K997" s="15" t="s">
        <v>8220</v>
      </c>
      <c r="L997">
        <v>0</v>
      </c>
    </row>
    <row r="998" spans="8:12" x14ac:dyDescent="0.35">
      <c r="H998" s="14" t="s">
        <v>8218</v>
      </c>
      <c r="I998">
        <v>3</v>
      </c>
      <c r="K998" s="15" t="s">
        <v>8220</v>
      </c>
      <c r="L998">
        <v>4</v>
      </c>
    </row>
    <row r="999" spans="8:12" x14ac:dyDescent="0.35">
      <c r="H999" s="14" t="s">
        <v>8218</v>
      </c>
      <c r="I999">
        <v>8200</v>
      </c>
      <c r="K999" s="15" t="s">
        <v>8220</v>
      </c>
      <c r="L999">
        <v>4</v>
      </c>
    </row>
    <row r="1000" spans="8:12" x14ac:dyDescent="0.35">
      <c r="H1000" s="14" t="s">
        <v>8218</v>
      </c>
      <c r="I1000">
        <v>8359</v>
      </c>
      <c r="K1000" s="15" t="s">
        <v>8220</v>
      </c>
      <c r="L1000">
        <v>18</v>
      </c>
    </row>
    <row r="1001" spans="8:12" x14ac:dyDescent="0.35">
      <c r="H1001" s="14" t="s">
        <v>8218</v>
      </c>
      <c r="I1001">
        <v>188</v>
      </c>
      <c r="K1001" s="15" t="s">
        <v>8220</v>
      </c>
      <c r="L1001">
        <v>0</v>
      </c>
    </row>
    <row r="1002" spans="8:12" x14ac:dyDescent="0.35">
      <c r="H1002" s="14" t="s">
        <v>8218</v>
      </c>
      <c r="I1002">
        <v>48</v>
      </c>
      <c r="K1002" s="15" t="s">
        <v>8220</v>
      </c>
      <c r="L1002">
        <v>22</v>
      </c>
    </row>
    <row r="1003" spans="8:12" x14ac:dyDescent="0.35">
      <c r="H1003" s="14" t="s">
        <v>8218</v>
      </c>
      <c r="I1003">
        <v>607</v>
      </c>
      <c r="K1003" s="15" t="s">
        <v>8220</v>
      </c>
      <c r="L1003">
        <v>49</v>
      </c>
    </row>
    <row r="1004" spans="8:12" x14ac:dyDescent="0.35">
      <c r="H1004" s="14" t="s">
        <v>8218</v>
      </c>
      <c r="I1004">
        <v>50</v>
      </c>
      <c r="K1004" s="15" t="s">
        <v>8220</v>
      </c>
      <c r="L1004">
        <v>19</v>
      </c>
    </row>
    <row r="1005" spans="8:12" x14ac:dyDescent="0.35">
      <c r="H1005" s="14" t="s">
        <v>8218</v>
      </c>
      <c r="I1005">
        <v>55</v>
      </c>
      <c r="K1005" s="15" t="s">
        <v>8220</v>
      </c>
      <c r="L1005">
        <v>4</v>
      </c>
    </row>
    <row r="1006" spans="8:12" x14ac:dyDescent="0.35">
      <c r="H1006" s="14" t="s">
        <v>8218</v>
      </c>
      <c r="I1006">
        <v>38</v>
      </c>
      <c r="K1006" s="15" t="s">
        <v>8220</v>
      </c>
      <c r="L1006">
        <v>4</v>
      </c>
    </row>
    <row r="1007" spans="8:12" x14ac:dyDescent="0.35">
      <c r="H1007" s="14" t="s">
        <v>8218</v>
      </c>
      <c r="I1007">
        <v>25</v>
      </c>
      <c r="K1007" s="15" t="s">
        <v>8220</v>
      </c>
      <c r="L1007">
        <v>2</v>
      </c>
    </row>
    <row r="1008" spans="8:12" x14ac:dyDescent="0.35">
      <c r="H1008" s="14" t="s">
        <v>8218</v>
      </c>
      <c r="I1008">
        <v>46</v>
      </c>
      <c r="K1008" s="15" t="s">
        <v>8220</v>
      </c>
      <c r="L1008">
        <v>0</v>
      </c>
    </row>
    <row r="1009" spans="8:12" x14ac:dyDescent="0.35">
      <c r="H1009" s="14" t="s">
        <v>8218</v>
      </c>
      <c r="I1009">
        <v>83</v>
      </c>
      <c r="K1009" s="15" t="s">
        <v>8220</v>
      </c>
      <c r="L1009">
        <v>0</v>
      </c>
    </row>
    <row r="1010" spans="8:12" x14ac:dyDescent="0.35">
      <c r="H1010" s="14" t="s">
        <v>8218</v>
      </c>
      <c r="I1010">
        <v>35</v>
      </c>
      <c r="K1010" s="15" t="s">
        <v>8220</v>
      </c>
      <c r="L1010">
        <v>14</v>
      </c>
    </row>
    <row r="1011" spans="8:12" x14ac:dyDescent="0.35">
      <c r="H1011" s="14" t="s">
        <v>8218</v>
      </c>
      <c r="I1011">
        <v>25</v>
      </c>
      <c r="K1011" s="15" t="s">
        <v>8220</v>
      </c>
      <c r="L1011">
        <v>8</v>
      </c>
    </row>
    <row r="1012" spans="8:12" x14ac:dyDescent="0.35">
      <c r="H1012" s="14" t="s">
        <v>8218</v>
      </c>
      <c r="I1012">
        <v>75</v>
      </c>
      <c r="K1012" s="15" t="s">
        <v>8220</v>
      </c>
      <c r="L1012">
        <v>0</v>
      </c>
    </row>
    <row r="1013" spans="8:12" x14ac:dyDescent="0.35">
      <c r="H1013" s="14" t="s">
        <v>8218</v>
      </c>
      <c r="I1013">
        <v>62</v>
      </c>
      <c r="K1013" s="15" t="s">
        <v>8220</v>
      </c>
      <c r="L1013">
        <v>15</v>
      </c>
    </row>
    <row r="1014" spans="8:12" x14ac:dyDescent="0.35">
      <c r="H1014" s="14" t="s">
        <v>8218</v>
      </c>
      <c r="I1014">
        <v>160</v>
      </c>
      <c r="K1014" s="15" t="s">
        <v>8220</v>
      </c>
      <c r="L1014">
        <v>33</v>
      </c>
    </row>
    <row r="1015" spans="8:12" x14ac:dyDescent="0.35">
      <c r="H1015" s="14" t="s">
        <v>8218</v>
      </c>
      <c r="I1015">
        <v>246</v>
      </c>
      <c r="K1015" s="15" t="s">
        <v>8220</v>
      </c>
      <c r="L1015">
        <v>2</v>
      </c>
    </row>
    <row r="1016" spans="8:12" x14ac:dyDescent="0.35">
      <c r="H1016" s="14" t="s">
        <v>8218</v>
      </c>
      <c r="I1016">
        <v>55</v>
      </c>
      <c r="K1016" s="15" t="s">
        <v>8220</v>
      </c>
      <c r="L1016">
        <v>6</v>
      </c>
    </row>
    <row r="1017" spans="8:12" x14ac:dyDescent="0.35">
      <c r="H1017" s="14" t="s">
        <v>8218</v>
      </c>
      <c r="I1017">
        <v>23</v>
      </c>
      <c r="K1017" s="15" t="s">
        <v>8220</v>
      </c>
      <c r="L1017">
        <v>2</v>
      </c>
    </row>
    <row r="1018" spans="8:12" x14ac:dyDescent="0.35">
      <c r="H1018" s="14" t="s">
        <v>8218</v>
      </c>
      <c r="I1018">
        <v>72</v>
      </c>
      <c r="K1018" s="15" t="s">
        <v>8220</v>
      </c>
      <c r="L1018">
        <v>0</v>
      </c>
    </row>
    <row r="1019" spans="8:12" x14ac:dyDescent="0.35">
      <c r="H1019" s="14" t="s">
        <v>8218</v>
      </c>
      <c r="I1019">
        <v>22</v>
      </c>
      <c r="K1019" s="15" t="s">
        <v>8220</v>
      </c>
      <c r="L1019">
        <v>4</v>
      </c>
    </row>
    <row r="1020" spans="8:12" x14ac:dyDescent="0.35">
      <c r="H1020" s="14" t="s">
        <v>8218</v>
      </c>
      <c r="I1020">
        <v>14</v>
      </c>
      <c r="K1020" s="15" t="s">
        <v>8220</v>
      </c>
      <c r="L1020">
        <v>1</v>
      </c>
    </row>
    <row r="1021" spans="8:12" x14ac:dyDescent="0.35">
      <c r="H1021" s="14" t="s">
        <v>8218</v>
      </c>
      <c r="I1021">
        <v>38</v>
      </c>
      <c r="K1021" s="15" t="s">
        <v>8220</v>
      </c>
      <c r="L1021">
        <v>3</v>
      </c>
    </row>
    <row r="1022" spans="8:12" x14ac:dyDescent="0.35">
      <c r="H1022" s="14" t="s">
        <v>8218</v>
      </c>
      <c r="I1022">
        <v>32</v>
      </c>
      <c r="K1022" s="15" t="s">
        <v>8220</v>
      </c>
      <c r="L1022">
        <v>4</v>
      </c>
    </row>
    <row r="1023" spans="8:12" x14ac:dyDescent="0.35">
      <c r="H1023" s="14" t="s">
        <v>8218</v>
      </c>
      <c r="I1023">
        <v>63</v>
      </c>
      <c r="K1023" s="15" t="s">
        <v>8220</v>
      </c>
      <c r="L1023">
        <v>0</v>
      </c>
    </row>
    <row r="1024" spans="8:12" x14ac:dyDescent="0.35">
      <c r="H1024" s="14" t="s">
        <v>8218</v>
      </c>
      <c r="I1024">
        <v>27</v>
      </c>
      <c r="K1024" s="15" t="s">
        <v>8220</v>
      </c>
      <c r="L1024">
        <v>4</v>
      </c>
    </row>
    <row r="1025" spans="8:12" x14ac:dyDescent="0.35">
      <c r="H1025" s="14" t="s">
        <v>8218</v>
      </c>
      <c r="I1025">
        <v>44</v>
      </c>
      <c r="K1025" s="15" t="s">
        <v>8220</v>
      </c>
      <c r="L1025">
        <v>3</v>
      </c>
    </row>
    <row r="1026" spans="8:12" x14ac:dyDescent="0.35">
      <c r="H1026" s="14" t="s">
        <v>8218</v>
      </c>
      <c r="I1026">
        <v>38</v>
      </c>
      <c r="K1026" s="15" t="s">
        <v>8220</v>
      </c>
      <c r="L1026">
        <v>34</v>
      </c>
    </row>
    <row r="1027" spans="8:12" x14ac:dyDescent="0.35">
      <c r="H1027" s="14" t="s">
        <v>8218</v>
      </c>
      <c r="I1027">
        <v>115</v>
      </c>
      <c r="K1027" s="15" t="s">
        <v>8220</v>
      </c>
      <c r="L1027">
        <v>2</v>
      </c>
    </row>
    <row r="1028" spans="8:12" x14ac:dyDescent="0.35">
      <c r="H1028" s="14" t="s">
        <v>8218</v>
      </c>
      <c r="I1028">
        <v>37</v>
      </c>
      <c r="K1028" s="15" t="s">
        <v>8220</v>
      </c>
      <c r="L1028">
        <v>33</v>
      </c>
    </row>
    <row r="1029" spans="8:12" x14ac:dyDescent="0.35">
      <c r="H1029" s="14" t="s">
        <v>8218</v>
      </c>
      <c r="I1029">
        <v>99</v>
      </c>
      <c r="K1029" s="15" t="s">
        <v>8220</v>
      </c>
      <c r="L1029">
        <v>0</v>
      </c>
    </row>
    <row r="1030" spans="8:12" x14ac:dyDescent="0.35">
      <c r="H1030" s="14" t="s">
        <v>8218</v>
      </c>
      <c r="I1030">
        <v>44</v>
      </c>
      <c r="K1030" s="15" t="s">
        <v>8220</v>
      </c>
      <c r="L1030">
        <v>0</v>
      </c>
    </row>
    <row r="1031" spans="8:12" x14ac:dyDescent="0.35">
      <c r="H1031" s="14" t="s">
        <v>8218</v>
      </c>
      <c r="I1031">
        <v>58</v>
      </c>
      <c r="K1031" s="15" t="s">
        <v>8220</v>
      </c>
      <c r="L1031">
        <v>1</v>
      </c>
    </row>
    <row r="1032" spans="8:12" x14ac:dyDescent="0.35">
      <c r="H1032" s="14" t="s">
        <v>8218</v>
      </c>
      <c r="I1032">
        <v>191</v>
      </c>
      <c r="K1032" s="15" t="s">
        <v>8220</v>
      </c>
      <c r="L1032">
        <v>13</v>
      </c>
    </row>
    <row r="1033" spans="8:12" x14ac:dyDescent="0.35">
      <c r="H1033" s="14" t="s">
        <v>8218</v>
      </c>
      <c r="I1033">
        <v>40</v>
      </c>
      <c r="K1033" s="15" t="s">
        <v>8220</v>
      </c>
      <c r="L1033">
        <v>2</v>
      </c>
    </row>
    <row r="1034" spans="8:12" x14ac:dyDescent="0.35">
      <c r="H1034" s="14" t="s">
        <v>8218</v>
      </c>
      <c r="I1034">
        <v>38</v>
      </c>
      <c r="K1034" s="15" t="s">
        <v>8220</v>
      </c>
      <c r="L1034">
        <v>36</v>
      </c>
    </row>
    <row r="1035" spans="8:12" x14ac:dyDescent="0.35">
      <c r="H1035" s="14" t="s">
        <v>8218</v>
      </c>
      <c r="I1035">
        <v>39</v>
      </c>
      <c r="K1035" s="15" t="s">
        <v>8220</v>
      </c>
      <c r="L1035">
        <v>1</v>
      </c>
    </row>
    <row r="1036" spans="8:12" x14ac:dyDescent="0.35">
      <c r="H1036" s="14" t="s">
        <v>8218</v>
      </c>
      <c r="I1036">
        <v>11</v>
      </c>
      <c r="K1036" s="15" t="s">
        <v>8220</v>
      </c>
      <c r="L1036">
        <v>15</v>
      </c>
    </row>
    <row r="1037" spans="8:12" x14ac:dyDescent="0.35">
      <c r="H1037" s="14" t="s">
        <v>8218</v>
      </c>
      <c r="I1037">
        <v>107</v>
      </c>
      <c r="K1037" s="15" t="s">
        <v>8220</v>
      </c>
      <c r="L1037">
        <v>1</v>
      </c>
    </row>
    <row r="1038" spans="8:12" x14ac:dyDescent="0.35">
      <c r="H1038" s="14" t="s">
        <v>8218</v>
      </c>
      <c r="I1038">
        <v>147</v>
      </c>
      <c r="K1038" s="15" t="s">
        <v>8220</v>
      </c>
      <c r="L1038">
        <v>0</v>
      </c>
    </row>
    <row r="1039" spans="8:12" x14ac:dyDescent="0.35">
      <c r="H1039" s="14" t="s">
        <v>8218</v>
      </c>
      <c r="I1039">
        <v>36</v>
      </c>
      <c r="K1039" s="15" t="s">
        <v>8220</v>
      </c>
      <c r="L1039">
        <v>1</v>
      </c>
    </row>
    <row r="1040" spans="8:12" x14ac:dyDescent="0.35">
      <c r="H1040" s="14" t="s">
        <v>8218</v>
      </c>
      <c r="I1040">
        <v>92</v>
      </c>
      <c r="K1040" s="15" t="s">
        <v>8220</v>
      </c>
      <c r="L1040">
        <v>0</v>
      </c>
    </row>
    <row r="1041" spans="8:12" x14ac:dyDescent="0.35">
      <c r="H1041" s="14" t="s">
        <v>8218</v>
      </c>
      <c r="I1041">
        <v>35</v>
      </c>
      <c r="K1041" s="15" t="s">
        <v>8220</v>
      </c>
      <c r="L1041">
        <v>0</v>
      </c>
    </row>
    <row r="1042" spans="8:12" x14ac:dyDescent="0.35">
      <c r="H1042" s="14" t="s">
        <v>8218</v>
      </c>
      <c r="I1042">
        <v>17</v>
      </c>
      <c r="K1042" s="15" t="s">
        <v>8220</v>
      </c>
      <c r="L1042">
        <v>1</v>
      </c>
    </row>
    <row r="1043" spans="8:12" x14ac:dyDescent="0.35">
      <c r="H1043" s="14" t="s">
        <v>8218</v>
      </c>
      <c r="I1043">
        <v>22</v>
      </c>
      <c r="K1043" s="15" t="s">
        <v>8220</v>
      </c>
      <c r="L1043">
        <v>39</v>
      </c>
    </row>
    <row r="1044" spans="8:12" x14ac:dyDescent="0.35">
      <c r="H1044" s="14" t="s">
        <v>8218</v>
      </c>
      <c r="I1044">
        <v>69</v>
      </c>
      <c r="K1044" s="15" t="s">
        <v>8220</v>
      </c>
      <c r="L1044">
        <v>0</v>
      </c>
    </row>
    <row r="1045" spans="8:12" x14ac:dyDescent="0.35">
      <c r="H1045" s="14" t="s">
        <v>8218</v>
      </c>
      <c r="I1045">
        <v>13</v>
      </c>
      <c r="K1045" s="15" t="s">
        <v>8220</v>
      </c>
      <c r="L1045">
        <v>0</v>
      </c>
    </row>
    <row r="1046" spans="8:12" x14ac:dyDescent="0.35">
      <c r="H1046" s="14" t="s">
        <v>8218</v>
      </c>
      <c r="I1046">
        <v>58</v>
      </c>
      <c r="K1046" s="15" t="s">
        <v>8220</v>
      </c>
      <c r="L1046">
        <v>3</v>
      </c>
    </row>
    <row r="1047" spans="8:12" x14ac:dyDescent="0.35">
      <c r="H1047" s="14" t="s">
        <v>8218</v>
      </c>
      <c r="I1047">
        <v>44</v>
      </c>
      <c r="K1047" s="15" t="s">
        <v>8220</v>
      </c>
      <c r="L1047">
        <v>1</v>
      </c>
    </row>
    <row r="1048" spans="8:12" x14ac:dyDescent="0.35">
      <c r="H1048" s="14" t="s">
        <v>8218</v>
      </c>
      <c r="I1048">
        <v>83</v>
      </c>
      <c r="K1048" s="15" t="s">
        <v>8220</v>
      </c>
      <c r="L1048">
        <v>13</v>
      </c>
    </row>
    <row r="1049" spans="8:12" x14ac:dyDescent="0.35">
      <c r="H1049" s="14" t="s">
        <v>8218</v>
      </c>
      <c r="I1049">
        <v>117</v>
      </c>
      <c r="K1049" s="15" t="s">
        <v>8220</v>
      </c>
      <c r="L1049">
        <v>0</v>
      </c>
    </row>
    <row r="1050" spans="8:12" x14ac:dyDescent="0.35">
      <c r="H1050" s="14" t="s">
        <v>8218</v>
      </c>
      <c r="I1050">
        <v>32</v>
      </c>
      <c r="K1050" s="15" t="s">
        <v>8220</v>
      </c>
      <c r="L1050">
        <v>6</v>
      </c>
    </row>
    <row r="1051" spans="8:12" x14ac:dyDescent="0.35">
      <c r="H1051" s="14" t="s">
        <v>8218</v>
      </c>
      <c r="I1051">
        <v>8</v>
      </c>
      <c r="K1051" s="15" t="s">
        <v>8220</v>
      </c>
      <c r="L1051">
        <v>0</v>
      </c>
    </row>
    <row r="1052" spans="8:12" x14ac:dyDescent="0.35">
      <c r="H1052" s="14" t="s">
        <v>8218</v>
      </c>
      <c r="I1052">
        <v>340</v>
      </c>
      <c r="K1052" s="15" t="s">
        <v>8220</v>
      </c>
      <c r="L1052">
        <v>14</v>
      </c>
    </row>
    <row r="1053" spans="8:12" x14ac:dyDescent="0.35">
      <c r="H1053" s="14" t="s">
        <v>8218</v>
      </c>
      <c r="I1053">
        <v>7</v>
      </c>
      <c r="K1053" s="15" t="s">
        <v>8220</v>
      </c>
      <c r="L1053">
        <v>5</v>
      </c>
    </row>
    <row r="1054" spans="8:12" x14ac:dyDescent="0.35">
      <c r="H1054" s="14" t="s">
        <v>8218</v>
      </c>
      <c r="I1054">
        <v>19</v>
      </c>
      <c r="K1054" s="15" t="s">
        <v>8220</v>
      </c>
      <c r="L1054">
        <v>6</v>
      </c>
    </row>
    <row r="1055" spans="8:12" x14ac:dyDescent="0.35">
      <c r="H1055" s="14" t="s">
        <v>8218</v>
      </c>
      <c r="I1055">
        <v>47</v>
      </c>
      <c r="K1055" s="15" t="s">
        <v>8220</v>
      </c>
      <c r="L1055">
        <v>15</v>
      </c>
    </row>
    <row r="1056" spans="8:12" x14ac:dyDescent="0.35">
      <c r="H1056" s="14" t="s">
        <v>8218</v>
      </c>
      <c r="I1056">
        <v>13</v>
      </c>
      <c r="K1056" s="15" t="s">
        <v>8220</v>
      </c>
      <c r="L1056">
        <v>0</v>
      </c>
    </row>
    <row r="1057" spans="8:12" x14ac:dyDescent="0.35">
      <c r="H1057" s="14" t="s">
        <v>8218</v>
      </c>
      <c r="I1057">
        <v>90</v>
      </c>
      <c r="K1057" s="15" t="s">
        <v>8220</v>
      </c>
      <c r="L1057">
        <v>1</v>
      </c>
    </row>
    <row r="1058" spans="8:12" x14ac:dyDescent="0.35">
      <c r="H1058" s="14" t="s">
        <v>8218</v>
      </c>
      <c r="I1058">
        <v>63</v>
      </c>
      <c r="K1058" s="15" t="s">
        <v>8220</v>
      </c>
      <c r="L1058">
        <v>9</v>
      </c>
    </row>
    <row r="1059" spans="8:12" x14ac:dyDescent="0.35">
      <c r="H1059" s="14" t="s">
        <v>8218</v>
      </c>
      <c r="I1059">
        <v>26</v>
      </c>
      <c r="K1059" s="15" t="s">
        <v>8220</v>
      </c>
      <c r="L1059">
        <v>3</v>
      </c>
    </row>
    <row r="1060" spans="8:12" x14ac:dyDescent="0.35">
      <c r="H1060" s="14" t="s">
        <v>8218</v>
      </c>
      <c r="I1060">
        <v>71</v>
      </c>
      <c r="K1060" s="15" t="s">
        <v>8220</v>
      </c>
      <c r="L1060">
        <v>3</v>
      </c>
    </row>
    <row r="1061" spans="8:12" x14ac:dyDescent="0.35">
      <c r="H1061" s="14" t="s">
        <v>8218</v>
      </c>
      <c r="I1061">
        <v>38</v>
      </c>
      <c r="K1061" s="15" t="s">
        <v>8220</v>
      </c>
      <c r="L1061">
        <v>1</v>
      </c>
    </row>
    <row r="1062" spans="8:12" x14ac:dyDescent="0.35">
      <c r="H1062" s="14" t="s">
        <v>8218</v>
      </c>
      <c r="I1062">
        <v>859</v>
      </c>
      <c r="K1062" s="15" t="s">
        <v>8220</v>
      </c>
      <c r="L1062">
        <v>3</v>
      </c>
    </row>
    <row r="1063" spans="8:12" x14ac:dyDescent="0.35">
      <c r="H1063" s="14" t="s">
        <v>8218</v>
      </c>
      <c r="I1063">
        <v>21</v>
      </c>
      <c r="K1063" s="15" t="s">
        <v>8220</v>
      </c>
      <c r="L1063">
        <v>0</v>
      </c>
    </row>
    <row r="1064" spans="8:12" x14ac:dyDescent="0.35">
      <c r="H1064" s="14" t="s">
        <v>8218</v>
      </c>
      <c r="I1064">
        <v>78</v>
      </c>
      <c r="K1064" s="15" t="s">
        <v>8220</v>
      </c>
      <c r="L1064">
        <v>2</v>
      </c>
    </row>
    <row r="1065" spans="8:12" x14ac:dyDescent="0.35">
      <c r="H1065" s="14" t="s">
        <v>8218</v>
      </c>
      <c r="I1065">
        <v>53</v>
      </c>
      <c r="K1065" s="15" t="s">
        <v>8220</v>
      </c>
      <c r="L1065">
        <v>10</v>
      </c>
    </row>
    <row r="1066" spans="8:12" x14ac:dyDescent="0.35">
      <c r="H1066" s="14" t="s">
        <v>8218</v>
      </c>
      <c r="I1066">
        <v>356</v>
      </c>
      <c r="K1066" s="15" t="s">
        <v>8220</v>
      </c>
      <c r="L1066">
        <v>60</v>
      </c>
    </row>
    <row r="1067" spans="8:12" x14ac:dyDescent="0.35">
      <c r="H1067" s="14" t="s">
        <v>8218</v>
      </c>
      <c r="I1067">
        <v>279</v>
      </c>
      <c r="K1067" s="15" t="s">
        <v>8220</v>
      </c>
      <c r="L1067">
        <v>5</v>
      </c>
    </row>
    <row r="1068" spans="8:12" x14ac:dyDescent="0.35">
      <c r="H1068" s="14" t="s">
        <v>8218</v>
      </c>
      <c r="I1068">
        <v>266</v>
      </c>
      <c r="K1068" s="15" t="s">
        <v>8220</v>
      </c>
      <c r="L1068">
        <v>9</v>
      </c>
    </row>
    <row r="1069" spans="8:12" x14ac:dyDescent="0.35">
      <c r="H1069" s="14" t="s">
        <v>8218</v>
      </c>
      <c r="I1069">
        <v>623</v>
      </c>
      <c r="K1069" s="15" t="s">
        <v>8220</v>
      </c>
      <c r="L1069">
        <v>13</v>
      </c>
    </row>
    <row r="1070" spans="8:12" x14ac:dyDescent="0.35">
      <c r="H1070" s="14" t="s">
        <v>8218</v>
      </c>
      <c r="I1070">
        <v>392</v>
      </c>
      <c r="K1070" s="15" t="s">
        <v>8220</v>
      </c>
      <c r="L1070">
        <v>0</v>
      </c>
    </row>
    <row r="1071" spans="8:12" x14ac:dyDescent="0.35">
      <c r="H1071" s="14" t="s">
        <v>8218</v>
      </c>
      <c r="I1071">
        <v>3562</v>
      </c>
      <c r="K1071" s="15" t="s">
        <v>8220</v>
      </c>
      <c r="L1071">
        <v>8</v>
      </c>
    </row>
    <row r="1072" spans="8:12" x14ac:dyDescent="0.35">
      <c r="H1072" s="14" t="s">
        <v>8218</v>
      </c>
      <c r="I1072">
        <v>514</v>
      </c>
      <c r="K1072" s="15" t="s">
        <v>8220</v>
      </c>
      <c r="L1072">
        <v>3</v>
      </c>
    </row>
    <row r="1073" spans="8:12" x14ac:dyDescent="0.35">
      <c r="H1073" s="14" t="s">
        <v>8218</v>
      </c>
      <c r="I1073">
        <v>88</v>
      </c>
      <c r="K1073" s="15" t="s">
        <v>8220</v>
      </c>
      <c r="L1073">
        <v>3</v>
      </c>
    </row>
    <row r="1074" spans="8:12" x14ac:dyDescent="0.35">
      <c r="H1074" s="14" t="s">
        <v>8218</v>
      </c>
      <c r="I1074">
        <v>537</v>
      </c>
      <c r="K1074" s="15" t="s">
        <v>8220</v>
      </c>
      <c r="L1074">
        <v>0</v>
      </c>
    </row>
    <row r="1075" spans="8:12" x14ac:dyDescent="0.35">
      <c r="H1075" s="14" t="s">
        <v>8218</v>
      </c>
      <c r="I1075">
        <v>25</v>
      </c>
      <c r="K1075" s="15" t="s">
        <v>8220</v>
      </c>
      <c r="L1075">
        <v>6</v>
      </c>
    </row>
    <row r="1076" spans="8:12" x14ac:dyDescent="0.35">
      <c r="H1076" s="14" t="s">
        <v>8218</v>
      </c>
      <c r="I1076">
        <v>3238</v>
      </c>
      <c r="K1076" s="15" t="s">
        <v>8220</v>
      </c>
      <c r="L1076">
        <v>4</v>
      </c>
    </row>
    <row r="1077" spans="8:12" x14ac:dyDescent="0.35">
      <c r="H1077" s="14" t="s">
        <v>8218</v>
      </c>
      <c r="I1077">
        <v>897</v>
      </c>
      <c r="K1077" s="15" t="s">
        <v>8220</v>
      </c>
      <c r="L1077">
        <v>1</v>
      </c>
    </row>
    <row r="1078" spans="8:12" x14ac:dyDescent="0.35">
      <c r="H1078" s="14" t="s">
        <v>8218</v>
      </c>
      <c r="I1078">
        <v>878</v>
      </c>
      <c r="K1078" s="15" t="s">
        <v>8220</v>
      </c>
      <c r="L1078">
        <v>29</v>
      </c>
    </row>
    <row r="1079" spans="8:12" x14ac:dyDescent="0.35">
      <c r="H1079" s="14" t="s">
        <v>8218</v>
      </c>
      <c r="I1079">
        <v>115</v>
      </c>
      <c r="K1079" s="15" t="s">
        <v>8220</v>
      </c>
      <c r="L1079">
        <v>0</v>
      </c>
    </row>
    <row r="1080" spans="8:12" x14ac:dyDescent="0.35">
      <c r="H1080" s="14" t="s">
        <v>8218</v>
      </c>
      <c r="I1080">
        <v>234</v>
      </c>
      <c r="K1080" s="15" t="s">
        <v>8220</v>
      </c>
      <c r="L1080">
        <v>4</v>
      </c>
    </row>
    <row r="1081" spans="8:12" x14ac:dyDescent="0.35">
      <c r="H1081" s="14" t="s">
        <v>8218</v>
      </c>
      <c r="I1081">
        <v>4330</v>
      </c>
      <c r="K1081" s="15" t="s">
        <v>8220</v>
      </c>
      <c r="L1081">
        <v>5</v>
      </c>
    </row>
    <row r="1082" spans="8:12" x14ac:dyDescent="0.35">
      <c r="H1082" s="14" t="s">
        <v>8218</v>
      </c>
      <c r="I1082">
        <v>651</v>
      </c>
      <c r="K1082" s="15" t="s">
        <v>8220</v>
      </c>
      <c r="L1082">
        <v>4</v>
      </c>
    </row>
    <row r="1083" spans="8:12" x14ac:dyDescent="0.35">
      <c r="H1083" s="14" t="s">
        <v>8218</v>
      </c>
      <c r="I1083">
        <v>251</v>
      </c>
      <c r="K1083" s="15" t="s">
        <v>8220</v>
      </c>
      <c r="L1083">
        <v>5</v>
      </c>
    </row>
    <row r="1084" spans="8:12" x14ac:dyDescent="0.35">
      <c r="H1084" s="14" t="s">
        <v>8218</v>
      </c>
      <c r="I1084">
        <v>263</v>
      </c>
      <c r="K1084" s="15" t="s">
        <v>8220</v>
      </c>
      <c r="L1084">
        <v>1</v>
      </c>
    </row>
    <row r="1085" spans="8:12" x14ac:dyDescent="0.35">
      <c r="H1085" s="14" t="s">
        <v>8218</v>
      </c>
      <c r="I1085">
        <v>28</v>
      </c>
      <c r="K1085" s="15" t="s">
        <v>8220</v>
      </c>
      <c r="L1085">
        <v>1</v>
      </c>
    </row>
    <row r="1086" spans="8:12" x14ac:dyDescent="0.35">
      <c r="H1086" s="14" t="s">
        <v>8218</v>
      </c>
      <c r="I1086">
        <v>721</v>
      </c>
      <c r="K1086" s="15" t="s">
        <v>8220</v>
      </c>
      <c r="L1086">
        <v>0</v>
      </c>
    </row>
    <row r="1087" spans="8:12" x14ac:dyDescent="0.35">
      <c r="H1087" s="14" t="s">
        <v>8218</v>
      </c>
      <c r="I1087">
        <v>50</v>
      </c>
      <c r="K1087" s="15" t="s">
        <v>8220</v>
      </c>
      <c r="L1087">
        <v>14</v>
      </c>
    </row>
    <row r="1088" spans="8:12" x14ac:dyDescent="0.35">
      <c r="H1088" s="14" t="s">
        <v>8218</v>
      </c>
      <c r="I1088">
        <v>73</v>
      </c>
      <c r="K1088" s="15" t="s">
        <v>8220</v>
      </c>
      <c r="L1088">
        <v>3</v>
      </c>
    </row>
    <row r="1089" spans="8:12" x14ac:dyDescent="0.35">
      <c r="H1089" s="14" t="s">
        <v>8218</v>
      </c>
      <c r="I1089">
        <v>27</v>
      </c>
      <c r="K1089" s="15" t="s">
        <v>8220</v>
      </c>
      <c r="L1089">
        <v>10</v>
      </c>
    </row>
    <row r="1090" spans="8:12" x14ac:dyDescent="0.35">
      <c r="H1090" s="14" t="s">
        <v>8218</v>
      </c>
      <c r="I1090">
        <v>34</v>
      </c>
      <c r="K1090" s="15" t="s">
        <v>8220</v>
      </c>
      <c r="L1090">
        <v>17</v>
      </c>
    </row>
    <row r="1091" spans="8:12" x14ac:dyDescent="0.35">
      <c r="H1091" s="14" t="s">
        <v>8218</v>
      </c>
      <c r="I1091">
        <v>7</v>
      </c>
      <c r="K1091" s="15" t="s">
        <v>8220</v>
      </c>
      <c r="L1091">
        <v>2</v>
      </c>
    </row>
    <row r="1092" spans="8:12" x14ac:dyDescent="0.35">
      <c r="H1092" s="14" t="s">
        <v>8218</v>
      </c>
      <c r="I1092">
        <v>24</v>
      </c>
      <c r="K1092" s="15" t="s">
        <v>8220</v>
      </c>
      <c r="L1092">
        <v>0</v>
      </c>
    </row>
    <row r="1093" spans="8:12" x14ac:dyDescent="0.35">
      <c r="H1093" s="14" t="s">
        <v>8218</v>
      </c>
      <c r="I1093">
        <v>15</v>
      </c>
      <c r="K1093" s="15" t="s">
        <v>8220</v>
      </c>
      <c r="L1093">
        <v>4</v>
      </c>
    </row>
    <row r="1094" spans="8:12" x14ac:dyDescent="0.35">
      <c r="H1094" s="14" t="s">
        <v>8218</v>
      </c>
      <c r="I1094">
        <v>72</v>
      </c>
      <c r="K1094" s="15" t="s">
        <v>8220</v>
      </c>
      <c r="L1094">
        <v>12</v>
      </c>
    </row>
    <row r="1095" spans="8:12" x14ac:dyDescent="0.35">
      <c r="H1095" s="14" t="s">
        <v>8218</v>
      </c>
      <c r="I1095">
        <v>120</v>
      </c>
      <c r="K1095" s="15" t="s">
        <v>8220</v>
      </c>
      <c r="L1095">
        <v>3</v>
      </c>
    </row>
    <row r="1096" spans="8:12" x14ac:dyDescent="0.35">
      <c r="H1096" s="14" t="s">
        <v>8218</v>
      </c>
      <c r="I1096">
        <v>123</v>
      </c>
      <c r="K1096" s="15" t="s">
        <v>8220</v>
      </c>
      <c r="L1096">
        <v>12</v>
      </c>
    </row>
    <row r="1097" spans="8:12" x14ac:dyDescent="0.35">
      <c r="H1097" s="14" t="s">
        <v>8218</v>
      </c>
      <c r="I1097">
        <v>1</v>
      </c>
      <c r="K1097" s="15" t="s">
        <v>8220</v>
      </c>
      <c r="L1097">
        <v>0</v>
      </c>
    </row>
    <row r="1098" spans="8:12" x14ac:dyDescent="0.35">
      <c r="H1098" s="14" t="s">
        <v>8218</v>
      </c>
      <c r="I1098">
        <v>24</v>
      </c>
      <c r="K1098" s="15" t="s">
        <v>8220</v>
      </c>
      <c r="L1098">
        <v>7</v>
      </c>
    </row>
    <row r="1099" spans="8:12" x14ac:dyDescent="0.35">
      <c r="H1099" s="14" t="s">
        <v>8218</v>
      </c>
      <c r="I1099">
        <v>33</v>
      </c>
      <c r="K1099" s="15" t="s">
        <v>8220</v>
      </c>
      <c r="L1099">
        <v>2</v>
      </c>
    </row>
    <row r="1100" spans="8:12" x14ac:dyDescent="0.35">
      <c r="H1100" s="14" t="s">
        <v>8218</v>
      </c>
      <c r="I1100">
        <v>14</v>
      </c>
      <c r="K1100" s="15" t="s">
        <v>8220</v>
      </c>
      <c r="L1100">
        <v>1</v>
      </c>
    </row>
    <row r="1101" spans="8:12" x14ac:dyDescent="0.35">
      <c r="H1101" s="14" t="s">
        <v>8218</v>
      </c>
      <c r="I1101">
        <v>9</v>
      </c>
      <c r="K1101" s="15" t="s">
        <v>8220</v>
      </c>
      <c r="L1101">
        <v>4</v>
      </c>
    </row>
    <row r="1102" spans="8:12" x14ac:dyDescent="0.35">
      <c r="H1102" s="14" t="s">
        <v>8218</v>
      </c>
      <c r="I1102">
        <v>76</v>
      </c>
      <c r="K1102" s="15" t="s">
        <v>8220</v>
      </c>
      <c r="L1102">
        <v>4</v>
      </c>
    </row>
    <row r="1103" spans="8:12" x14ac:dyDescent="0.35">
      <c r="H1103" s="14" t="s">
        <v>8218</v>
      </c>
      <c r="I1103">
        <v>19</v>
      </c>
      <c r="K1103" s="15" t="s">
        <v>8220</v>
      </c>
      <c r="L1103">
        <v>17</v>
      </c>
    </row>
    <row r="1104" spans="8:12" x14ac:dyDescent="0.35">
      <c r="H1104" s="14" t="s">
        <v>8218</v>
      </c>
      <c r="I1104">
        <v>69</v>
      </c>
      <c r="K1104" s="15" t="s">
        <v>8220</v>
      </c>
      <c r="L1104">
        <v>7</v>
      </c>
    </row>
    <row r="1105" spans="8:12" x14ac:dyDescent="0.35">
      <c r="H1105" s="14" t="s">
        <v>8218</v>
      </c>
      <c r="I1105">
        <v>218</v>
      </c>
      <c r="K1105" s="15" t="s">
        <v>8220</v>
      </c>
      <c r="L1105">
        <v>2</v>
      </c>
    </row>
    <row r="1106" spans="8:12" x14ac:dyDescent="0.35">
      <c r="H1106" s="14" t="s">
        <v>8218</v>
      </c>
      <c r="I1106">
        <v>30</v>
      </c>
      <c r="K1106" s="15" t="s">
        <v>8220</v>
      </c>
      <c r="L1106">
        <v>5</v>
      </c>
    </row>
    <row r="1107" spans="8:12" x14ac:dyDescent="0.35">
      <c r="H1107" s="14" t="s">
        <v>8218</v>
      </c>
      <c r="I1107">
        <v>100</v>
      </c>
      <c r="K1107" s="15" t="s">
        <v>8220</v>
      </c>
      <c r="L1107">
        <v>1</v>
      </c>
    </row>
    <row r="1108" spans="8:12" x14ac:dyDescent="0.35">
      <c r="H1108" s="14" t="s">
        <v>8218</v>
      </c>
      <c r="I1108">
        <v>296</v>
      </c>
      <c r="K1108" s="15" t="s">
        <v>8220</v>
      </c>
      <c r="L1108">
        <v>1</v>
      </c>
    </row>
    <row r="1109" spans="8:12" x14ac:dyDescent="0.35">
      <c r="H1109" s="14" t="s">
        <v>8218</v>
      </c>
      <c r="I1109">
        <v>1204</v>
      </c>
      <c r="K1109" s="15" t="s">
        <v>8220</v>
      </c>
      <c r="L1109">
        <v>14</v>
      </c>
    </row>
    <row r="1110" spans="8:12" x14ac:dyDescent="0.35">
      <c r="H1110" s="14" t="s">
        <v>8218</v>
      </c>
      <c r="I1110">
        <v>321</v>
      </c>
      <c r="K1110" s="15" t="s">
        <v>8220</v>
      </c>
      <c r="L1110">
        <v>26</v>
      </c>
    </row>
    <row r="1111" spans="8:12" x14ac:dyDescent="0.35">
      <c r="H1111" s="14" t="s">
        <v>8218</v>
      </c>
      <c r="I1111">
        <v>301</v>
      </c>
      <c r="K1111" s="15" t="s">
        <v>8220</v>
      </c>
      <c r="L1111">
        <v>2</v>
      </c>
    </row>
    <row r="1112" spans="8:12" x14ac:dyDescent="0.35">
      <c r="H1112" s="14" t="s">
        <v>8218</v>
      </c>
      <c r="I1112">
        <v>144</v>
      </c>
      <c r="K1112" s="15" t="s">
        <v>8220</v>
      </c>
      <c r="L1112">
        <v>1</v>
      </c>
    </row>
    <row r="1113" spans="8:12" x14ac:dyDescent="0.35">
      <c r="H1113" s="14" t="s">
        <v>8218</v>
      </c>
      <c r="I1113">
        <v>539</v>
      </c>
      <c r="K1113" s="15" t="s">
        <v>8220</v>
      </c>
      <c r="L1113">
        <v>3</v>
      </c>
    </row>
    <row r="1114" spans="8:12" x14ac:dyDescent="0.35">
      <c r="H1114" s="14" t="s">
        <v>8218</v>
      </c>
      <c r="I1114">
        <v>498</v>
      </c>
      <c r="K1114" s="15" t="s">
        <v>8220</v>
      </c>
      <c r="L1114">
        <v>7</v>
      </c>
    </row>
    <row r="1115" spans="8:12" x14ac:dyDescent="0.35">
      <c r="H1115" s="14" t="s">
        <v>8218</v>
      </c>
      <c r="I1115">
        <v>1113</v>
      </c>
      <c r="K1115" s="15" t="s">
        <v>8220</v>
      </c>
      <c r="L1115">
        <v>9</v>
      </c>
    </row>
    <row r="1116" spans="8:12" x14ac:dyDescent="0.35">
      <c r="H1116" s="14" t="s">
        <v>8218</v>
      </c>
      <c r="I1116">
        <v>988</v>
      </c>
      <c r="K1116" s="15" t="s">
        <v>8220</v>
      </c>
      <c r="L1116">
        <v>20</v>
      </c>
    </row>
    <row r="1117" spans="8:12" x14ac:dyDescent="0.35">
      <c r="H1117" s="14" t="s">
        <v>8218</v>
      </c>
      <c r="I1117">
        <v>391</v>
      </c>
      <c r="K1117" s="15" t="s">
        <v>8220</v>
      </c>
      <c r="L1117">
        <v>6</v>
      </c>
    </row>
    <row r="1118" spans="8:12" x14ac:dyDescent="0.35">
      <c r="H1118" s="14" t="s">
        <v>8218</v>
      </c>
      <c r="I1118">
        <v>28</v>
      </c>
      <c r="K1118" s="15" t="s">
        <v>8220</v>
      </c>
      <c r="L1118">
        <v>13</v>
      </c>
    </row>
    <row r="1119" spans="8:12" x14ac:dyDescent="0.35">
      <c r="H1119" s="14" t="s">
        <v>8218</v>
      </c>
      <c r="I1119">
        <v>147</v>
      </c>
      <c r="K1119" s="15" t="s">
        <v>8220</v>
      </c>
      <c r="L1119">
        <v>1</v>
      </c>
    </row>
    <row r="1120" spans="8:12" x14ac:dyDescent="0.35">
      <c r="H1120" s="14" t="s">
        <v>8218</v>
      </c>
      <c r="I1120">
        <v>680</v>
      </c>
      <c r="K1120" s="15" t="s">
        <v>8220</v>
      </c>
      <c r="L1120">
        <v>202</v>
      </c>
    </row>
    <row r="1121" spans="8:12" x14ac:dyDescent="0.35">
      <c r="H1121" s="14" t="s">
        <v>8218</v>
      </c>
      <c r="I1121">
        <v>983</v>
      </c>
      <c r="K1121" s="15" t="s">
        <v>8220</v>
      </c>
      <c r="L1121">
        <v>0</v>
      </c>
    </row>
    <row r="1122" spans="8:12" x14ac:dyDescent="0.35">
      <c r="H1122" s="14" t="s">
        <v>8218</v>
      </c>
      <c r="I1122">
        <v>79</v>
      </c>
      <c r="K1122" s="15" t="s">
        <v>8220</v>
      </c>
      <c r="L1122">
        <v>1</v>
      </c>
    </row>
    <row r="1123" spans="8:12" x14ac:dyDescent="0.35">
      <c r="H1123" s="14" t="s">
        <v>8218</v>
      </c>
      <c r="I1123">
        <v>426</v>
      </c>
      <c r="K1123" s="15" t="s">
        <v>8220</v>
      </c>
      <c r="L1123">
        <v>0</v>
      </c>
    </row>
    <row r="1124" spans="8:12" x14ac:dyDescent="0.35">
      <c r="H1124" s="14" t="s">
        <v>8218</v>
      </c>
      <c r="I1124">
        <v>96</v>
      </c>
      <c r="K1124" s="15" t="s">
        <v>8220</v>
      </c>
      <c r="L1124">
        <v>2</v>
      </c>
    </row>
    <row r="1125" spans="8:12" x14ac:dyDescent="0.35">
      <c r="H1125" s="14" t="s">
        <v>8218</v>
      </c>
      <c r="I1125">
        <v>163</v>
      </c>
      <c r="K1125" s="15" t="s">
        <v>8220</v>
      </c>
      <c r="L1125">
        <v>13</v>
      </c>
    </row>
    <row r="1126" spans="8:12" x14ac:dyDescent="0.35">
      <c r="H1126" s="14" t="s">
        <v>8218</v>
      </c>
      <c r="I1126">
        <v>2525</v>
      </c>
      <c r="K1126" s="15" t="s">
        <v>8220</v>
      </c>
      <c r="L1126">
        <v>9</v>
      </c>
    </row>
    <row r="1127" spans="8:12" x14ac:dyDescent="0.35">
      <c r="H1127" s="14" t="s">
        <v>8218</v>
      </c>
      <c r="I1127">
        <v>2035</v>
      </c>
      <c r="K1127" s="15" t="s">
        <v>8220</v>
      </c>
      <c r="L1127">
        <v>2</v>
      </c>
    </row>
    <row r="1128" spans="8:12" x14ac:dyDescent="0.35">
      <c r="H1128" s="14" t="s">
        <v>8218</v>
      </c>
      <c r="I1128">
        <v>290</v>
      </c>
      <c r="K1128" s="15" t="s">
        <v>8220</v>
      </c>
      <c r="L1128">
        <v>0</v>
      </c>
    </row>
    <row r="1129" spans="8:12" x14ac:dyDescent="0.35">
      <c r="H1129" s="14" t="s">
        <v>8218</v>
      </c>
      <c r="I1129">
        <v>1980</v>
      </c>
      <c r="K1129" s="15" t="s">
        <v>8220</v>
      </c>
      <c r="L1129">
        <v>35</v>
      </c>
    </row>
    <row r="1130" spans="8:12" x14ac:dyDescent="0.35">
      <c r="H1130" s="14" t="s">
        <v>8218</v>
      </c>
      <c r="I1130">
        <v>57</v>
      </c>
      <c r="K1130" s="15" t="s">
        <v>8220</v>
      </c>
      <c r="L1130">
        <v>2</v>
      </c>
    </row>
    <row r="1131" spans="8:12" x14ac:dyDescent="0.35">
      <c r="H1131" s="14" t="s">
        <v>8218</v>
      </c>
      <c r="I1131">
        <v>380</v>
      </c>
      <c r="K1131" s="15" t="s">
        <v>8220</v>
      </c>
      <c r="L1131">
        <v>3</v>
      </c>
    </row>
    <row r="1132" spans="8:12" x14ac:dyDescent="0.35">
      <c r="H1132" s="14" t="s">
        <v>8218</v>
      </c>
      <c r="I1132">
        <v>128</v>
      </c>
      <c r="K1132" s="15" t="s">
        <v>8220</v>
      </c>
      <c r="L1132">
        <v>0</v>
      </c>
    </row>
    <row r="1133" spans="8:12" x14ac:dyDescent="0.35">
      <c r="H1133" s="14" t="s">
        <v>8218</v>
      </c>
      <c r="I1133">
        <v>180</v>
      </c>
      <c r="K1133" s="15" t="s">
        <v>8220</v>
      </c>
      <c r="L1133">
        <v>1</v>
      </c>
    </row>
    <row r="1134" spans="8:12" x14ac:dyDescent="0.35">
      <c r="H1134" s="14" t="s">
        <v>8218</v>
      </c>
      <c r="I1134">
        <v>571</v>
      </c>
      <c r="K1134" s="15" t="s">
        <v>8220</v>
      </c>
      <c r="L1134">
        <v>0</v>
      </c>
    </row>
    <row r="1135" spans="8:12" x14ac:dyDescent="0.35">
      <c r="H1135" s="14" t="s">
        <v>8218</v>
      </c>
      <c r="I1135">
        <v>480</v>
      </c>
      <c r="K1135" s="15" t="s">
        <v>8220</v>
      </c>
      <c r="L1135">
        <v>0</v>
      </c>
    </row>
    <row r="1136" spans="8:12" x14ac:dyDescent="0.35">
      <c r="H1136" s="14" t="s">
        <v>8218</v>
      </c>
      <c r="I1136">
        <v>249</v>
      </c>
      <c r="K1136" s="15" t="s">
        <v>8220</v>
      </c>
      <c r="L1136">
        <v>3</v>
      </c>
    </row>
    <row r="1137" spans="8:12" x14ac:dyDescent="0.35">
      <c r="H1137" s="14" t="s">
        <v>8218</v>
      </c>
      <c r="I1137">
        <v>84</v>
      </c>
      <c r="K1137" s="15" t="s">
        <v>8220</v>
      </c>
      <c r="L1137">
        <v>11</v>
      </c>
    </row>
    <row r="1138" spans="8:12" x14ac:dyDescent="0.35">
      <c r="H1138" s="14" t="s">
        <v>8218</v>
      </c>
      <c r="I1138">
        <v>197</v>
      </c>
      <c r="K1138" s="15" t="s">
        <v>8220</v>
      </c>
      <c r="L1138">
        <v>6</v>
      </c>
    </row>
    <row r="1139" spans="8:12" x14ac:dyDescent="0.35">
      <c r="H1139" s="14" t="s">
        <v>8218</v>
      </c>
      <c r="I1139">
        <v>271</v>
      </c>
      <c r="K1139" s="15" t="s">
        <v>8220</v>
      </c>
      <c r="L1139">
        <v>0</v>
      </c>
    </row>
    <row r="1140" spans="8:12" x14ac:dyDescent="0.35">
      <c r="H1140" s="14" t="s">
        <v>8218</v>
      </c>
      <c r="I1140">
        <v>50</v>
      </c>
      <c r="K1140" s="15" t="s">
        <v>8220</v>
      </c>
      <c r="L1140">
        <v>67</v>
      </c>
    </row>
    <row r="1141" spans="8:12" x14ac:dyDescent="0.35">
      <c r="H1141" s="14" t="s">
        <v>8218</v>
      </c>
      <c r="I1141">
        <v>169</v>
      </c>
      <c r="K1141" s="15" t="s">
        <v>8220</v>
      </c>
      <c r="L1141">
        <v>23</v>
      </c>
    </row>
    <row r="1142" spans="8:12" x14ac:dyDescent="0.35">
      <c r="H1142" s="14" t="s">
        <v>8218</v>
      </c>
      <c r="I1142">
        <v>205</v>
      </c>
      <c r="K1142" s="15" t="s">
        <v>8220</v>
      </c>
      <c r="L1142">
        <v>72</v>
      </c>
    </row>
    <row r="1143" spans="8:12" x14ac:dyDescent="0.35">
      <c r="H1143" s="14" t="s">
        <v>8218</v>
      </c>
      <c r="I1143">
        <v>206</v>
      </c>
      <c r="K1143" s="15" t="s">
        <v>8220</v>
      </c>
      <c r="L1143">
        <v>2</v>
      </c>
    </row>
    <row r="1144" spans="8:12" x14ac:dyDescent="0.35">
      <c r="H1144" s="14" t="s">
        <v>8218</v>
      </c>
      <c r="I1144">
        <v>84</v>
      </c>
      <c r="K1144" s="15" t="s">
        <v>8220</v>
      </c>
      <c r="L1144">
        <v>15</v>
      </c>
    </row>
    <row r="1145" spans="8:12" x14ac:dyDescent="0.35">
      <c r="H1145" s="14" t="s">
        <v>8218</v>
      </c>
      <c r="I1145">
        <v>210</v>
      </c>
      <c r="K1145" s="15" t="s">
        <v>8220</v>
      </c>
      <c r="L1145">
        <v>1</v>
      </c>
    </row>
    <row r="1146" spans="8:12" x14ac:dyDescent="0.35">
      <c r="H1146" s="14" t="s">
        <v>8218</v>
      </c>
      <c r="I1146">
        <v>181</v>
      </c>
      <c r="K1146" s="15" t="s">
        <v>8220</v>
      </c>
      <c r="L1146">
        <v>2</v>
      </c>
    </row>
    <row r="1147" spans="8:12" x14ac:dyDescent="0.35">
      <c r="H1147" s="14" t="s">
        <v>8218</v>
      </c>
      <c r="I1147">
        <v>60</v>
      </c>
      <c r="K1147" s="15" t="s">
        <v>8220</v>
      </c>
      <c r="L1147">
        <v>7</v>
      </c>
    </row>
    <row r="1148" spans="8:12" x14ac:dyDescent="0.35">
      <c r="H1148" s="14" t="s">
        <v>8218</v>
      </c>
      <c r="I1148">
        <v>445</v>
      </c>
      <c r="K1148" s="15" t="s">
        <v>8220</v>
      </c>
      <c r="L1148">
        <v>16</v>
      </c>
    </row>
    <row r="1149" spans="8:12" x14ac:dyDescent="0.35">
      <c r="H1149" s="14" t="s">
        <v>8218</v>
      </c>
      <c r="I1149">
        <v>17</v>
      </c>
      <c r="K1149" s="15" t="s">
        <v>8220</v>
      </c>
      <c r="L1149">
        <v>117</v>
      </c>
    </row>
    <row r="1150" spans="8:12" x14ac:dyDescent="0.35">
      <c r="H1150" s="14" t="s">
        <v>8218</v>
      </c>
      <c r="I1150">
        <v>194</v>
      </c>
      <c r="K1150" s="15" t="s">
        <v>8220</v>
      </c>
      <c r="L1150">
        <v>2</v>
      </c>
    </row>
    <row r="1151" spans="8:12" x14ac:dyDescent="0.35">
      <c r="H1151" s="14" t="s">
        <v>8218</v>
      </c>
      <c r="I1151">
        <v>404</v>
      </c>
      <c r="K1151" s="15" t="s">
        <v>8220</v>
      </c>
      <c r="L1151">
        <v>7</v>
      </c>
    </row>
    <row r="1152" spans="8:12" x14ac:dyDescent="0.35">
      <c r="H1152" s="14" t="s">
        <v>8218</v>
      </c>
      <c r="I1152">
        <v>194</v>
      </c>
      <c r="K1152" s="15" t="s">
        <v>8220</v>
      </c>
      <c r="L1152">
        <v>3</v>
      </c>
    </row>
    <row r="1153" spans="8:12" x14ac:dyDescent="0.35">
      <c r="H1153" s="14" t="s">
        <v>8218</v>
      </c>
      <c r="I1153">
        <v>902</v>
      </c>
      <c r="K1153" s="15" t="s">
        <v>8220</v>
      </c>
      <c r="L1153">
        <v>20</v>
      </c>
    </row>
    <row r="1154" spans="8:12" x14ac:dyDescent="0.35">
      <c r="H1154" s="14" t="s">
        <v>8218</v>
      </c>
      <c r="I1154">
        <v>1670</v>
      </c>
      <c r="K1154" s="15" t="s">
        <v>8220</v>
      </c>
      <c r="L1154">
        <v>50</v>
      </c>
    </row>
    <row r="1155" spans="8:12" x14ac:dyDescent="0.35">
      <c r="H1155" s="14" t="s">
        <v>8218</v>
      </c>
      <c r="I1155">
        <v>1328</v>
      </c>
      <c r="K1155" s="15" t="s">
        <v>8220</v>
      </c>
      <c r="L1155">
        <v>2</v>
      </c>
    </row>
    <row r="1156" spans="8:12" x14ac:dyDescent="0.35">
      <c r="H1156" s="14" t="s">
        <v>8218</v>
      </c>
      <c r="I1156">
        <v>944</v>
      </c>
      <c r="K1156" s="15" t="s">
        <v>8220</v>
      </c>
      <c r="L1156">
        <v>3</v>
      </c>
    </row>
    <row r="1157" spans="8:12" x14ac:dyDescent="0.35">
      <c r="H1157" s="14" t="s">
        <v>8218</v>
      </c>
      <c r="I1157">
        <v>147</v>
      </c>
      <c r="K1157" s="15" t="s">
        <v>8220</v>
      </c>
      <c r="L1157">
        <v>27</v>
      </c>
    </row>
    <row r="1158" spans="8:12" x14ac:dyDescent="0.35">
      <c r="H1158" s="14" t="s">
        <v>8218</v>
      </c>
      <c r="I1158">
        <v>99</v>
      </c>
      <c r="K1158" s="15" t="s">
        <v>8220</v>
      </c>
      <c r="L1158">
        <v>7</v>
      </c>
    </row>
    <row r="1159" spans="8:12" x14ac:dyDescent="0.35">
      <c r="H1159" s="14" t="s">
        <v>8218</v>
      </c>
      <c r="I1159">
        <v>79</v>
      </c>
      <c r="K1159" s="15" t="s">
        <v>8220</v>
      </c>
      <c r="L1159">
        <v>5</v>
      </c>
    </row>
    <row r="1160" spans="8:12" x14ac:dyDescent="0.35">
      <c r="H1160" s="14" t="s">
        <v>8218</v>
      </c>
      <c r="I1160">
        <v>75</v>
      </c>
      <c r="K1160" s="15" t="s">
        <v>8220</v>
      </c>
      <c r="L1160">
        <v>0</v>
      </c>
    </row>
    <row r="1161" spans="8:12" x14ac:dyDescent="0.35">
      <c r="H1161" s="14" t="s">
        <v>8218</v>
      </c>
      <c r="I1161">
        <v>207</v>
      </c>
      <c r="K1161" s="15" t="s">
        <v>8220</v>
      </c>
      <c r="L1161">
        <v>3</v>
      </c>
    </row>
    <row r="1162" spans="8:12" x14ac:dyDescent="0.35">
      <c r="H1162" s="14" t="s">
        <v>8218</v>
      </c>
      <c r="I1162">
        <v>102</v>
      </c>
      <c r="K1162" s="15" t="s">
        <v>8220</v>
      </c>
      <c r="L1162">
        <v>6</v>
      </c>
    </row>
    <row r="1163" spans="8:12" x14ac:dyDescent="0.35">
      <c r="H1163" s="14" t="s">
        <v>8218</v>
      </c>
      <c r="I1163">
        <v>32</v>
      </c>
      <c r="K1163" s="15" t="s">
        <v>8220</v>
      </c>
      <c r="L1163">
        <v>9</v>
      </c>
    </row>
    <row r="1164" spans="8:12" x14ac:dyDescent="0.35">
      <c r="H1164" s="14" t="s">
        <v>8218</v>
      </c>
      <c r="I1164">
        <v>480</v>
      </c>
      <c r="K1164" s="15" t="s">
        <v>8220</v>
      </c>
      <c r="L1164">
        <v>3</v>
      </c>
    </row>
    <row r="1165" spans="8:12" x14ac:dyDescent="0.35">
      <c r="H1165" s="14" t="s">
        <v>8218</v>
      </c>
      <c r="I1165">
        <v>11</v>
      </c>
      <c r="K1165" s="15" t="s">
        <v>8220</v>
      </c>
      <c r="L1165">
        <v>2</v>
      </c>
    </row>
    <row r="1166" spans="8:12" x14ac:dyDescent="0.35">
      <c r="H1166" s="14" t="s">
        <v>8218</v>
      </c>
      <c r="I1166">
        <v>12</v>
      </c>
      <c r="K1166" s="15" t="s">
        <v>8220</v>
      </c>
      <c r="L1166">
        <v>3</v>
      </c>
    </row>
    <row r="1167" spans="8:12" x14ac:dyDescent="0.35">
      <c r="H1167" s="14" t="s">
        <v>8218</v>
      </c>
      <c r="I1167">
        <v>48</v>
      </c>
      <c r="K1167" s="15" t="s">
        <v>8220</v>
      </c>
      <c r="L1167">
        <v>45</v>
      </c>
    </row>
    <row r="1168" spans="8:12" x14ac:dyDescent="0.35">
      <c r="H1168" s="14" t="s">
        <v>8218</v>
      </c>
      <c r="I1168">
        <v>59</v>
      </c>
      <c r="K1168" s="15" t="s">
        <v>8220</v>
      </c>
      <c r="L1168">
        <v>9</v>
      </c>
    </row>
    <row r="1169" spans="8:12" x14ac:dyDescent="0.35">
      <c r="H1169" s="14" t="s">
        <v>8218</v>
      </c>
      <c r="I1169">
        <v>79</v>
      </c>
      <c r="K1169" s="15" t="s">
        <v>8220</v>
      </c>
      <c r="L1169">
        <v>9</v>
      </c>
    </row>
    <row r="1170" spans="8:12" x14ac:dyDescent="0.35">
      <c r="H1170" s="14" t="s">
        <v>8218</v>
      </c>
      <c r="I1170">
        <v>14</v>
      </c>
      <c r="K1170" s="15" t="s">
        <v>8220</v>
      </c>
      <c r="L1170">
        <v>21</v>
      </c>
    </row>
    <row r="1171" spans="8:12" x14ac:dyDescent="0.35">
      <c r="H1171" s="14" t="s">
        <v>8218</v>
      </c>
      <c r="I1171">
        <v>106</v>
      </c>
      <c r="K1171" s="15" t="s">
        <v>8220</v>
      </c>
      <c r="L1171">
        <v>17</v>
      </c>
    </row>
    <row r="1172" spans="8:12" x14ac:dyDescent="0.35">
      <c r="H1172" s="14" t="s">
        <v>8218</v>
      </c>
      <c r="I1172">
        <v>25</v>
      </c>
      <c r="K1172" s="15" t="s">
        <v>8220</v>
      </c>
      <c r="L1172">
        <v>1</v>
      </c>
    </row>
    <row r="1173" spans="8:12" x14ac:dyDescent="0.35">
      <c r="H1173" s="14" t="s">
        <v>8218</v>
      </c>
      <c r="I1173">
        <v>25</v>
      </c>
      <c r="K1173" s="15" t="s">
        <v>8220</v>
      </c>
      <c r="L1173">
        <v>1</v>
      </c>
    </row>
    <row r="1174" spans="8:12" x14ac:dyDescent="0.35">
      <c r="H1174" s="14" t="s">
        <v>8218</v>
      </c>
      <c r="I1174">
        <v>29</v>
      </c>
      <c r="K1174" s="15" t="s">
        <v>8220</v>
      </c>
      <c r="L1174">
        <v>14</v>
      </c>
    </row>
    <row r="1175" spans="8:12" x14ac:dyDescent="0.35">
      <c r="H1175" s="14" t="s">
        <v>8218</v>
      </c>
      <c r="I1175">
        <v>43</v>
      </c>
      <c r="K1175" s="15" t="s">
        <v>8220</v>
      </c>
      <c r="L1175">
        <v>42</v>
      </c>
    </row>
    <row r="1176" spans="8:12" x14ac:dyDescent="0.35">
      <c r="H1176" s="14" t="s">
        <v>8218</v>
      </c>
      <c r="I1176">
        <v>46</v>
      </c>
      <c r="K1176" s="15" t="s">
        <v>8220</v>
      </c>
      <c r="L1176">
        <v>27</v>
      </c>
    </row>
    <row r="1177" spans="8:12" x14ac:dyDescent="0.35">
      <c r="H1177" s="14" t="s">
        <v>8218</v>
      </c>
      <c r="I1177">
        <v>27</v>
      </c>
      <c r="K1177" s="15" t="s">
        <v>8220</v>
      </c>
      <c r="L1177">
        <v>5</v>
      </c>
    </row>
    <row r="1178" spans="8:12" x14ac:dyDescent="0.35">
      <c r="H1178" s="14" t="s">
        <v>8218</v>
      </c>
      <c r="I1178">
        <v>112</v>
      </c>
      <c r="K1178" s="15" t="s">
        <v>8220</v>
      </c>
      <c r="L1178">
        <v>13</v>
      </c>
    </row>
    <row r="1179" spans="8:12" x14ac:dyDescent="0.35">
      <c r="H1179" s="14" t="s">
        <v>8218</v>
      </c>
      <c r="I1179">
        <v>34</v>
      </c>
      <c r="K1179" s="15" t="s">
        <v>8220</v>
      </c>
      <c r="L1179">
        <v>12</v>
      </c>
    </row>
    <row r="1180" spans="8:12" x14ac:dyDescent="0.35">
      <c r="H1180" s="14" t="s">
        <v>8218</v>
      </c>
      <c r="I1180">
        <v>145</v>
      </c>
      <c r="K1180" s="15" t="s">
        <v>8220</v>
      </c>
      <c r="L1180">
        <v>90</v>
      </c>
    </row>
    <row r="1181" spans="8:12" x14ac:dyDescent="0.35">
      <c r="H1181" s="14" t="s">
        <v>8218</v>
      </c>
      <c r="I1181">
        <v>19</v>
      </c>
      <c r="K1181" s="15" t="s">
        <v>8220</v>
      </c>
      <c r="L1181">
        <v>2</v>
      </c>
    </row>
    <row r="1182" spans="8:12" x14ac:dyDescent="0.35">
      <c r="H1182" s="14" t="s">
        <v>8218</v>
      </c>
      <c r="I1182">
        <v>288</v>
      </c>
      <c r="K1182" s="15" t="s">
        <v>8220</v>
      </c>
      <c r="L1182">
        <v>5</v>
      </c>
    </row>
    <row r="1183" spans="8:12" x14ac:dyDescent="0.35">
      <c r="H1183" s="14" t="s">
        <v>8218</v>
      </c>
      <c r="I1183">
        <v>14</v>
      </c>
      <c r="K1183" s="15" t="s">
        <v>8220</v>
      </c>
      <c r="L1183">
        <v>31</v>
      </c>
    </row>
    <row r="1184" spans="8:12" x14ac:dyDescent="0.35">
      <c r="H1184" s="14" t="s">
        <v>8218</v>
      </c>
      <c r="I1184">
        <v>7</v>
      </c>
      <c r="K1184" s="15" t="s">
        <v>8220</v>
      </c>
      <c r="L1184">
        <v>4</v>
      </c>
    </row>
    <row r="1185" spans="8:12" x14ac:dyDescent="0.35">
      <c r="H1185" s="14" t="s">
        <v>8218</v>
      </c>
      <c r="I1185">
        <v>211</v>
      </c>
      <c r="K1185" s="15" t="s">
        <v>8220</v>
      </c>
      <c r="L1185">
        <v>29</v>
      </c>
    </row>
    <row r="1186" spans="8:12" x14ac:dyDescent="0.35">
      <c r="H1186" s="14" t="s">
        <v>8218</v>
      </c>
      <c r="I1186">
        <v>85</v>
      </c>
      <c r="K1186" s="15" t="s">
        <v>8220</v>
      </c>
      <c r="L1186">
        <v>2</v>
      </c>
    </row>
    <row r="1187" spans="8:12" x14ac:dyDescent="0.35">
      <c r="H1187" s="14" t="s">
        <v>8218</v>
      </c>
      <c r="I1187">
        <v>103</v>
      </c>
      <c r="K1187" s="15" t="s">
        <v>8220</v>
      </c>
      <c r="L1187">
        <v>114</v>
      </c>
    </row>
    <row r="1188" spans="8:12" x14ac:dyDescent="0.35">
      <c r="H1188" s="14" t="s">
        <v>8218</v>
      </c>
      <c r="I1188">
        <v>113</v>
      </c>
      <c r="K1188" s="15" t="s">
        <v>8220</v>
      </c>
      <c r="L1188">
        <v>1</v>
      </c>
    </row>
    <row r="1189" spans="8:12" x14ac:dyDescent="0.35">
      <c r="H1189" s="14" t="s">
        <v>8218</v>
      </c>
      <c r="I1189">
        <v>167</v>
      </c>
      <c r="K1189" s="15" t="s">
        <v>8220</v>
      </c>
      <c r="L1189">
        <v>76</v>
      </c>
    </row>
    <row r="1190" spans="8:12" x14ac:dyDescent="0.35">
      <c r="H1190" s="14" t="s">
        <v>8218</v>
      </c>
      <c r="I1190">
        <v>73</v>
      </c>
      <c r="K1190" s="15" t="s">
        <v>8220</v>
      </c>
      <c r="L1190">
        <v>9</v>
      </c>
    </row>
    <row r="1191" spans="8:12" x14ac:dyDescent="0.35">
      <c r="H1191" s="14" t="s">
        <v>8218</v>
      </c>
      <c r="I1191">
        <v>75</v>
      </c>
      <c r="K1191" s="15" t="s">
        <v>8220</v>
      </c>
      <c r="L1191">
        <v>37</v>
      </c>
    </row>
    <row r="1192" spans="8:12" x14ac:dyDescent="0.35">
      <c r="H1192" s="14" t="s">
        <v>8218</v>
      </c>
      <c r="I1192">
        <v>614</v>
      </c>
      <c r="K1192" s="15" t="s">
        <v>8220</v>
      </c>
      <c r="L1192">
        <v>0</v>
      </c>
    </row>
    <row r="1193" spans="8:12" x14ac:dyDescent="0.35">
      <c r="H1193" s="14" t="s">
        <v>8218</v>
      </c>
      <c r="I1193">
        <v>107</v>
      </c>
      <c r="K1193" s="15" t="s">
        <v>8220</v>
      </c>
      <c r="L1193">
        <v>1</v>
      </c>
    </row>
    <row r="1194" spans="8:12" x14ac:dyDescent="0.35">
      <c r="H1194" s="14" t="s">
        <v>8218</v>
      </c>
      <c r="I1194">
        <v>1224</v>
      </c>
      <c r="K1194" s="15" t="s">
        <v>8220</v>
      </c>
      <c r="L1194">
        <v>10</v>
      </c>
    </row>
    <row r="1195" spans="8:12" x14ac:dyDescent="0.35">
      <c r="H1195" s="14" t="s">
        <v>8218</v>
      </c>
      <c r="I1195">
        <v>104</v>
      </c>
      <c r="K1195" s="15" t="s">
        <v>8220</v>
      </c>
      <c r="L1195">
        <v>1</v>
      </c>
    </row>
    <row r="1196" spans="8:12" x14ac:dyDescent="0.35">
      <c r="H1196" s="14" t="s">
        <v>8218</v>
      </c>
      <c r="I1196">
        <v>79</v>
      </c>
      <c r="K1196" s="15" t="s">
        <v>8220</v>
      </c>
      <c r="L1196">
        <v>2</v>
      </c>
    </row>
    <row r="1197" spans="8:12" x14ac:dyDescent="0.35">
      <c r="H1197" s="14" t="s">
        <v>8218</v>
      </c>
      <c r="I1197">
        <v>157</v>
      </c>
      <c r="K1197" s="15" t="s">
        <v>8220</v>
      </c>
      <c r="L1197">
        <v>1</v>
      </c>
    </row>
    <row r="1198" spans="8:12" x14ac:dyDescent="0.35">
      <c r="H1198" s="14" t="s">
        <v>8218</v>
      </c>
      <c r="I1198">
        <v>50</v>
      </c>
      <c r="K1198" s="15" t="s">
        <v>8220</v>
      </c>
      <c r="L1198">
        <v>10</v>
      </c>
    </row>
    <row r="1199" spans="8:12" x14ac:dyDescent="0.35">
      <c r="H1199" s="14" t="s">
        <v>8218</v>
      </c>
      <c r="I1199">
        <v>64</v>
      </c>
      <c r="K1199" s="15" t="s">
        <v>8220</v>
      </c>
      <c r="L1199">
        <v>9</v>
      </c>
    </row>
    <row r="1200" spans="8:12" x14ac:dyDescent="0.35">
      <c r="H1200" s="14" t="s">
        <v>8218</v>
      </c>
      <c r="I1200">
        <v>200</v>
      </c>
      <c r="K1200" s="15" t="s">
        <v>8220</v>
      </c>
      <c r="L1200">
        <v>19</v>
      </c>
    </row>
    <row r="1201" spans="8:12" x14ac:dyDescent="0.35">
      <c r="H1201" s="14" t="s">
        <v>8218</v>
      </c>
      <c r="I1201">
        <v>22</v>
      </c>
      <c r="K1201" s="15" t="s">
        <v>8220</v>
      </c>
      <c r="L1201">
        <v>0</v>
      </c>
    </row>
    <row r="1202" spans="8:12" x14ac:dyDescent="0.35">
      <c r="H1202" s="14" t="s">
        <v>8218</v>
      </c>
      <c r="I1202">
        <v>163</v>
      </c>
      <c r="K1202" s="15" t="s">
        <v>8220</v>
      </c>
      <c r="L1202">
        <v>4</v>
      </c>
    </row>
    <row r="1203" spans="8:12" x14ac:dyDescent="0.35">
      <c r="H1203" s="14" t="s">
        <v>8218</v>
      </c>
      <c r="I1203">
        <v>77</v>
      </c>
      <c r="K1203" s="15" t="s">
        <v>8220</v>
      </c>
      <c r="L1203">
        <v>8</v>
      </c>
    </row>
    <row r="1204" spans="8:12" x14ac:dyDescent="0.35">
      <c r="H1204" s="14" t="s">
        <v>8218</v>
      </c>
      <c r="I1204">
        <v>89</v>
      </c>
      <c r="K1204" s="15" t="s">
        <v>8220</v>
      </c>
      <c r="L1204">
        <v>24</v>
      </c>
    </row>
    <row r="1205" spans="8:12" x14ac:dyDescent="0.35">
      <c r="H1205" s="14" t="s">
        <v>8218</v>
      </c>
      <c r="I1205">
        <v>3355</v>
      </c>
      <c r="K1205" s="15" t="s">
        <v>8220</v>
      </c>
      <c r="L1205">
        <v>0</v>
      </c>
    </row>
    <row r="1206" spans="8:12" x14ac:dyDescent="0.35">
      <c r="H1206" s="14" t="s">
        <v>8218</v>
      </c>
      <c r="I1206">
        <v>537</v>
      </c>
      <c r="K1206" s="15" t="s">
        <v>8220</v>
      </c>
      <c r="L1206">
        <v>39</v>
      </c>
    </row>
    <row r="1207" spans="8:12" x14ac:dyDescent="0.35">
      <c r="H1207" s="14" t="s">
        <v>8218</v>
      </c>
      <c r="I1207">
        <v>125</v>
      </c>
      <c r="K1207" s="15" t="s">
        <v>8220</v>
      </c>
      <c r="L1207">
        <v>6</v>
      </c>
    </row>
    <row r="1208" spans="8:12" x14ac:dyDescent="0.35">
      <c r="H1208" s="14" t="s">
        <v>8218</v>
      </c>
      <c r="I1208">
        <v>163</v>
      </c>
      <c r="K1208" s="15" t="s">
        <v>8220</v>
      </c>
      <c r="L1208">
        <v>4</v>
      </c>
    </row>
    <row r="1209" spans="8:12" x14ac:dyDescent="0.35">
      <c r="H1209" s="14" t="s">
        <v>8218</v>
      </c>
      <c r="I1209">
        <v>283</v>
      </c>
      <c r="K1209" s="15" t="s">
        <v>8220</v>
      </c>
      <c r="L1209">
        <v>3</v>
      </c>
    </row>
    <row r="1210" spans="8:12" x14ac:dyDescent="0.35">
      <c r="H1210" s="14" t="s">
        <v>8218</v>
      </c>
      <c r="I1210">
        <v>352</v>
      </c>
      <c r="K1210" s="15" t="s">
        <v>8220</v>
      </c>
      <c r="L1210">
        <v>53</v>
      </c>
    </row>
    <row r="1211" spans="8:12" x14ac:dyDescent="0.35">
      <c r="H1211" s="14" t="s">
        <v>8218</v>
      </c>
      <c r="I1211">
        <v>94</v>
      </c>
      <c r="K1211" s="15" t="s">
        <v>8220</v>
      </c>
      <c r="L1211">
        <v>1</v>
      </c>
    </row>
    <row r="1212" spans="8:12" x14ac:dyDescent="0.35">
      <c r="H1212" s="14" t="s">
        <v>8218</v>
      </c>
      <c r="I1212">
        <v>67</v>
      </c>
      <c r="K1212" s="15" t="s">
        <v>8220</v>
      </c>
      <c r="L1212">
        <v>2</v>
      </c>
    </row>
    <row r="1213" spans="8:12" x14ac:dyDescent="0.35">
      <c r="H1213" s="14" t="s">
        <v>8218</v>
      </c>
      <c r="I1213">
        <v>221</v>
      </c>
      <c r="K1213" s="15" t="s">
        <v>8220</v>
      </c>
      <c r="L1213">
        <v>25</v>
      </c>
    </row>
    <row r="1214" spans="8:12" x14ac:dyDescent="0.35">
      <c r="H1214" s="14" t="s">
        <v>8218</v>
      </c>
      <c r="I1214">
        <v>2165</v>
      </c>
      <c r="K1214" s="15" t="s">
        <v>8220</v>
      </c>
      <c r="L1214">
        <v>6</v>
      </c>
    </row>
    <row r="1215" spans="8:12" x14ac:dyDescent="0.35">
      <c r="H1215" s="14" t="s">
        <v>8218</v>
      </c>
      <c r="I1215">
        <v>179</v>
      </c>
      <c r="K1215" s="15" t="s">
        <v>8220</v>
      </c>
      <c r="L1215">
        <v>0</v>
      </c>
    </row>
    <row r="1216" spans="8:12" x14ac:dyDescent="0.35">
      <c r="H1216" s="14" t="s">
        <v>8218</v>
      </c>
      <c r="I1216">
        <v>123</v>
      </c>
      <c r="K1216" s="15" t="s">
        <v>8220</v>
      </c>
      <c r="L1216">
        <v>12</v>
      </c>
    </row>
    <row r="1217" spans="8:12" x14ac:dyDescent="0.35">
      <c r="H1217" s="14" t="s">
        <v>8218</v>
      </c>
      <c r="I1217">
        <v>1104</v>
      </c>
      <c r="K1217" s="15" t="s">
        <v>8220</v>
      </c>
      <c r="L1217">
        <v>0</v>
      </c>
    </row>
    <row r="1218" spans="8:12" x14ac:dyDescent="0.35">
      <c r="H1218" s="14" t="s">
        <v>8218</v>
      </c>
      <c r="I1218">
        <v>403</v>
      </c>
      <c r="K1218" s="15" t="s">
        <v>8220</v>
      </c>
      <c r="L1218">
        <v>36</v>
      </c>
    </row>
    <row r="1219" spans="8:12" x14ac:dyDescent="0.35">
      <c r="H1219" s="14" t="s">
        <v>8218</v>
      </c>
      <c r="I1219">
        <v>109</v>
      </c>
      <c r="K1219" s="15" t="s">
        <v>8220</v>
      </c>
      <c r="L1219">
        <v>0</v>
      </c>
    </row>
    <row r="1220" spans="8:12" x14ac:dyDescent="0.35">
      <c r="H1220" s="14" t="s">
        <v>8218</v>
      </c>
      <c r="I1220">
        <v>372</v>
      </c>
      <c r="K1220" s="15" t="s">
        <v>8220</v>
      </c>
      <c r="L1220">
        <v>2</v>
      </c>
    </row>
    <row r="1221" spans="8:12" x14ac:dyDescent="0.35">
      <c r="H1221" s="14" t="s">
        <v>8218</v>
      </c>
      <c r="I1221">
        <v>311</v>
      </c>
      <c r="K1221" s="15" t="s">
        <v>8220</v>
      </c>
      <c r="L1221">
        <v>1</v>
      </c>
    </row>
    <row r="1222" spans="8:12" x14ac:dyDescent="0.35">
      <c r="H1222" s="14" t="s">
        <v>8218</v>
      </c>
      <c r="I1222">
        <v>61</v>
      </c>
      <c r="K1222" s="15" t="s">
        <v>8220</v>
      </c>
      <c r="L1222">
        <v>59</v>
      </c>
    </row>
    <row r="1223" spans="8:12" x14ac:dyDescent="0.35">
      <c r="H1223" s="14" t="s">
        <v>8218</v>
      </c>
      <c r="I1223">
        <v>115</v>
      </c>
      <c r="K1223" s="15" t="s">
        <v>8220</v>
      </c>
      <c r="L1223">
        <v>1</v>
      </c>
    </row>
    <row r="1224" spans="8:12" x14ac:dyDescent="0.35">
      <c r="H1224" s="14" t="s">
        <v>8218</v>
      </c>
      <c r="I1224">
        <v>111</v>
      </c>
      <c r="K1224" s="15" t="s">
        <v>8220</v>
      </c>
      <c r="L1224">
        <v>31</v>
      </c>
    </row>
    <row r="1225" spans="8:12" x14ac:dyDescent="0.35">
      <c r="H1225" s="14" t="s">
        <v>8218</v>
      </c>
      <c r="I1225">
        <v>337</v>
      </c>
      <c r="K1225" s="15" t="s">
        <v>8220</v>
      </c>
      <c r="L1225">
        <v>18</v>
      </c>
    </row>
    <row r="1226" spans="8:12" x14ac:dyDescent="0.35">
      <c r="H1226" s="14" t="s">
        <v>8218</v>
      </c>
      <c r="I1226">
        <v>9</v>
      </c>
      <c r="K1226" s="15" t="s">
        <v>8220</v>
      </c>
      <c r="L1226">
        <v>10</v>
      </c>
    </row>
    <row r="1227" spans="8:12" x14ac:dyDescent="0.35">
      <c r="H1227" s="14" t="s">
        <v>8218</v>
      </c>
      <c r="I1227">
        <v>120</v>
      </c>
      <c r="K1227" s="15" t="s">
        <v>8220</v>
      </c>
      <c r="L1227">
        <v>0</v>
      </c>
    </row>
    <row r="1228" spans="8:12" x14ac:dyDescent="0.35">
      <c r="H1228" s="14" t="s">
        <v>8218</v>
      </c>
      <c r="I1228">
        <v>102</v>
      </c>
      <c r="K1228" s="15" t="s">
        <v>8220</v>
      </c>
      <c r="L1228">
        <v>14</v>
      </c>
    </row>
    <row r="1229" spans="8:12" x14ac:dyDescent="0.35">
      <c r="H1229" s="14" t="s">
        <v>8218</v>
      </c>
      <c r="I1229">
        <v>186</v>
      </c>
      <c r="K1229" s="15" t="s">
        <v>8220</v>
      </c>
      <c r="L1229">
        <v>2</v>
      </c>
    </row>
    <row r="1230" spans="8:12" x14ac:dyDescent="0.35">
      <c r="H1230" s="14" t="s">
        <v>8218</v>
      </c>
      <c r="I1230">
        <v>15</v>
      </c>
      <c r="K1230" s="15" t="s">
        <v>8220</v>
      </c>
      <c r="L1230">
        <v>1</v>
      </c>
    </row>
    <row r="1231" spans="8:12" x14ac:dyDescent="0.35">
      <c r="H1231" s="14" t="s">
        <v>8218</v>
      </c>
      <c r="I1231">
        <v>67</v>
      </c>
      <c r="K1231" s="15" t="s">
        <v>8220</v>
      </c>
      <c r="L1231">
        <v>3</v>
      </c>
    </row>
    <row r="1232" spans="8:12" x14ac:dyDescent="0.35">
      <c r="H1232" s="14" t="s">
        <v>8218</v>
      </c>
      <c r="I1232">
        <v>130</v>
      </c>
      <c r="K1232" s="15" t="s">
        <v>8220</v>
      </c>
      <c r="L1232">
        <v>0</v>
      </c>
    </row>
    <row r="1233" spans="8:12" x14ac:dyDescent="0.35">
      <c r="H1233" s="14" t="s">
        <v>8218</v>
      </c>
      <c r="I1233">
        <v>16</v>
      </c>
      <c r="K1233" s="15" t="s">
        <v>8220</v>
      </c>
      <c r="L1233">
        <v>2</v>
      </c>
    </row>
    <row r="1234" spans="8:12" x14ac:dyDescent="0.35">
      <c r="H1234" s="14" t="s">
        <v>8218</v>
      </c>
      <c r="I1234">
        <v>67</v>
      </c>
      <c r="K1234" s="15" t="s">
        <v>8220</v>
      </c>
      <c r="L1234">
        <v>0</v>
      </c>
    </row>
    <row r="1235" spans="8:12" x14ac:dyDescent="0.35">
      <c r="H1235" s="14" t="s">
        <v>8218</v>
      </c>
      <c r="I1235">
        <v>124</v>
      </c>
      <c r="K1235" s="15" t="s">
        <v>8220</v>
      </c>
      <c r="L1235">
        <v>12</v>
      </c>
    </row>
    <row r="1236" spans="8:12" x14ac:dyDescent="0.35">
      <c r="H1236" s="14" t="s">
        <v>8218</v>
      </c>
      <c r="I1236">
        <v>80</v>
      </c>
      <c r="K1236" s="15" t="s">
        <v>8220</v>
      </c>
      <c r="L1236">
        <v>1</v>
      </c>
    </row>
    <row r="1237" spans="8:12" x14ac:dyDescent="0.35">
      <c r="H1237" s="14" t="s">
        <v>8218</v>
      </c>
      <c r="I1237">
        <v>282</v>
      </c>
      <c r="K1237" s="15" t="s">
        <v>8220</v>
      </c>
      <c r="L1237">
        <v>8</v>
      </c>
    </row>
    <row r="1238" spans="8:12" x14ac:dyDescent="0.35">
      <c r="H1238" s="14" t="s">
        <v>8218</v>
      </c>
      <c r="I1238">
        <v>68</v>
      </c>
      <c r="K1238" s="15" t="s">
        <v>8220</v>
      </c>
      <c r="L1238">
        <v>2</v>
      </c>
    </row>
    <row r="1239" spans="8:12" x14ac:dyDescent="0.35">
      <c r="H1239" s="14" t="s">
        <v>8218</v>
      </c>
      <c r="I1239">
        <v>86</v>
      </c>
      <c r="K1239" s="15" t="s">
        <v>8220</v>
      </c>
      <c r="L1239">
        <v>31</v>
      </c>
    </row>
    <row r="1240" spans="8:12" x14ac:dyDescent="0.35">
      <c r="H1240" s="14" t="s">
        <v>8218</v>
      </c>
      <c r="I1240">
        <v>115</v>
      </c>
      <c r="K1240" s="15" t="s">
        <v>8220</v>
      </c>
      <c r="L1240">
        <v>5</v>
      </c>
    </row>
    <row r="1241" spans="8:12" x14ac:dyDescent="0.35">
      <c r="H1241" s="14" t="s">
        <v>8218</v>
      </c>
      <c r="I1241">
        <v>75</v>
      </c>
      <c r="K1241" s="15" t="s">
        <v>8220</v>
      </c>
      <c r="L1241">
        <v>1</v>
      </c>
    </row>
    <row r="1242" spans="8:12" x14ac:dyDescent="0.35">
      <c r="H1242" s="14" t="s">
        <v>8218</v>
      </c>
      <c r="I1242">
        <v>43</v>
      </c>
      <c r="K1242" s="15" t="s">
        <v>8220</v>
      </c>
      <c r="L1242">
        <v>12</v>
      </c>
    </row>
    <row r="1243" spans="8:12" x14ac:dyDescent="0.35">
      <c r="H1243" s="14" t="s">
        <v>8218</v>
      </c>
      <c r="I1243">
        <v>48</v>
      </c>
      <c r="K1243" s="15" t="s">
        <v>8220</v>
      </c>
      <c r="L1243">
        <v>4</v>
      </c>
    </row>
    <row r="1244" spans="8:12" x14ac:dyDescent="0.35">
      <c r="H1244" s="14" t="s">
        <v>8218</v>
      </c>
      <c r="I1244">
        <v>52</v>
      </c>
      <c r="K1244" s="15" t="s">
        <v>8220</v>
      </c>
      <c r="L1244">
        <v>0</v>
      </c>
    </row>
    <row r="1245" spans="8:12" x14ac:dyDescent="0.35">
      <c r="H1245" s="14" t="s">
        <v>8218</v>
      </c>
      <c r="I1245">
        <v>43</v>
      </c>
      <c r="K1245" s="15" t="s">
        <v>8220</v>
      </c>
      <c r="L1245">
        <v>7</v>
      </c>
    </row>
    <row r="1246" spans="8:12" x14ac:dyDescent="0.35">
      <c r="H1246" s="14" t="s">
        <v>8218</v>
      </c>
      <c r="I1246">
        <v>58</v>
      </c>
      <c r="K1246" s="15" t="s">
        <v>8220</v>
      </c>
      <c r="L1246">
        <v>2</v>
      </c>
    </row>
    <row r="1247" spans="8:12" x14ac:dyDescent="0.35">
      <c r="H1247" s="14" t="s">
        <v>8218</v>
      </c>
      <c r="I1247">
        <v>47</v>
      </c>
      <c r="K1247" s="15" t="s">
        <v>8220</v>
      </c>
      <c r="L1247">
        <v>1</v>
      </c>
    </row>
    <row r="1248" spans="8:12" x14ac:dyDescent="0.35">
      <c r="H1248" s="14" t="s">
        <v>8218</v>
      </c>
      <c r="I1248">
        <v>36</v>
      </c>
      <c r="K1248" s="15" t="s">
        <v>8220</v>
      </c>
      <c r="L1248">
        <v>4</v>
      </c>
    </row>
    <row r="1249" spans="8:12" x14ac:dyDescent="0.35">
      <c r="H1249" s="14" t="s">
        <v>8218</v>
      </c>
      <c r="I1249">
        <v>17</v>
      </c>
      <c r="K1249" s="15" t="s">
        <v>8220</v>
      </c>
      <c r="L1249">
        <v>6</v>
      </c>
    </row>
    <row r="1250" spans="8:12" x14ac:dyDescent="0.35">
      <c r="H1250" s="14" t="s">
        <v>8218</v>
      </c>
      <c r="I1250">
        <v>104</v>
      </c>
      <c r="K1250" s="15" t="s">
        <v>8220</v>
      </c>
      <c r="L1250">
        <v>8</v>
      </c>
    </row>
    <row r="1251" spans="8:12" x14ac:dyDescent="0.35">
      <c r="H1251" s="14" t="s">
        <v>8218</v>
      </c>
      <c r="I1251">
        <v>47</v>
      </c>
      <c r="K1251" s="15" t="s">
        <v>8220</v>
      </c>
      <c r="L1251">
        <v>14</v>
      </c>
    </row>
    <row r="1252" spans="8:12" x14ac:dyDescent="0.35">
      <c r="H1252" s="14" t="s">
        <v>8218</v>
      </c>
      <c r="I1252">
        <v>38</v>
      </c>
      <c r="K1252" s="15" t="s">
        <v>8220</v>
      </c>
      <c r="L1252">
        <v>0</v>
      </c>
    </row>
    <row r="1253" spans="8:12" x14ac:dyDescent="0.35">
      <c r="H1253" s="14" t="s">
        <v>8218</v>
      </c>
      <c r="I1253">
        <v>81</v>
      </c>
      <c r="K1253" s="15" t="s">
        <v>8220</v>
      </c>
      <c r="L1253">
        <v>4</v>
      </c>
    </row>
    <row r="1254" spans="8:12" x14ac:dyDescent="0.35">
      <c r="H1254" s="14" t="s">
        <v>8218</v>
      </c>
      <c r="I1254">
        <v>55</v>
      </c>
      <c r="K1254" s="15" t="s">
        <v>8220</v>
      </c>
      <c r="L1254">
        <v>0</v>
      </c>
    </row>
    <row r="1255" spans="8:12" x14ac:dyDescent="0.35">
      <c r="H1255" s="14" t="s">
        <v>8218</v>
      </c>
      <c r="I1255">
        <v>41</v>
      </c>
      <c r="K1255" s="15" t="s">
        <v>8220</v>
      </c>
      <c r="L1255">
        <v>0</v>
      </c>
    </row>
    <row r="1256" spans="8:12" x14ac:dyDescent="0.35">
      <c r="H1256" s="14" t="s">
        <v>8218</v>
      </c>
      <c r="I1256">
        <v>79</v>
      </c>
      <c r="K1256" s="15" t="s">
        <v>8220</v>
      </c>
      <c r="L1256">
        <v>1</v>
      </c>
    </row>
    <row r="1257" spans="8:12" x14ac:dyDescent="0.35">
      <c r="H1257" s="14" t="s">
        <v>8218</v>
      </c>
      <c r="I1257">
        <v>16</v>
      </c>
      <c r="K1257" s="15" t="s">
        <v>8220</v>
      </c>
      <c r="L1257">
        <v>1</v>
      </c>
    </row>
    <row r="1258" spans="8:12" x14ac:dyDescent="0.35">
      <c r="H1258" s="14" t="s">
        <v>8218</v>
      </c>
      <c r="I1258">
        <v>8</v>
      </c>
      <c r="K1258" s="15" t="s">
        <v>8220</v>
      </c>
      <c r="L1258">
        <v>1</v>
      </c>
    </row>
    <row r="1259" spans="8:12" x14ac:dyDescent="0.35">
      <c r="H1259" s="14" t="s">
        <v>8218</v>
      </c>
      <c r="I1259">
        <v>95</v>
      </c>
      <c r="K1259" s="15" t="s">
        <v>8220</v>
      </c>
      <c r="L1259">
        <v>1</v>
      </c>
    </row>
    <row r="1260" spans="8:12" x14ac:dyDescent="0.35">
      <c r="H1260" s="14" t="s">
        <v>8218</v>
      </c>
      <c r="I1260">
        <v>25</v>
      </c>
      <c r="K1260" s="15" t="s">
        <v>8220</v>
      </c>
      <c r="L1260">
        <v>4</v>
      </c>
    </row>
    <row r="1261" spans="8:12" x14ac:dyDescent="0.35">
      <c r="H1261" s="14" t="s">
        <v>8218</v>
      </c>
      <c r="I1261">
        <v>19</v>
      </c>
      <c r="K1261" s="15" t="s">
        <v>8220</v>
      </c>
      <c r="L1261">
        <v>0</v>
      </c>
    </row>
    <row r="1262" spans="8:12" x14ac:dyDescent="0.35">
      <c r="H1262" s="14" t="s">
        <v>8218</v>
      </c>
      <c r="I1262">
        <v>90</v>
      </c>
      <c r="K1262" s="15" t="s">
        <v>8220</v>
      </c>
      <c r="L1262">
        <v>0</v>
      </c>
    </row>
    <row r="1263" spans="8:12" x14ac:dyDescent="0.35">
      <c r="H1263" s="14" t="s">
        <v>8218</v>
      </c>
      <c r="I1263">
        <v>41</v>
      </c>
      <c r="K1263" s="15" t="s">
        <v>8220</v>
      </c>
      <c r="L1263">
        <v>2</v>
      </c>
    </row>
    <row r="1264" spans="8:12" x14ac:dyDescent="0.35">
      <c r="H1264" s="14" t="s">
        <v>8218</v>
      </c>
      <c r="I1264">
        <v>30</v>
      </c>
      <c r="K1264" s="15" t="s">
        <v>8220</v>
      </c>
      <c r="L1264">
        <v>24</v>
      </c>
    </row>
    <row r="1265" spans="8:12" x14ac:dyDescent="0.35">
      <c r="H1265" s="14" t="s">
        <v>8218</v>
      </c>
      <c r="I1265">
        <v>38</v>
      </c>
      <c r="K1265" s="15" t="s">
        <v>8220</v>
      </c>
      <c r="L1265">
        <v>1</v>
      </c>
    </row>
    <row r="1266" spans="8:12" x14ac:dyDescent="0.35">
      <c r="H1266" s="14" t="s">
        <v>8218</v>
      </c>
      <c r="I1266">
        <v>65</v>
      </c>
      <c r="K1266" s="15" t="s">
        <v>8220</v>
      </c>
      <c r="L1266">
        <v>2</v>
      </c>
    </row>
    <row r="1267" spans="8:12" x14ac:dyDescent="0.35">
      <c r="H1267" s="14" t="s">
        <v>8218</v>
      </c>
      <c r="I1267">
        <v>75</v>
      </c>
      <c r="K1267" s="15" t="s">
        <v>8220</v>
      </c>
      <c r="L1267">
        <v>1</v>
      </c>
    </row>
    <row r="1268" spans="8:12" x14ac:dyDescent="0.35">
      <c r="H1268" s="14" t="s">
        <v>8218</v>
      </c>
      <c r="I1268">
        <v>16</v>
      </c>
      <c r="K1268" s="15" t="s">
        <v>8220</v>
      </c>
      <c r="L1268">
        <v>37</v>
      </c>
    </row>
    <row r="1269" spans="8:12" x14ac:dyDescent="0.35">
      <c r="H1269" s="14" t="s">
        <v>8218</v>
      </c>
      <c r="I1269">
        <v>10</v>
      </c>
      <c r="K1269" s="15" t="s">
        <v>8220</v>
      </c>
      <c r="L1269">
        <v>5</v>
      </c>
    </row>
    <row r="1270" spans="8:12" x14ac:dyDescent="0.35">
      <c r="H1270" s="14" t="s">
        <v>8218</v>
      </c>
      <c r="I1270">
        <v>27</v>
      </c>
      <c r="K1270" s="15" t="s">
        <v>8220</v>
      </c>
      <c r="L1270">
        <v>4</v>
      </c>
    </row>
    <row r="1271" spans="8:12" x14ac:dyDescent="0.35">
      <c r="H1271" s="14" t="s">
        <v>8218</v>
      </c>
      <c r="I1271">
        <v>259</v>
      </c>
      <c r="K1271" s="15" t="s">
        <v>8220</v>
      </c>
      <c r="L1271">
        <v>16</v>
      </c>
    </row>
    <row r="1272" spans="8:12" x14ac:dyDescent="0.35">
      <c r="H1272" s="14" t="s">
        <v>8218</v>
      </c>
      <c r="I1272">
        <v>39</v>
      </c>
      <c r="K1272" s="15" t="s">
        <v>8220</v>
      </c>
      <c r="L1272">
        <v>9</v>
      </c>
    </row>
    <row r="1273" spans="8:12" x14ac:dyDescent="0.35">
      <c r="H1273" s="14" t="s">
        <v>8218</v>
      </c>
      <c r="I1273">
        <v>42</v>
      </c>
      <c r="K1273" s="15" t="s">
        <v>8220</v>
      </c>
      <c r="L1273">
        <v>0</v>
      </c>
    </row>
    <row r="1274" spans="8:12" x14ac:dyDescent="0.35">
      <c r="H1274" s="14" t="s">
        <v>8218</v>
      </c>
      <c r="I1274">
        <v>10</v>
      </c>
      <c r="K1274" s="15" t="s">
        <v>8220</v>
      </c>
      <c r="L1274">
        <v>40</v>
      </c>
    </row>
    <row r="1275" spans="8:12" x14ac:dyDescent="0.35">
      <c r="H1275" s="14" t="s">
        <v>8218</v>
      </c>
      <c r="I1275">
        <v>56</v>
      </c>
      <c r="K1275" s="15" t="s">
        <v>8220</v>
      </c>
      <c r="L1275">
        <v>0</v>
      </c>
    </row>
    <row r="1276" spans="8:12" x14ac:dyDescent="0.35">
      <c r="H1276" s="14" t="s">
        <v>8218</v>
      </c>
      <c r="I1276">
        <v>20</v>
      </c>
      <c r="K1276" s="15" t="s">
        <v>8220</v>
      </c>
      <c r="L1276">
        <v>2</v>
      </c>
    </row>
    <row r="1277" spans="8:12" x14ac:dyDescent="0.35">
      <c r="H1277" s="14" t="s">
        <v>8218</v>
      </c>
      <c r="I1277">
        <v>170</v>
      </c>
      <c r="K1277" s="15" t="s">
        <v>8220</v>
      </c>
      <c r="L1277">
        <v>1</v>
      </c>
    </row>
    <row r="1278" spans="8:12" x14ac:dyDescent="0.35">
      <c r="H1278" s="14" t="s">
        <v>8218</v>
      </c>
      <c r="I1278">
        <v>29</v>
      </c>
      <c r="K1278" s="15" t="s">
        <v>8220</v>
      </c>
      <c r="L1278">
        <v>9</v>
      </c>
    </row>
    <row r="1279" spans="8:12" x14ac:dyDescent="0.35">
      <c r="H1279" s="14" t="s">
        <v>8218</v>
      </c>
      <c r="I1279">
        <v>132</v>
      </c>
      <c r="K1279" s="15" t="s">
        <v>8220</v>
      </c>
      <c r="L1279">
        <v>34</v>
      </c>
    </row>
    <row r="1280" spans="8:12" x14ac:dyDescent="0.35">
      <c r="H1280" s="14" t="s">
        <v>8218</v>
      </c>
      <c r="I1280">
        <v>27</v>
      </c>
      <c r="K1280" s="15" t="s">
        <v>8220</v>
      </c>
      <c r="L1280">
        <v>23</v>
      </c>
    </row>
    <row r="1281" spans="8:12" x14ac:dyDescent="0.35">
      <c r="H1281" s="14" t="s">
        <v>8218</v>
      </c>
      <c r="I1281">
        <v>26</v>
      </c>
      <c r="K1281" s="15" t="s">
        <v>8220</v>
      </c>
      <c r="L1281">
        <v>19</v>
      </c>
    </row>
    <row r="1282" spans="8:12" x14ac:dyDescent="0.35">
      <c r="H1282" s="14" t="s">
        <v>8218</v>
      </c>
      <c r="I1282">
        <v>43</v>
      </c>
      <c r="K1282" s="15" t="s">
        <v>8220</v>
      </c>
      <c r="L1282">
        <v>50</v>
      </c>
    </row>
    <row r="1283" spans="8:12" x14ac:dyDescent="0.35">
      <c r="H1283" s="14" t="s">
        <v>8218</v>
      </c>
      <c r="I1283">
        <v>80</v>
      </c>
      <c r="K1283" s="15" t="s">
        <v>8220</v>
      </c>
      <c r="L1283">
        <v>12</v>
      </c>
    </row>
    <row r="1284" spans="8:12" x14ac:dyDescent="0.35">
      <c r="H1284" s="14" t="s">
        <v>8218</v>
      </c>
      <c r="I1284">
        <v>33</v>
      </c>
      <c r="K1284" s="15" t="s">
        <v>8220</v>
      </c>
      <c r="L1284">
        <v>8</v>
      </c>
    </row>
    <row r="1285" spans="8:12" x14ac:dyDescent="0.35">
      <c r="H1285" s="14" t="s">
        <v>8218</v>
      </c>
      <c r="I1285">
        <v>71</v>
      </c>
      <c r="K1285" s="15" t="s">
        <v>8220</v>
      </c>
      <c r="L1285">
        <v>9</v>
      </c>
    </row>
    <row r="1286" spans="8:12" x14ac:dyDescent="0.35">
      <c r="H1286" s="14" t="s">
        <v>8218</v>
      </c>
      <c r="I1286">
        <v>81</v>
      </c>
      <c r="K1286" s="15" t="s">
        <v>8220</v>
      </c>
      <c r="L1286">
        <v>43</v>
      </c>
    </row>
    <row r="1287" spans="8:12" x14ac:dyDescent="0.35">
      <c r="H1287" s="14" t="s">
        <v>8218</v>
      </c>
      <c r="I1287">
        <v>76</v>
      </c>
      <c r="K1287" s="15" t="s">
        <v>8220</v>
      </c>
      <c r="L1287">
        <v>28</v>
      </c>
    </row>
    <row r="1288" spans="8:12" x14ac:dyDescent="0.35">
      <c r="H1288" s="14" t="s">
        <v>8218</v>
      </c>
      <c r="I1288">
        <v>48</v>
      </c>
      <c r="K1288" s="15" t="s">
        <v>8220</v>
      </c>
      <c r="L1288">
        <v>4</v>
      </c>
    </row>
    <row r="1289" spans="8:12" x14ac:dyDescent="0.35">
      <c r="H1289" s="14" t="s">
        <v>8218</v>
      </c>
      <c r="I1289">
        <v>61</v>
      </c>
      <c r="K1289" s="15" t="s">
        <v>8220</v>
      </c>
      <c r="L1289">
        <v>24</v>
      </c>
    </row>
    <row r="1290" spans="8:12" x14ac:dyDescent="0.35">
      <c r="H1290" s="14" t="s">
        <v>8218</v>
      </c>
      <c r="I1290">
        <v>60</v>
      </c>
      <c r="K1290" s="15" t="s">
        <v>8220</v>
      </c>
      <c r="L1290">
        <v>2</v>
      </c>
    </row>
    <row r="1291" spans="8:12" x14ac:dyDescent="0.35">
      <c r="H1291" s="14" t="s">
        <v>8218</v>
      </c>
      <c r="I1291">
        <v>136</v>
      </c>
      <c r="K1291" s="15" t="s">
        <v>8220</v>
      </c>
      <c r="L1291">
        <v>2</v>
      </c>
    </row>
    <row r="1292" spans="8:12" x14ac:dyDescent="0.35">
      <c r="H1292" s="14" t="s">
        <v>8218</v>
      </c>
      <c r="I1292">
        <v>14</v>
      </c>
      <c r="K1292" s="15" t="s">
        <v>8220</v>
      </c>
      <c r="L1292">
        <v>20</v>
      </c>
    </row>
    <row r="1293" spans="8:12" x14ac:dyDescent="0.35">
      <c r="H1293" s="14" t="s">
        <v>8218</v>
      </c>
      <c r="I1293">
        <v>78</v>
      </c>
      <c r="K1293" s="15" t="s">
        <v>8220</v>
      </c>
      <c r="L1293">
        <v>1</v>
      </c>
    </row>
    <row r="1294" spans="8:12" x14ac:dyDescent="0.35">
      <c r="H1294" s="14" t="s">
        <v>8218</v>
      </c>
      <c r="I1294">
        <v>4</v>
      </c>
      <c r="K1294" s="15" t="s">
        <v>8220</v>
      </c>
      <c r="L1294">
        <v>1</v>
      </c>
    </row>
    <row r="1295" spans="8:12" x14ac:dyDescent="0.35">
      <c r="H1295" s="14" t="s">
        <v>8218</v>
      </c>
      <c r="I1295">
        <v>11</v>
      </c>
      <c r="K1295" s="15" t="s">
        <v>8220</v>
      </c>
      <c r="L1295">
        <v>4</v>
      </c>
    </row>
    <row r="1296" spans="8:12" x14ac:dyDescent="0.35">
      <c r="H1296" s="14" t="s">
        <v>8218</v>
      </c>
      <c r="I1296">
        <v>185</v>
      </c>
      <c r="K1296" s="15" t="s">
        <v>8220</v>
      </c>
      <c r="L1296">
        <v>1</v>
      </c>
    </row>
    <row r="1297" spans="8:12" x14ac:dyDescent="0.35">
      <c r="H1297" s="14" t="s">
        <v>8218</v>
      </c>
      <c r="I1297">
        <v>59</v>
      </c>
      <c r="K1297" s="15" t="s">
        <v>8220</v>
      </c>
      <c r="L1297">
        <v>1</v>
      </c>
    </row>
    <row r="1298" spans="8:12" x14ac:dyDescent="0.35">
      <c r="H1298" s="14" t="s">
        <v>8218</v>
      </c>
      <c r="I1298">
        <v>27</v>
      </c>
      <c r="K1298" s="15" t="s">
        <v>8220</v>
      </c>
      <c r="L1298">
        <v>13</v>
      </c>
    </row>
    <row r="1299" spans="8:12" x14ac:dyDescent="0.35">
      <c r="H1299" s="14" t="s">
        <v>8218</v>
      </c>
      <c r="I1299">
        <v>63</v>
      </c>
      <c r="K1299" s="15" t="s">
        <v>8220</v>
      </c>
      <c r="L1299">
        <v>1</v>
      </c>
    </row>
    <row r="1300" spans="8:12" x14ac:dyDescent="0.35">
      <c r="H1300" s="14" t="s">
        <v>8218</v>
      </c>
      <c r="I1300">
        <v>13</v>
      </c>
      <c r="K1300" s="15" t="s">
        <v>8220</v>
      </c>
      <c r="L1300">
        <v>1</v>
      </c>
    </row>
    <row r="1301" spans="8:12" x14ac:dyDescent="0.35">
      <c r="H1301" s="14" t="s">
        <v>8218</v>
      </c>
      <c r="I1301">
        <v>13</v>
      </c>
      <c r="K1301" s="15" t="s">
        <v>8220</v>
      </c>
      <c r="L1301">
        <v>0</v>
      </c>
    </row>
    <row r="1302" spans="8:12" x14ac:dyDescent="0.35">
      <c r="H1302" s="14" t="s">
        <v>8218</v>
      </c>
      <c r="I1302">
        <v>57</v>
      </c>
      <c r="K1302" s="15" t="s">
        <v>8220</v>
      </c>
      <c r="L1302">
        <v>3</v>
      </c>
    </row>
    <row r="1303" spans="8:12" x14ac:dyDescent="0.35">
      <c r="H1303" s="14" t="s">
        <v>8218</v>
      </c>
      <c r="I1303">
        <v>61</v>
      </c>
      <c r="K1303" s="15" t="s">
        <v>8220</v>
      </c>
      <c r="L1303">
        <v>14</v>
      </c>
    </row>
    <row r="1304" spans="8:12" x14ac:dyDescent="0.35">
      <c r="H1304" s="14" t="s">
        <v>8218</v>
      </c>
      <c r="I1304">
        <v>65</v>
      </c>
      <c r="K1304" s="15" t="s">
        <v>8220</v>
      </c>
      <c r="L1304">
        <v>2</v>
      </c>
    </row>
    <row r="1305" spans="8:12" x14ac:dyDescent="0.35">
      <c r="H1305" s="14" t="s">
        <v>8218</v>
      </c>
      <c r="I1305">
        <v>134</v>
      </c>
      <c r="K1305" s="15" t="s">
        <v>8220</v>
      </c>
      <c r="L1305">
        <v>5</v>
      </c>
    </row>
    <row r="1306" spans="8:12" x14ac:dyDescent="0.35">
      <c r="H1306" s="14" t="s">
        <v>8218</v>
      </c>
      <c r="I1306">
        <v>37</v>
      </c>
      <c r="K1306" s="15" t="s">
        <v>8220</v>
      </c>
      <c r="L1306">
        <v>14</v>
      </c>
    </row>
    <row r="1307" spans="8:12" x14ac:dyDescent="0.35">
      <c r="H1307" s="14" t="s">
        <v>8218</v>
      </c>
      <c r="I1307">
        <v>37</v>
      </c>
      <c r="K1307" s="15" t="s">
        <v>8220</v>
      </c>
      <c r="L1307">
        <v>9</v>
      </c>
    </row>
    <row r="1308" spans="8:12" x14ac:dyDescent="0.35">
      <c r="H1308" s="14" t="s">
        <v>8218</v>
      </c>
      <c r="I1308">
        <v>150</v>
      </c>
      <c r="K1308" s="15" t="s">
        <v>8220</v>
      </c>
      <c r="L1308">
        <v>8</v>
      </c>
    </row>
    <row r="1309" spans="8:12" x14ac:dyDescent="0.35">
      <c r="H1309" s="14" t="s">
        <v>8218</v>
      </c>
      <c r="I1309">
        <v>56</v>
      </c>
      <c r="K1309" s="15" t="s">
        <v>8220</v>
      </c>
      <c r="L1309">
        <v>7</v>
      </c>
    </row>
    <row r="1310" spans="8:12" x14ac:dyDescent="0.35">
      <c r="H1310" s="14" t="s">
        <v>8218</v>
      </c>
      <c r="I1310">
        <v>18</v>
      </c>
      <c r="K1310" s="15" t="s">
        <v>8220</v>
      </c>
      <c r="L1310">
        <v>0</v>
      </c>
    </row>
    <row r="1311" spans="8:12" x14ac:dyDescent="0.35">
      <c r="H1311" s="14" t="s">
        <v>8218</v>
      </c>
      <c r="I1311">
        <v>60</v>
      </c>
      <c r="K1311" s="15" t="s">
        <v>8220</v>
      </c>
      <c r="L1311">
        <v>84</v>
      </c>
    </row>
    <row r="1312" spans="8:12" x14ac:dyDescent="0.35">
      <c r="H1312" s="14" t="s">
        <v>8218</v>
      </c>
      <c r="I1312">
        <v>67</v>
      </c>
      <c r="K1312" s="15" t="s">
        <v>8220</v>
      </c>
      <c r="L1312">
        <v>11</v>
      </c>
    </row>
    <row r="1313" spans="8:12" x14ac:dyDescent="0.35">
      <c r="H1313" s="14" t="s">
        <v>8218</v>
      </c>
      <c r="I1313">
        <v>35</v>
      </c>
      <c r="K1313" s="15" t="s">
        <v>8220</v>
      </c>
      <c r="L1313">
        <v>1</v>
      </c>
    </row>
    <row r="1314" spans="8:12" x14ac:dyDescent="0.35">
      <c r="H1314" s="14" t="s">
        <v>8218</v>
      </c>
      <c r="I1314">
        <v>34</v>
      </c>
      <c r="K1314" s="15" t="s">
        <v>8220</v>
      </c>
      <c r="L1314">
        <v>4</v>
      </c>
    </row>
    <row r="1315" spans="8:12" x14ac:dyDescent="0.35">
      <c r="H1315" s="14" t="s">
        <v>8218</v>
      </c>
      <c r="I1315">
        <v>36</v>
      </c>
      <c r="K1315" s="15" t="s">
        <v>8220</v>
      </c>
      <c r="L1315">
        <v>10</v>
      </c>
    </row>
    <row r="1316" spans="8:12" x14ac:dyDescent="0.35">
      <c r="H1316" s="14" t="s">
        <v>8218</v>
      </c>
      <c r="I1316">
        <v>18</v>
      </c>
      <c r="K1316" s="15" t="s">
        <v>8220</v>
      </c>
      <c r="L1316">
        <v>16</v>
      </c>
    </row>
    <row r="1317" spans="8:12" x14ac:dyDescent="0.35">
      <c r="H1317" s="14" t="s">
        <v>8218</v>
      </c>
      <c r="I1317">
        <v>25</v>
      </c>
      <c r="K1317" s="15" t="s">
        <v>8220</v>
      </c>
      <c r="L1317">
        <v>2</v>
      </c>
    </row>
    <row r="1318" spans="8:12" x14ac:dyDescent="0.35">
      <c r="H1318" s="14" t="s">
        <v>8218</v>
      </c>
      <c r="I1318">
        <v>21</v>
      </c>
      <c r="K1318" s="15" t="s">
        <v>8220</v>
      </c>
      <c r="L1318">
        <v>5</v>
      </c>
    </row>
    <row r="1319" spans="8:12" x14ac:dyDescent="0.35">
      <c r="H1319" s="14" t="s">
        <v>8218</v>
      </c>
      <c r="I1319">
        <v>151</v>
      </c>
      <c r="K1319" s="15" t="s">
        <v>8220</v>
      </c>
      <c r="L1319">
        <v>1</v>
      </c>
    </row>
    <row r="1320" spans="8:12" x14ac:dyDescent="0.35">
      <c r="H1320" s="14" t="s">
        <v>8218</v>
      </c>
      <c r="I1320">
        <v>489</v>
      </c>
      <c r="K1320" s="15" t="s">
        <v>8220</v>
      </c>
      <c r="L1320">
        <v>31</v>
      </c>
    </row>
    <row r="1321" spans="8:12" x14ac:dyDescent="0.35">
      <c r="H1321" s="14" t="s">
        <v>8218</v>
      </c>
      <c r="I1321">
        <v>50</v>
      </c>
      <c r="K1321" s="15" t="s">
        <v>8220</v>
      </c>
      <c r="L1321">
        <v>0</v>
      </c>
    </row>
    <row r="1322" spans="8:12" x14ac:dyDescent="0.35">
      <c r="H1322" s="14" t="s">
        <v>8218</v>
      </c>
      <c r="I1322">
        <v>321</v>
      </c>
      <c r="K1322" s="15" t="s">
        <v>8220</v>
      </c>
      <c r="L1322">
        <v>2</v>
      </c>
    </row>
    <row r="1323" spans="8:12" x14ac:dyDescent="0.35">
      <c r="H1323" s="14" t="s">
        <v>8218</v>
      </c>
      <c r="I1323">
        <v>1762</v>
      </c>
      <c r="K1323" s="15" t="s">
        <v>8220</v>
      </c>
      <c r="L1323">
        <v>7</v>
      </c>
    </row>
    <row r="1324" spans="8:12" x14ac:dyDescent="0.35">
      <c r="H1324" s="14" t="s">
        <v>8218</v>
      </c>
      <c r="I1324">
        <v>385</v>
      </c>
      <c r="K1324" s="15" t="s">
        <v>8220</v>
      </c>
      <c r="L1324">
        <v>16</v>
      </c>
    </row>
    <row r="1325" spans="8:12" x14ac:dyDescent="0.35">
      <c r="H1325" s="14" t="s">
        <v>8218</v>
      </c>
      <c r="I1325">
        <v>398</v>
      </c>
      <c r="K1325" s="15" t="s">
        <v>8220</v>
      </c>
      <c r="L1325">
        <v>4</v>
      </c>
    </row>
    <row r="1326" spans="8:12" x14ac:dyDescent="0.35">
      <c r="H1326" s="14" t="s">
        <v>8218</v>
      </c>
      <c r="I1326">
        <v>304</v>
      </c>
      <c r="K1326" s="15" t="s">
        <v>8220</v>
      </c>
      <c r="L1326">
        <v>4</v>
      </c>
    </row>
    <row r="1327" spans="8:12" x14ac:dyDescent="0.35">
      <c r="H1327" s="14" t="s">
        <v>8218</v>
      </c>
      <c r="I1327">
        <v>676</v>
      </c>
      <c r="K1327" s="15" t="s">
        <v>8220</v>
      </c>
      <c r="L1327">
        <v>4</v>
      </c>
    </row>
    <row r="1328" spans="8:12" x14ac:dyDescent="0.35">
      <c r="H1328" s="14" t="s">
        <v>8218</v>
      </c>
      <c r="I1328">
        <v>577</v>
      </c>
      <c r="K1328" s="15" t="s">
        <v>8220</v>
      </c>
      <c r="L1328">
        <v>3</v>
      </c>
    </row>
    <row r="1329" spans="8:12" x14ac:dyDescent="0.35">
      <c r="H1329" s="14" t="s">
        <v>8218</v>
      </c>
      <c r="I1329">
        <v>3663</v>
      </c>
      <c r="K1329" s="15" t="s">
        <v>8220</v>
      </c>
      <c r="L1329">
        <v>36</v>
      </c>
    </row>
    <row r="1330" spans="8:12" x14ac:dyDescent="0.35">
      <c r="H1330" s="14" t="s">
        <v>8218</v>
      </c>
      <c r="I1330">
        <v>294</v>
      </c>
      <c r="K1330" s="15" t="s">
        <v>8220</v>
      </c>
      <c r="L1330">
        <v>1</v>
      </c>
    </row>
    <row r="1331" spans="8:12" x14ac:dyDescent="0.35">
      <c r="H1331" s="14" t="s">
        <v>8218</v>
      </c>
      <c r="I1331">
        <v>28</v>
      </c>
      <c r="K1331" s="15" t="s">
        <v>8220</v>
      </c>
      <c r="L1331">
        <v>7</v>
      </c>
    </row>
    <row r="1332" spans="8:12" x14ac:dyDescent="0.35">
      <c r="H1332" s="14" t="s">
        <v>8218</v>
      </c>
      <c r="I1332">
        <v>100</v>
      </c>
      <c r="K1332" s="15" t="s">
        <v>8220</v>
      </c>
      <c r="L1332">
        <v>27</v>
      </c>
    </row>
    <row r="1333" spans="8:12" x14ac:dyDescent="0.35">
      <c r="H1333" s="14" t="s">
        <v>8218</v>
      </c>
      <c r="I1333">
        <v>72</v>
      </c>
      <c r="K1333" s="15" t="s">
        <v>8220</v>
      </c>
      <c r="L1333">
        <v>1</v>
      </c>
    </row>
    <row r="1334" spans="8:12" x14ac:dyDescent="0.35">
      <c r="H1334" s="14" t="s">
        <v>8218</v>
      </c>
      <c r="I1334">
        <v>238</v>
      </c>
      <c r="K1334" s="15" t="s">
        <v>8220</v>
      </c>
      <c r="L1334">
        <v>0</v>
      </c>
    </row>
    <row r="1335" spans="8:12" x14ac:dyDescent="0.35">
      <c r="H1335" s="14" t="s">
        <v>8218</v>
      </c>
      <c r="I1335">
        <v>159</v>
      </c>
      <c r="K1335" s="15" t="s">
        <v>8220</v>
      </c>
      <c r="L1335">
        <v>1</v>
      </c>
    </row>
    <row r="1336" spans="8:12" x14ac:dyDescent="0.35">
      <c r="H1336" s="14" t="s">
        <v>8218</v>
      </c>
      <c r="I1336">
        <v>77</v>
      </c>
      <c r="K1336" s="15" t="s">
        <v>8220</v>
      </c>
      <c r="L1336">
        <v>3</v>
      </c>
    </row>
    <row r="1337" spans="8:12" x14ac:dyDescent="0.35">
      <c r="H1337" s="14" t="s">
        <v>8218</v>
      </c>
      <c r="I1337">
        <v>53</v>
      </c>
      <c r="K1337" s="15" t="s">
        <v>8220</v>
      </c>
      <c r="L1337">
        <v>3</v>
      </c>
    </row>
    <row r="1338" spans="8:12" x14ac:dyDescent="0.35">
      <c r="H1338" s="14" t="s">
        <v>8218</v>
      </c>
      <c r="I1338">
        <v>1251</v>
      </c>
      <c r="K1338" s="15" t="s">
        <v>8220</v>
      </c>
      <c r="L1338">
        <v>3</v>
      </c>
    </row>
    <row r="1339" spans="8:12" x14ac:dyDescent="0.35">
      <c r="H1339" s="14" t="s">
        <v>8218</v>
      </c>
      <c r="I1339">
        <v>465</v>
      </c>
      <c r="K1339" s="15" t="s">
        <v>8220</v>
      </c>
      <c r="L1339">
        <v>0</v>
      </c>
    </row>
    <row r="1340" spans="8:12" x14ac:dyDescent="0.35">
      <c r="H1340" s="14" t="s">
        <v>8218</v>
      </c>
      <c r="I1340">
        <v>74</v>
      </c>
      <c r="K1340" s="15" t="s">
        <v>8220</v>
      </c>
      <c r="L1340">
        <v>6</v>
      </c>
    </row>
    <row r="1341" spans="8:12" x14ac:dyDescent="0.35">
      <c r="H1341" s="14" t="s">
        <v>8218</v>
      </c>
      <c r="I1341">
        <v>62</v>
      </c>
      <c r="K1341" s="15" t="s">
        <v>8220</v>
      </c>
      <c r="L1341">
        <v>17</v>
      </c>
    </row>
    <row r="1342" spans="8:12" x14ac:dyDescent="0.35">
      <c r="H1342" s="14" t="s">
        <v>8218</v>
      </c>
      <c r="I1342">
        <v>3468</v>
      </c>
      <c r="K1342" s="15" t="s">
        <v>8220</v>
      </c>
      <c r="L1342">
        <v>40</v>
      </c>
    </row>
    <row r="1343" spans="8:12" x14ac:dyDescent="0.35">
      <c r="H1343" s="14" t="s">
        <v>8218</v>
      </c>
      <c r="I1343">
        <v>52</v>
      </c>
      <c r="K1343" s="15" t="s">
        <v>8220</v>
      </c>
      <c r="L1343">
        <v>3</v>
      </c>
    </row>
    <row r="1344" spans="8:12" x14ac:dyDescent="0.35">
      <c r="H1344" s="14" t="s">
        <v>8218</v>
      </c>
      <c r="I1344">
        <v>50</v>
      </c>
      <c r="K1344" s="15" t="s">
        <v>8220</v>
      </c>
      <c r="L1344">
        <v>1</v>
      </c>
    </row>
    <row r="1345" spans="8:12" x14ac:dyDescent="0.35">
      <c r="H1345" s="14" t="s">
        <v>8218</v>
      </c>
      <c r="I1345">
        <v>45</v>
      </c>
      <c r="K1345" s="15" t="s">
        <v>8220</v>
      </c>
      <c r="L1345">
        <v>2</v>
      </c>
    </row>
    <row r="1346" spans="8:12" x14ac:dyDescent="0.35">
      <c r="H1346" s="14" t="s">
        <v>8218</v>
      </c>
      <c r="I1346">
        <v>21</v>
      </c>
      <c r="K1346" s="15" t="s">
        <v>8220</v>
      </c>
      <c r="L1346">
        <v>7</v>
      </c>
    </row>
    <row r="1347" spans="8:12" x14ac:dyDescent="0.35">
      <c r="H1347" s="14" t="s">
        <v>8218</v>
      </c>
      <c r="I1347">
        <v>100</v>
      </c>
      <c r="K1347" s="15" t="s">
        <v>8220</v>
      </c>
      <c r="L1347">
        <v>14</v>
      </c>
    </row>
    <row r="1348" spans="8:12" x14ac:dyDescent="0.35">
      <c r="H1348" s="14" t="s">
        <v>8218</v>
      </c>
      <c r="I1348">
        <v>81</v>
      </c>
      <c r="K1348" s="15" t="s">
        <v>8220</v>
      </c>
      <c r="L1348">
        <v>0</v>
      </c>
    </row>
    <row r="1349" spans="8:12" x14ac:dyDescent="0.35">
      <c r="H1349" s="14" t="s">
        <v>8218</v>
      </c>
      <c r="I1349">
        <v>286</v>
      </c>
      <c r="K1349" s="15" t="s">
        <v>8220</v>
      </c>
      <c r="L1349">
        <v>0</v>
      </c>
    </row>
    <row r="1350" spans="8:12" x14ac:dyDescent="0.35">
      <c r="H1350" s="14" t="s">
        <v>8218</v>
      </c>
      <c r="I1350">
        <v>42</v>
      </c>
      <c r="K1350" s="15" t="s">
        <v>8220</v>
      </c>
      <c r="L1350">
        <v>1</v>
      </c>
    </row>
    <row r="1351" spans="8:12" x14ac:dyDescent="0.35">
      <c r="H1351" s="14" t="s">
        <v>8218</v>
      </c>
      <c r="I1351">
        <v>199</v>
      </c>
      <c r="K1351" s="15" t="s">
        <v>8220</v>
      </c>
      <c r="L1351">
        <v>12</v>
      </c>
    </row>
    <row r="1352" spans="8:12" x14ac:dyDescent="0.35">
      <c r="H1352" s="14" t="s">
        <v>8218</v>
      </c>
      <c r="I1352">
        <v>25</v>
      </c>
      <c r="K1352" s="15" t="s">
        <v>8220</v>
      </c>
      <c r="L1352">
        <v>12</v>
      </c>
    </row>
    <row r="1353" spans="8:12" x14ac:dyDescent="0.35">
      <c r="H1353" s="14" t="s">
        <v>8218</v>
      </c>
      <c r="I1353">
        <v>84</v>
      </c>
      <c r="K1353" s="15" t="s">
        <v>8220</v>
      </c>
      <c r="L1353">
        <v>23</v>
      </c>
    </row>
    <row r="1354" spans="8:12" x14ac:dyDescent="0.35">
      <c r="H1354" s="14" t="s">
        <v>8218</v>
      </c>
      <c r="I1354">
        <v>50</v>
      </c>
      <c r="K1354" s="15" t="s">
        <v>8220</v>
      </c>
      <c r="L1354">
        <v>0</v>
      </c>
    </row>
    <row r="1355" spans="8:12" x14ac:dyDescent="0.35">
      <c r="H1355" s="14" t="s">
        <v>8218</v>
      </c>
      <c r="I1355">
        <v>26</v>
      </c>
      <c r="K1355" s="15" t="s">
        <v>8220</v>
      </c>
      <c r="L1355">
        <v>10</v>
      </c>
    </row>
    <row r="1356" spans="8:12" x14ac:dyDescent="0.35">
      <c r="H1356" s="14" t="s">
        <v>8218</v>
      </c>
      <c r="I1356">
        <v>14</v>
      </c>
      <c r="K1356" s="15" t="s">
        <v>8220</v>
      </c>
      <c r="L1356">
        <v>5</v>
      </c>
    </row>
    <row r="1357" spans="8:12" x14ac:dyDescent="0.35">
      <c r="H1357" s="14" t="s">
        <v>8218</v>
      </c>
      <c r="I1357">
        <v>49</v>
      </c>
      <c r="K1357" s="15" t="s">
        <v>8220</v>
      </c>
      <c r="L1357">
        <v>1</v>
      </c>
    </row>
    <row r="1358" spans="8:12" x14ac:dyDescent="0.35">
      <c r="H1358" s="14" t="s">
        <v>8218</v>
      </c>
      <c r="I1358">
        <v>69</v>
      </c>
      <c r="K1358" s="15" t="s">
        <v>8220</v>
      </c>
      <c r="L1358">
        <v>2</v>
      </c>
    </row>
    <row r="1359" spans="8:12" x14ac:dyDescent="0.35">
      <c r="H1359" s="14" t="s">
        <v>8218</v>
      </c>
      <c r="I1359">
        <v>60</v>
      </c>
      <c r="K1359" s="15" t="s">
        <v>8220</v>
      </c>
      <c r="L1359">
        <v>2</v>
      </c>
    </row>
    <row r="1360" spans="8:12" x14ac:dyDescent="0.35">
      <c r="H1360" s="14" t="s">
        <v>8218</v>
      </c>
      <c r="I1360">
        <v>80</v>
      </c>
      <c r="K1360" s="15" t="s">
        <v>8220</v>
      </c>
      <c r="L1360">
        <v>0</v>
      </c>
    </row>
    <row r="1361" spans="8:12" x14ac:dyDescent="0.35">
      <c r="H1361" s="14" t="s">
        <v>8218</v>
      </c>
      <c r="I1361">
        <v>56</v>
      </c>
      <c r="K1361" s="15" t="s">
        <v>8220</v>
      </c>
      <c r="L1361">
        <v>13</v>
      </c>
    </row>
    <row r="1362" spans="8:12" x14ac:dyDescent="0.35">
      <c r="H1362" s="14" t="s">
        <v>8218</v>
      </c>
      <c r="I1362">
        <v>104</v>
      </c>
      <c r="K1362" s="15" t="s">
        <v>8220</v>
      </c>
      <c r="L1362">
        <v>0</v>
      </c>
    </row>
    <row r="1363" spans="8:12" x14ac:dyDescent="0.35">
      <c r="H1363" s="14" t="s">
        <v>8218</v>
      </c>
      <c r="I1363">
        <v>46</v>
      </c>
      <c r="K1363" s="15" t="s">
        <v>8220</v>
      </c>
      <c r="L1363">
        <v>1</v>
      </c>
    </row>
    <row r="1364" spans="8:12" x14ac:dyDescent="0.35">
      <c r="H1364" s="14" t="s">
        <v>8218</v>
      </c>
      <c r="I1364">
        <v>206</v>
      </c>
      <c r="K1364" s="15" t="s">
        <v>8220</v>
      </c>
      <c r="L1364">
        <v>5</v>
      </c>
    </row>
    <row r="1365" spans="8:12" x14ac:dyDescent="0.35">
      <c r="H1365" s="14" t="s">
        <v>8218</v>
      </c>
      <c r="I1365">
        <v>18</v>
      </c>
      <c r="K1365" s="15" t="s">
        <v>8220</v>
      </c>
      <c r="L1365">
        <v>2</v>
      </c>
    </row>
    <row r="1366" spans="8:12" x14ac:dyDescent="0.35">
      <c r="H1366" s="14" t="s">
        <v>8218</v>
      </c>
      <c r="I1366">
        <v>28</v>
      </c>
      <c r="K1366" s="15" t="s">
        <v>8220</v>
      </c>
      <c r="L1366">
        <v>0</v>
      </c>
    </row>
    <row r="1367" spans="8:12" x14ac:dyDescent="0.35">
      <c r="H1367" s="14" t="s">
        <v>8218</v>
      </c>
      <c r="I1367">
        <v>11</v>
      </c>
      <c r="K1367" s="15" t="s">
        <v>8220</v>
      </c>
      <c r="L1367">
        <v>32</v>
      </c>
    </row>
    <row r="1368" spans="8:12" x14ac:dyDescent="0.35">
      <c r="H1368" s="14" t="s">
        <v>8218</v>
      </c>
      <c r="I1368">
        <v>263</v>
      </c>
      <c r="K1368" s="15" t="s">
        <v>8220</v>
      </c>
      <c r="L1368">
        <v>1</v>
      </c>
    </row>
    <row r="1369" spans="8:12" x14ac:dyDescent="0.35">
      <c r="H1369" s="14" t="s">
        <v>8218</v>
      </c>
      <c r="I1369">
        <v>394</v>
      </c>
      <c r="K1369" s="15" t="s">
        <v>8220</v>
      </c>
      <c r="L1369">
        <v>1</v>
      </c>
    </row>
    <row r="1370" spans="8:12" x14ac:dyDescent="0.35">
      <c r="H1370" s="14" t="s">
        <v>8218</v>
      </c>
      <c r="I1370">
        <v>1049</v>
      </c>
      <c r="K1370" s="15" t="s">
        <v>8220</v>
      </c>
      <c r="L1370">
        <v>1</v>
      </c>
    </row>
    <row r="1371" spans="8:12" x14ac:dyDescent="0.35">
      <c r="H1371" s="14" t="s">
        <v>8218</v>
      </c>
      <c r="I1371">
        <v>308</v>
      </c>
      <c r="K1371" s="15" t="s">
        <v>8220</v>
      </c>
      <c r="L1371">
        <v>0</v>
      </c>
    </row>
    <row r="1372" spans="8:12" x14ac:dyDescent="0.35">
      <c r="H1372" s="14" t="s">
        <v>8218</v>
      </c>
      <c r="I1372">
        <v>1088</v>
      </c>
      <c r="K1372" s="15" t="s">
        <v>8220</v>
      </c>
      <c r="L1372">
        <v>0</v>
      </c>
    </row>
    <row r="1373" spans="8:12" x14ac:dyDescent="0.35">
      <c r="H1373" s="14" t="s">
        <v>8218</v>
      </c>
      <c r="I1373">
        <v>73</v>
      </c>
      <c r="K1373" s="15" t="s">
        <v>8220</v>
      </c>
      <c r="L1373">
        <v>8</v>
      </c>
    </row>
    <row r="1374" spans="8:12" x14ac:dyDescent="0.35">
      <c r="H1374" s="14" t="s">
        <v>8218</v>
      </c>
      <c r="I1374">
        <v>143</v>
      </c>
      <c r="K1374" s="15" t="s">
        <v>8220</v>
      </c>
      <c r="L1374">
        <v>0</v>
      </c>
    </row>
    <row r="1375" spans="8:12" x14ac:dyDescent="0.35">
      <c r="H1375" s="14" t="s">
        <v>8218</v>
      </c>
      <c r="I1375">
        <v>1420</v>
      </c>
      <c r="K1375" s="15" t="s">
        <v>8220</v>
      </c>
      <c r="L1375">
        <v>1</v>
      </c>
    </row>
    <row r="1376" spans="8:12" x14ac:dyDescent="0.35">
      <c r="H1376" s="14" t="s">
        <v>8218</v>
      </c>
      <c r="I1376">
        <v>305</v>
      </c>
      <c r="K1376" s="15" t="s">
        <v>8220</v>
      </c>
      <c r="L1376">
        <v>16</v>
      </c>
    </row>
    <row r="1377" spans="8:12" x14ac:dyDescent="0.35">
      <c r="H1377" s="14" t="s">
        <v>8218</v>
      </c>
      <c r="I1377">
        <v>551</v>
      </c>
      <c r="K1377" s="15" t="s">
        <v>8220</v>
      </c>
      <c r="L1377">
        <v>12</v>
      </c>
    </row>
    <row r="1378" spans="8:12" x14ac:dyDescent="0.35">
      <c r="H1378" s="14" t="s">
        <v>8218</v>
      </c>
      <c r="I1378">
        <v>187</v>
      </c>
      <c r="K1378" s="15" t="s">
        <v>8220</v>
      </c>
      <c r="L1378">
        <v>4</v>
      </c>
    </row>
    <row r="1379" spans="8:12" x14ac:dyDescent="0.35">
      <c r="H1379" s="14" t="s">
        <v>8218</v>
      </c>
      <c r="I1379">
        <v>325</v>
      </c>
      <c r="K1379" s="15" t="s">
        <v>8220</v>
      </c>
      <c r="L1379">
        <v>2</v>
      </c>
    </row>
    <row r="1380" spans="8:12" x14ac:dyDescent="0.35">
      <c r="H1380" s="14" t="s">
        <v>8218</v>
      </c>
      <c r="I1380">
        <v>148</v>
      </c>
      <c r="K1380" s="15" t="s">
        <v>8220</v>
      </c>
      <c r="L1380">
        <v>3</v>
      </c>
    </row>
    <row r="1381" spans="8:12" x14ac:dyDescent="0.35">
      <c r="H1381" s="14" t="s">
        <v>8218</v>
      </c>
      <c r="I1381">
        <v>69</v>
      </c>
      <c r="K1381" s="15" t="s">
        <v>8220</v>
      </c>
      <c r="L1381">
        <v>0</v>
      </c>
    </row>
    <row r="1382" spans="8:12" x14ac:dyDescent="0.35">
      <c r="H1382" s="14" t="s">
        <v>8218</v>
      </c>
      <c r="I1382">
        <v>173</v>
      </c>
      <c r="K1382" s="15" t="s">
        <v>8220</v>
      </c>
      <c r="L1382">
        <v>3</v>
      </c>
    </row>
    <row r="1383" spans="8:12" x14ac:dyDescent="0.35">
      <c r="H1383" s="14" t="s">
        <v>8218</v>
      </c>
      <c r="I1383">
        <v>269</v>
      </c>
      <c r="K1383" s="15" t="s">
        <v>8220</v>
      </c>
      <c r="L1383">
        <v>4</v>
      </c>
    </row>
    <row r="1384" spans="8:12" x14ac:dyDescent="0.35">
      <c r="H1384" s="14" t="s">
        <v>8218</v>
      </c>
      <c r="I1384">
        <v>185</v>
      </c>
      <c r="K1384" s="15" t="s">
        <v>8220</v>
      </c>
      <c r="L1384">
        <v>2</v>
      </c>
    </row>
    <row r="1385" spans="8:12" x14ac:dyDescent="0.35">
      <c r="H1385" s="14" t="s">
        <v>8218</v>
      </c>
      <c r="I1385">
        <v>176</v>
      </c>
      <c r="K1385" s="15" t="s">
        <v>8220</v>
      </c>
      <c r="L1385">
        <v>10</v>
      </c>
    </row>
    <row r="1386" spans="8:12" x14ac:dyDescent="0.35">
      <c r="H1386" s="14" t="s">
        <v>8218</v>
      </c>
      <c r="I1386">
        <v>1019</v>
      </c>
      <c r="K1386" s="15" t="s">
        <v>8220</v>
      </c>
      <c r="L1386">
        <v>11</v>
      </c>
    </row>
    <row r="1387" spans="8:12" x14ac:dyDescent="0.35">
      <c r="H1387" s="14" t="s">
        <v>8218</v>
      </c>
      <c r="I1387">
        <v>113</v>
      </c>
      <c r="K1387" s="15" t="s">
        <v>8220</v>
      </c>
      <c r="L1387">
        <v>6</v>
      </c>
    </row>
    <row r="1388" spans="8:12" x14ac:dyDescent="0.35">
      <c r="H1388" s="14" t="s">
        <v>8218</v>
      </c>
      <c r="I1388">
        <v>404</v>
      </c>
      <c r="K1388" s="15" t="s">
        <v>8220</v>
      </c>
      <c r="L1388">
        <v>2</v>
      </c>
    </row>
    <row r="1389" spans="8:12" x14ac:dyDescent="0.35">
      <c r="H1389" s="14" t="s">
        <v>8218</v>
      </c>
      <c r="I1389">
        <v>707</v>
      </c>
      <c r="K1389" s="15" t="s">
        <v>8220</v>
      </c>
      <c r="L1389">
        <v>6</v>
      </c>
    </row>
    <row r="1390" spans="8:12" x14ac:dyDescent="0.35">
      <c r="H1390" s="14" t="s">
        <v>8218</v>
      </c>
      <c r="I1390">
        <v>392</v>
      </c>
      <c r="K1390" s="15" t="s">
        <v>8220</v>
      </c>
      <c r="L1390">
        <v>8</v>
      </c>
    </row>
    <row r="1391" spans="8:12" x14ac:dyDescent="0.35">
      <c r="H1391" s="14" t="s">
        <v>8218</v>
      </c>
      <c r="I1391">
        <v>23</v>
      </c>
      <c r="K1391" s="15" t="s">
        <v>8220</v>
      </c>
      <c r="L1391">
        <v>37</v>
      </c>
    </row>
    <row r="1392" spans="8:12" x14ac:dyDescent="0.35">
      <c r="H1392" s="14" t="s">
        <v>8218</v>
      </c>
      <c r="I1392">
        <v>682</v>
      </c>
      <c r="K1392" s="15" t="s">
        <v>8220</v>
      </c>
      <c r="L1392">
        <v>11</v>
      </c>
    </row>
    <row r="1393" spans="8:12" x14ac:dyDescent="0.35">
      <c r="H1393" s="14" t="s">
        <v>8218</v>
      </c>
      <c r="I1393">
        <v>37</v>
      </c>
      <c r="K1393" s="15" t="s">
        <v>8220</v>
      </c>
      <c r="L1393">
        <v>0</v>
      </c>
    </row>
    <row r="1394" spans="8:12" x14ac:dyDescent="0.35">
      <c r="H1394" s="14" t="s">
        <v>8218</v>
      </c>
      <c r="I1394">
        <v>146</v>
      </c>
      <c r="K1394" s="15" t="s">
        <v>8220</v>
      </c>
      <c r="L1394">
        <v>10</v>
      </c>
    </row>
    <row r="1395" spans="8:12" x14ac:dyDescent="0.35">
      <c r="H1395" s="14" t="s">
        <v>8218</v>
      </c>
      <c r="I1395">
        <v>119</v>
      </c>
      <c r="K1395" s="15" t="s">
        <v>8220</v>
      </c>
      <c r="L1395">
        <v>6</v>
      </c>
    </row>
    <row r="1396" spans="8:12" x14ac:dyDescent="0.35">
      <c r="H1396" s="14" t="s">
        <v>8218</v>
      </c>
      <c r="I1396">
        <v>163</v>
      </c>
      <c r="K1396" s="15" t="s">
        <v>8220</v>
      </c>
      <c r="L1396">
        <v>8</v>
      </c>
    </row>
    <row r="1397" spans="8:12" x14ac:dyDescent="0.35">
      <c r="H1397" s="14" t="s">
        <v>8218</v>
      </c>
      <c r="I1397">
        <v>339</v>
      </c>
      <c r="K1397" s="15" t="s">
        <v>8220</v>
      </c>
      <c r="L1397">
        <v>6</v>
      </c>
    </row>
    <row r="1398" spans="8:12" x14ac:dyDescent="0.35">
      <c r="H1398" s="14" t="s">
        <v>8218</v>
      </c>
      <c r="I1398">
        <v>58</v>
      </c>
      <c r="K1398" s="15" t="s">
        <v>8220</v>
      </c>
      <c r="L1398">
        <v>7</v>
      </c>
    </row>
    <row r="1399" spans="8:12" x14ac:dyDescent="0.35">
      <c r="H1399" s="14" t="s">
        <v>8218</v>
      </c>
      <c r="I1399">
        <v>456</v>
      </c>
      <c r="K1399" s="15" t="s">
        <v>8220</v>
      </c>
      <c r="L1399">
        <v>7</v>
      </c>
    </row>
    <row r="1400" spans="8:12" x14ac:dyDescent="0.35">
      <c r="H1400" s="14" t="s">
        <v>8218</v>
      </c>
      <c r="I1400">
        <v>15</v>
      </c>
      <c r="K1400" s="15" t="s">
        <v>8220</v>
      </c>
      <c r="L1400">
        <v>5</v>
      </c>
    </row>
    <row r="1401" spans="8:12" x14ac:dyDescent="0.35">
      <c r="H1401" s="14" t="s">
        <v>8218</v>
      </c>
      <c r="I1401">
        <v>191</v>
      </c>
      <c r="K1401" s="15" t="s">
        <v>8220</v>
      </c>
      <c r="L1401">
        <v>46</v>
      </c>
    </row>
    <row r="1402" spans="8:12" x14ac:dyDescent="0.35">
      <c r="H1402" s="14" t="s">
        <v>8218</v>
      </c>
      <c r="I1402">
        <v>17</v>
      </c>
      <c r="K1402" s="15" t="s">
        <v>8220</v>
      </c>
      <c r="L1402">
        <v>10</v>
      </c>
    </row>
    <row r="1403" spans="8:12" x14ac:dyDescent="0.35">
      <c r="H1403" s="14" t="s">
        <v>8218</v>
      </c>
      <c r="I1403">
        <v>28</v>
      </c>
      <c r="K1403" s="15" t="s">
        <v>8220</v>
      </c>
      <c r="L1403">
        <v>19</v>
      </c>
    </row>
    <row r="1404" spans="8:12" x14ac:dyDescent="0.35">
      <c r="H1404" s="14" t="s">
        <v>8218</v>
      </c>
      <c r="I1404">
        <v>18</v>
      </c>
      <c r="K1404" s="15" t="s">
        <v>8220</v>
      </c>
      <c r="L1404">
        <v>13</v>
      </c>
    </row>
    <row r="1405" spans="8:12" x14ac:dyDescent="0.35">
      <c r="H1405" s="14" t="s">
        <v>8218</v>
      </c>
      <c r="I1405">
        <v>61</v>
      </c>
      <c r="K1405" s="15" t="s">
        <v>8220</v>
      </c>
      <c r="L1405">
        <v>13</v>
      </c>
    </row>
    <row r="1406" spans="8:12" x14ac:dyDescent="0.35">
      <c r="H1406" s="14" t="s">
        <v>8218</v>
      </c>
      <c r="I1406">
        <v>108</v>
      </c>
      <c r="K1406" s="15" t="s">
        <v>8220</v>
      </c>
      <c r="L1406">
        <v>4</v>
      </c>
    </row>
    <row r="1407" spans="8:12" x14ac:dyDescent="0.35">
      <c r="H1407" s="14" t="s">
        <v>8218</v>
      </c>
      <c r="I1407">
        <v>142</v>
      </c>
      <c r="K1407" s="15" t="s">
        <v>8220</v>
      </c>
      <c r="L1407">
        <v>0</v>
      </c>
    </row>
    <row r="1408" spans="8:12" x14ac:dyDescent="0.35">
      <c r="H1408" s="14" t="s">
        <v>8218</v>
      </c>
      <c r="I1408">
        <v>74</v>
      </c>
      <c r="K1408" s="15" t="s">
        <v>8220</v>
      </c>
      <c r="L1408">
        <v>3</v>
      </c>
    </row>
    <row r="1409" spans="8:12" x14ac:dyDescent="0.35">
      <c r="H1409" s="14" t="s">
        <v>8218</v>
      </c>
      <c r="I1409">
        <v>38</v>
      </c>
      <c r="K1409" s="15" t="s">
        <v>8220</v>
      </c>
      <c r="L1409">
        <v>1</v>
      </c>
    </row>
    <row r="1410" spans="8:12" x14ac:dyDescent="0.35">
      <c r="H1410" s="14" t="s">
        <v>8218</v>
      </c>
      <c r="I1410">
        <v>20</v>
      </c>
      <c r="K1410" s="15" t="s">
        <v>8220</v>
      </c>
      <c r="L1410">
        <v>9</v>
      </c>
    </row>
    <row r="1411" spans="8:12" x14ac:dyDescent="0.35">
      <c r="H1411" s="14" t="s">
        <v>8218</v>
      </c>
      <c r="I1411">
        <v>24</v>
      </c>
      <c r="K1411" s="15" t="s">
        <v>8220</v>
      </c>
      <c r="L1411">
        <v>1</v>
      </c>
    </row>
    <row r="1412" spans="8:12" x14ac:dyDescent="0.35">
      <c r="H1412" s="14" t="s">
        <v>8218</v>
      </c>
      <c r="I1412">
        <v>66</v>
      </c>
      <c r="K1412" s="15" t="s">
        <v>8220</v>
      </c>
      <c r="L1412">
        <v>1</v>
      </c>
    </row>
    <row r="1413" spans="8:12" x14ac:dyDescent="0.35">
      <c r="H1413" s="14" t="s">
        <v>8218</v>
      </c>
      <c r="I1413">
        <v>28</v>
      </c>
      <c r="K1413" s="15" t="s">
        <v>8220</v>
      </c>
      <c r="L1413">
        <v>4</v>
      </c>
    </row>
    <row r="1414" spans="8:12" x14ac:dyDescent="0.35">
      <c r="H1414" s="14" t="s">
        <v>8218</v>
      </c>
      <c r="I1414">
        <v>24</v>
      </c>
      <c r="K1414" s="15" t="s">
        <v>8220</v>
      </c>
      <c r="L1414">
        <v>17</v>
      </c>
    </row>
    <row r="1415" spans="8:12" x14ac:dyDescent="0.35">
      <c r="H1415" s="14" t="s">
        <v>8218</v>
      </c>
      <c r="I1415">
        <v>73</v>
      </c>
      <c r="K1415" s="15" t="s">
        <v>8220</v>
      </c>
      <c r="L1415">
        <v>0</v>
      </c>
    </row>
    <row r="1416" spans="8:12" x14ac:dyDescent="0.35">
      <c r="H1416" s="14" t="s">
        <v>8218</v>
      </c>
      <c r="I1416">
        <v>3</v>
      </c>
      <c r="K1416" s="15" t="s">
        <v>8220</v>
      </c>
      <c r="L1416">
        <v>12</v>
      </c>
    </row>
    <row r="1417" spans="8:12" x14ac:dyDescent="0.35">
      <c r="H1417" s="14" t="s">
        <v>8218</v>
      </c>
      <c r="I1417">
        <v>20</v>
      </c>
      <c r="K1417" s="15" t="s">
        <v>8220</v>
      </c>
      <c r="L1417">
        <v>14</v>
      </c>
    </row>
    <row r="1418" spans="8:12" x14ac:dyDescent="0.35">
      <c r="H1418" s="14" t="s">
        <v>8218</v>
      </c>
      <c r="I1418">
        <v>21</v>
      </c>
      <c r="K1418" s="15" t="s">
        <v>8220</v>
      </c>
      <c r="L1418">
        <v>1</v>
      </c>
    </row>
    <row r="1419" spans="8:12" x14ac:dyDescent="0.35">
      <c r="H1419" s="14" t="s">
        <v>8218</v>
      </c>
      <c r="I1419">
        <v>94</v>
      </c>
      <c r="K1419" s="15" t="s">
        <v>8220</v>
      </c>
      <c r="L1419">
        <v>14</v>
      </c>
    </row>
    <row r="1420" spans="8:12" x14ac:dyDescent="0.35">
      <c r="H1420" s="14" t="s">
        <v>8218</v>
      </c>
      <c r="I1420">
        <v>139</v>
      </c>
      <c r="K1420" s="15" t="s">
        <v>8220</v>
      </c>
      <c r="L1420">
        <v>4</v>
      </c>
    </row>
    <row r="1421" spans="8:12" x14ac:dyDescent="0.35">
      <c r="H1421" s="14" t="s">
        <v>8218</v>
      </c>
      <c r="I1421">
        <v>130</v>
      </c>
      <c r="K1421" s="15" t="s">
        <v>8220</v>
      </c>
      <c r="L1421">
        <v>2</v>
      </c>
    </row>
    <row r="1422" spans="8:12" x14ac:dyDescent="0.35">
      <c r="H1422" s="14" t="s">
        <v>8218</v>
      </c>
      <c r="I1422">
        <v>31</v>
      </c>
      <c r="K1422" s="15" t="s">
        <v>8220</v>
      </c>
      <c r="L1422">
        <v>1</v>
      </c>
    </row>
    <row r="1423" spans="8:12" x14ac:dyDescent="0.35">
      <c r="H1423" s="14" t="s">
        <v>8218</v>
      </c>
      <c r="I1423">
        <v>13</v>
      </c>
      <c r="K1423" s="15" t="s">
        <v>8220</v>
      </c>
      <c r="L1423">
        <v>2</v>
      </c>
    </row>
    <row r="1424" spans="8:12" x14ac:dyDescent="0.35">
      <c r="H1424" s="14" t="s">
        <v>8218</v>
      </c>
      <c r="I1424">
        <v>90</v>
      </c>
      <c r="K1424" s="15" t="s">
        <v>8220</v>
      </c>
      <c r="L1424">
        <v>1</v>
      </c>
    </row>
    <row r="1425" spans="8:12" x14ac:dyDescent="0.35">
      <c r="H1425" s="14" t="s">
        <v>8218</v>
      </c>
      <c r="I1425">
        <v>141</v>
      </c>
      <c r="K1425" s="15" t="s">
        <v>8220</v>
      </c>
      <c r="L1425">
        <v>1</v>
      </c>
    </row>
    <row r="1426" spans="8:12" x14ac:dyDescent="0.35">
      <c r="H1426" s="14" t="s">
        <v>8218</v>
      </c>
      <c r="I1426">
        <v>23</v>
      </c>
      <c r="K1426" s="15" t="s">
        <v>8220</v>
      </c>
      <c r="L1426">
        <v>4</v>
      </c>
    </row>
    <row r="1427" spans="8:12" x14ac:dyDescent="0.35">
      <c r="H1427" s="14" t="s">
        <v>8218</v>
      </c>
      <c r="I1427">
        <v>18</v>
      </c>
      <c r="K1427" s="15" t="s">
        <v>8220</v>
      </c>
      <c r="L1427">
        <v>3</v>
      </c>
    </row>
    <row r="1428" spans="8:12" x14ac:dyDescent="0.35">
      <c r="H1428" s="14" t="s">
        <v>8218</v>
      </c>
      <c r="I1428">
        <v>76</v>
      </c>
      <c r="K1428" s="15" t="s">
        <v>8220</v>
      </c>
      <c r="L1428">
        <v>38</v>
      </c>
    </row>
    <row r="1429" spans="8:12" x14ac:dyDescent="0.35">
      <c r="H1429" s="14" t="s">
        <v>8218</v>
      </c>
      <c r="I1429">
        <v>93</v>
      </c>
      <c r="K1429" s="15" t="s">
        <v>8220</v>
      </c>
      <c r="L1429">
        <v>4</v>
      </c>
    </row>
    <row r="1430" spans="8:12" x14ac:dyDescent="0.35">
      <c r="H1430" s="14" t="s">
        <v>8218</v>
      </c>
      <c r="I1430">
        <v>69</v>
      </c>
      <c r="K1430" s="15" t="s">
        <v>8220</v>
      </c>
      <c r="L1430">
        <v>0</v>
      </c>
    </row>
    <row r="1431" spans="8:12" x14ac:dyDescent="0.35">
      <c r="H1431" s="14" t="s">
        <v>8218</v>
      </c>
      <c r="I1431">
        <v>21</v>
      </c>
      <c r="K1431" s="15" t="s">
        <v>8220</v>
      </c>
      <c r="L1431">
        <v>2</v>
      </c>
    </row>
    <row r="1432" spans="8:12" x14ac:dyDescent="0.35">
      <c r="H1432" s="14" t="s">
        <v>8218</v>
      </c>
      <c r="I1432">
        <v>57</v>
      </c>
      <c r="K1432" s="15" t="s">
        <v>8220</v>
      </c>
      <c r="L1432">
        <v>0</v>
      </c>
    </row>
    <row r="1433" spans="8:12" x14ac:dyDescent="0.35">
      <c r="H1433" s="14" t="s">
        <v>8218</v>
      </c>
      <c r="I1433">
        <v>108</v>
      </c>
      <c r="K1433" s="15" t="s">
        <v>8220</v>
      </c>
      <c r="L1433">
        <v>1</v>
      </c>
    </row>
    <row r="1434" spans="8:12" x14ac:dyDescent="0.35">
      <c r="H1434" s="14" t="s">
        <v>8218</v>
      </c>
      <c r="I1434">
        <v>83</v>
      </c>
      <c r="K1434" s="15" t="s">
        <v>8220</v>
      </c>
      <c r="L1434">
        <v>7</v>
      </c>
    </row>
    <row r="1435" spans="8:12" x14ac:dyDescent="0.35">
      <c r="H1435" s="14" t="s">
        <v>8218</v>
      </c>
      <c r="I1435">
        <v>96</v>
      </c>
      <c r="K1435" s="15" t="s">
        <v>8220</v>
      </c>
      <c r="L1435">
        <v>2</v>
      </c>
    </row>
    <row r="1436" spans="8:12" x14ac:dyDescent="0.35">
      <c r="H1436" s="14" t="s">
        <v>8218</v>
      </c>
      <c r="I1436">
        <v>64</v>
      </c>
      <c r="K1436" s="15" t="s">
        <v>8220</v>
      </c>
      <c r="L1436">
        <v>4</v>
      </c>
    </row>
    <row r="1437" spans="8:12" x14ac:dyDescent="0.35">
      <c r="H1437" s="14" t="s">
        <v>8218</v>
      </c>
      <c r="I1437">
        <v>14</v>
      </c>
      <c r="K1437" s="15" t="s">
        <v>8220</v>
      </c>
      <c r="L1437">
        <v>4</v>
      </c>
    </row>
    <row r="1438" spans="8:12" x14ac:dyDescent="0.35">
      <c r="H1438" s="14" t="s">
        <v>8218</v>
      </c>
      <c r="I1438">
        <v>169</v>
      </c>
      <c r="K1438" s="15" t="s">
        <v>8220</v>
      </c>
      <c r="L1438">
        <v>3</v>
      </c>
    </row>
    <row r="1439" spans="8:12" x14ac:dyDescent="0.35">
      <c r="H1439" s="14" t="s">
        <v>8218</v>
      </c>
      <c r="I1439">
        <v>33</v>
      </c>
      <c r="K1439" s="15" t="s">
        <v>8220</v>
      </c>
      <c r="L1439">
        <v>2</v>
      </c>
    </row>
    <row r="1440" spans="8:12" x14ac:dyDescent="0.35">
      <c r="H1440" s="14" t="s">
        <v>8218</v>
      </c>
      <c r="I1440">
        <v>102</v>
      </c>
      <c r="K1440" s="15" t="s">
        <v>8220</v>
      </c>
      <c r="L1440">
        <v>197</v>
      </c>
    </row>
    <row r="1441" spans="8:12" x14ac:dyDescent="0.35">
      <c r="H1441" s="14" t="s">
        <v>8218</v>
      </c>
      <c r="I1441">
        <v>104</v>
      </c>
      <c r="K1441" s="15" t="s">
        <v>8220</v>
      </c>
      <c r="L1441">
        <v>0</v>
      </c>
    </row>
    <row r="1442" spans="8:12" x14ac:dyDescent="0.35">
      <c r="H1442" s="14" t="s">
        <v>8218</v>
      </c>
      <c r="I1442">
        <v>20</v>
      </c>
      <c r="K1442" s="15" t="s">
        <v>8220</v>
      </c>
      <c r="L1442">
        <v>1</v>
      </c>
    </row>
    <row r="1443" spans="8:12" x14ac:dyDescent="0.35">
      <c r="H1443" s="14" t="s">
        <v>8218</v>
      </c>
      <c r="I1443">
        <v>35</v>
      </c>
      <c r="K1443" s="15" t="s">
        <v>8220</v>
      </c>
      <c r="L1443">
        <v>4</v>
      </c>
    </row>
    <row r="1444" spans="8:12" x14ac:dyDescent="0.35">
      <c r="H1444" s="14" t="s">
        <v>8218</v>
      </c>
      <c r="I1444">
        <v>94</v>
      </c>
      <c r="K1444" s="15" t="s">
        <v>8220</v>
      </c>
      <c r="L1444">
        <v>0</v>
      </c>
    </row>
    <row r="1445" spans="8:12" x14ac:dyDescent="0.35">
      <c r="H1445" s="14" t="s">
        <v>8218</v>
      </c>
      <c r="I1445">
        <v>14</v>
      </c>
      <c r="K1445" s="15" t="s">
        <v>8220</v>
      </c>
      <c r="L1445">
        <v>7</v>
      </c>
    </row>
    <row r="1446" spans="8:12" x14ac:dyDescent="0.35">
      <c r="H1446" s="14" t="s">
        <v>8218</v>
      </c>
      <c r="I1446">
        <v>15</v>
      </c>
      <c r="K1446" s="15" t="s">
        <v>8220</v>
      </c>
      <c r="L1446">
        <v>11</v>
      </c>
    </row>
    <row r="1447" spans="8:12" x14ac:dyDescent="0.35">
      <c r="H1447" s="14" t="s">
        <v>8218</v>
      </c>
      <c r="I1447">
        <v>51</v>
      </c>
      <c r="K1447" s="15" t="s">
        <v>8220</v>
      </c>
      <c r="L1447">
        <v>0</v>
      </c>
    </row>
    <row r="1448" spans="8:12" x14ac:dyDescent="0.35">
      <c r="H1448" s="14" t="s">
        <v>8218</v>
      </c>
      <c r="I1448">
        <v>19</v>
      </c>
      <c r="K1448" s="15" t="s">
        <v>8220</v>
      </c>
      <c r="L1448">
        <v>6</v>
      </c>
    </row>
    <row r="1449" spans="8:12" x14ac:dyDescent="0.35">
      <c r="H1449" s="14" t="s">
        <v>8218</v>
      </c>
      <c r="I1449">
        <v>23</v>
      </c>
      <c r="K1449" s="15" t="s">
        <v>8220</v>
      </c>
      <c r="L1449">
        <v>0</v>
      </c>
    </row>
    <row r="1450" spans="8:12" x14ac:dyDescent="0.35">
      <c r="H1450" s="14" t="s">
        <v>8218</v>
      </c>
      <c r="I1450">
        <v>97</v>
      </c>
      <c r="K1450" s="15" t="s">
        <v>8220</v>
      </c>
      <c r="L1450">
        <v>7</v>
      </c>
    </row>
    <row r="1451" spans="8:12" x14ac:dyDescent="0.35">
      <c r="H1451" s="14" t="s">
        <v>8218</v>
      </c>
      <c r="I1451">
        <v>76</v>
      </c>
      <c r="K1451" s="15" t="s">
        <v>8220</v>
      </c>
      <c r="L1451">
        <v>94</v>
      </c>
    </row>
    <row r="1452" spans="8:12" x14ac:dyDescent="0.35">
      <c r="H1452" s="14" t="s">
        <v>8218</v>
      </c>
      <c r="I1452">
        <v>11</v>
      </c>
      <c r="K1452" s="15" t="s">
        <v>8220</v>
      </c>
      <c r="L1452">
        <v>2</v>
      </c>
    </row>
    <row r="1453" spans="8:12" x14ac:dyDescent="0.35">
      <c r="H1453" s="14" t="s">
        <v>8218</v>
      </c>
      <c r="I1453">
        <v>52</v>
      </c>
      <c r="K1453" s="15" t="s">
        <v>8220</v>
      </c>
      <c r="L1453">
        <v>25</v>
      </c>
    </row>
    <row r="1454" spans="8:12" x14ac:dyDescent="0.35">
      <c r="H1454" s="14" t="s">
        <v>8218</v>
      </c>
      <c r="I1454">
        <v>95</v>
      </c>
      <c r="K1454" s="15" t="s">
        <v>8220</v>
      </c>
      <c r="L1454">
        <v>17</v>
      </c>
    </row>
    <row r="1455" spans="8:12" x14ac:dyDescent="0.35">
      <c r="H1455" s="14" t="s">
        <v>8218</v>
      </c>
      <c r="I1455">
        <v>35</v>
      </c>
      <c r="K1455" s="15" t="s">
        <v>8220</v>
      </c>
      <c r="L1455">
        <v>2</v>
      </c>
    </row>
    <row r="1456" spans="8:12" x14ac:dyDescent="0.35">
      <c r="H1456" s="14" t="s">
        <v>8218</v>
      </c>
      <c r="I1456">
        <v>21</v>
      </c>
      <c r="K1456" s="15" t="s">
        <v>8220</v>
      </c>
      <c r="L1456">
        <v>4</v>
      </c>
    </row>
    <row r="1457" spans="8:12" x14ac:dyDescent="0.35">
      <c r="H1457" s="14" t="s">
        <v>8218</v>
      </c>
      <c r="I1457">
        <v>93</v>
      </c>
      <c r="K1457" s="15" t="s">
        <v>8220</v>
      </c>
      <c r="L1457">
        <v>5</v>
      </c>
    </row>
    <row r="1458" spans="8:12" x14ac:dyDescent="0.35">
      <c r="H1458" s="14" t="s">
        <v>8218</v>
      </c>
      <c r="I1458">
        <v>11</v>
      </c>
      <c r="K1458" s="15" t="s">
        <v>8220</v>
      </c>
      <c r="L1458">
        <v>2</v>
      </c>
    </row>
    <row r="1459" spans="8:12" x14ac:dyDescent="0.35">
      <c r="H1459" s="14" t="s">
        <v>8218</v>
      </c>
      <c r="I1459">
        <v>21</v>
      </c>
      <c r="K1459" s="15" t="s">
        <v>8220</v>
      </c>
      <c r="L1459">
        <v>2</v>
      </c>
    </row>
    <row r="1460" spans="8:12" x14ac:dyDescent="0.35">
      <c r="H1460" s="14" t="s">
        <v>8218</v>
      </c>
      <c r="I1460">
        <v>54</v>
      </c>
      <c r="K1460" s="15" t="s">
        <v>8220</v>
      </c>
      <c r="L1460">
        <v>3</v>
      </c>
    </row>
    <row r="1461" spans="8:12" x14ac:dyDescent="0.35">
      <c r="H1461" s="14" t="s">
        <v>8218</v>
      </c>
      <c r="I1461">
        <v>31</v>
      </c>
      <c r="K1461" s="15" t="s">
        <v>8220</v>
      </c>
      <c r="L1461">
        <v>0</v>
      </c>
    </row>
    <row r="1462" spans="8:12" x14ac:dyDescent="0.35">
      <c r="H1462" s="14" t="s">
        <v>8218</v>
      </c>
      <c r="I1462">
        <v>132</v>
      </c>
      <c r="K1462" s="15" t="s">
        <v>8220</v>
      </c>
      <c r="L1462">
        <v>4</v>
      </c>
    </row>
    <row r="1463" spans="8:12" x14ac:dyDescent="0.35">
      <c r="H1463" s="14" t="s">
        <v>8218</v>
      </c>
      <c r="I1463">
        <v>3</v>
      </c>
      <c r="K1463" s="15" t="s">
        <v>8220</v>
      </c>
      <c r="L1463">
        <v>1</v>
      </c>
    </row>
    <row r="1464" spans="8:12" x14ac:dyDescent="0.35">
      <c r="H1464" s="14" t="s">
        <v>8218</v>
      </c>
      <c r="I1464">
        <v>6</v>
      </c>
      <c r="K1464" s="15" t="s">
        <v>8220</v>
      </c>
      <c r="L1464">
        <v>12</v>
      </c>
    </row>
    <row r="1465" spans="8:12" x14ac:dyDescent="0.35">
      <c r="H1465" s="14" t="s">
        <v>8218</v>
      </c>
      <c r="I1465">
        <v>10</v>
      </c>
      <c r="K1465" s="15" t="s">
        <v>8220</v>
      </c>
      <c r="L1465">
        <v>4</v>
      </c>
    </row>
    <row r="1466" spans="8:12" x14ac:dyDescent="0.35">
      <c r="H1466" s="14" t="s">
        <v>8218</v>
      </c>
      <c r="I1466">
        <v>147</v>
      </c>
      <c r="K1466" s="15" t="s">
        <v>8220</v>
      </c>
      <c r="L1466">
        <v>91</v>
      </c>
    </row>
    <row r="1467" spans="8:12" x14ac:dyDescent="0.35">
      <c r="H1467" s="14" t="s">
        <v>8218</v>
      </c>
      <c r="I1467">
        <v>199</v>
      </c>
      <c r="K1467" s="15" t="s">
        <v>8220</v>
      </c>
      <c r="L1467">
        <v>1</v>
      </c>
    </row>
    <row r="1468" spans="8:12" x14ac:dyDescent="0.35">
      <c r="H1468" s="14" t="s">
        <v>8218</v>
      </c>
      <c r="I1468">
        <v>50</v>
      </c>
      <c r="K1468" s="15" t="s">
        <v>8220</v>
      </c>
      <c r="L1468">
        <v>1</v>
      </c>
    </row>
    <row r="1469" spans="8:12" x14ac:dyDescent="0.35">
      <c r="H1469" s="14" t="s">
        <v>8218</v>
      </c>
      <c r="I1469">
        <v>21</v>
      </c>
      <c r="K1469" s="15" t="s">
        <v>8220</v>
      </c>
      <c r="L1469">
        <v>0</v>
      </c>
    </row>
    <row r="1470" spans="8:12" x14ac:dyDescent="0.35">
      <c r="H1470" s="14" t="s">
        <v>8218</v>
      </c>
      <c r="I1470">
        <v>24</v>
      </c>
      <c r="K1470" s="15" t="s">
        <v>8220</v>
      </c>
      <c r="L1470">
        <v>13</v>
      </c>
    </row>
    <row r="1471" spans="8:12" x14ac:dyDescent="0.35">
      <c r="H1471" s="14" t="s">
        <v>8218</v>
      </c>
      <c r="I1471">
        <v>32</v>
      </c>
      <c r="K1471" s="15" t="s">
        <v>8220</v>
      </c>
      <c r="L1471">
        <v>2</v>
      </c>
    </row>
    <row r="1472" spans="8:12" x14ac:dyDescent="0.35">
      <c r="H1472" s="14" t="s">
        <v>8218</v>
      </c>
      <c r="I1472">
        <v>62</v>
      </c>
      <c r="K1472" s="15" t="s">
        <v>8220</v>
      </c>
      <c r="L1472">
        <v>0</v>
      </c>
    </row>
    <row r="1473" spans="8:12" x14ac:dyDescent="0.35">
      <c r="H1473" s="14" t="s">
        <v>8218</v>
      </c>
      <c r="I1473">
        <v>9</v>
      </c>
      <c r="K1473" s="15" t="s">
        <v>8220</v>
      </c>
      <c r="L1473">
        <v>21</v>
      </c>
    </row>
    <row r="1474" spans="8:12" x14ac:dyDescent="0.35">
      <c r="H1474" s="14" t="s">
        <v>8218</v>
      </c>
      <c r="I1474">
        <v>38</v>
      </c>
      <c r="K1474" s="15" t="s">
        <v>8220</v>
      </c>
      <c r="L1474">
        <v>9</v>
      </c>
    </row>
    <row r="1475" spans="8:12" x14ac:dyDescent="0.35">
      <c r="H1475" s="14" t="s">
        <v>8218</v>
      </c>
      <c r="I1475">
        <v>54</v>
      </c>
      <c r="K1475" s="15" t="s">
        <v>8220</v>
      </c>
      <c r="L1475">
        <v>6</v>
      </c>
    </row>
    <row r="1476" spans="8:12" x14ac:dyDescent="0.35">
      <c r="H1476" s="14" t="s">
        <v>8218</v>
      </c>
      <c r="I1476">
        <v>37</v>
      </c>
      <c r="K1476" s="15" t="s">
        <v>8220</v>
      </c>
      <c r="L1476">
        <v>4</v>
      </c>
    </row>
    <row r="1477" spans="8:12" x14ac:dyDescent="0.35">
      <c r="H1477" s="14" t="s">
        <v>8218</v>
      </c>
      <c r="I1477">
        <v>39</v>
      </c>
      <c r="K1477" s="15" t="s">
        <v>8220</v>
      </c>
      <c r="L1477">
        <v>7</v>
      </c>
    </row>
    <row r="1478" spans="8:12" x14ac:dyDescent="0.35">
      <c r="H1478" s="14" t="s">
        <v>8218</v>
      </c>
      <c r="I1478">
        <v>34</v>
      </c>
      <c r="K1478" s="15" t="s">
        <v>8220</v>
      </c>
      <c r="L1478">
        <v>5</v>
      </c>
    </row>
    <row r="1479" spans="8:12" x14ac:dyDescent="0.35">
      <c r="H1479" s="14" t="s">
        <v>8218</v>
      </c>
      <c r="I1479">
        <v>55</v>
      </c>
      <c r="K1479" s="15" t="s">
        <v>8220</v>
      </c>
      <c r="L1479">
        <v>0</v>
      </c>
    </row>
    <row r="1480" spans="8:12" x14ac:dyDescent="0.35">
      <c r="H1480" s="14" t="s">
        <v>8218</v>
      </c>
      <c r="I1480">
        <v>32</v>
      </c>
      <c r="K1480" s="15" t="s">
        <v>8220</v>
      </c>
      <c r="L1480">
        <v>3</v>
      </c>
    </row>
    <row r="1481" spans="8:12" x14ac:dyDescent="0.35">
      <c r="H1481" s="14" t="s">
        <v>8218</v>
      </c>
      <c r="I1481">
        <v>25</v>
      </c>
      <c r="K1481" s="15" t="s">
        <v>8220</v>
      </c>
      <c r="L1481">
        <v>9</v>
      </c>
    </row>
    <row r="1482" spans="8:12" x14ac:dyDescent="0.35">
      <c r="H1482" s="14" t="s">
        <v>8218</v>
      </c>
      <c r="I1482">
        <v>33</v>
      </c>
      <c r="K1482" s="15" t="s">
        <v>8220</v>
      </c>
      <c r="L1482">
        <v>6</v>
      </c>
    </row>
    <row r="1483" spans="8:12" x14ac:dyDescent="0.35">
      <c r="H1483" s="14" t="s">
        <v>8218</v>
      </c>
      <c r="I1483">
        <v>108</v>
      </c>
      <c r="K1483" s="15" t="s">
        <v>8220</v>
      </c>
      <c r="L1483">
        <v>4</v>
      </c>
    </row>
    <row r="1484" spans="8:12" x14ac:dyDescent="0.35">
      <c r="H1484" s="14" t="s">
        <v>8218</v>
      </c>
      <c r="I1484">
        <v>20</v>
      </c>
      <c r="K1484" s="15" t="s">
        <v>8220</v>
      </c>
      <c r="L1484">
        <v>1</v>
      </c>
    </row>
    <row r="1485" spans="8:12" x14ac:dyDescent="0.35">
      <c r="H1485" s="14" t="s">
        <v>8218</v>
      </c>
      <c r="I1485">
        <v>98</v>
      </c>
      <c r="K1485" s="15" t="s">
        <v>8220</v>
      </c>
      <c r="L1485">
        <v>17</v>
      </c>
    </row>
    <row r="1486" spans="8:12" x14ac:dyDescent="0.35">
      <c r="H1486" s="14" t="s">
        <v>8218</v>
      </c>
      <c r="I1486">
        <v>196</v>
      </c>
      <c r="K1486" s="15" t="s">
        <v>8220</v>
      </c>
      <c r="L1486">
        <v>1</v>
      </c>
    </row>
    <row r="1487" spans="8:12" x14ac:dyDescent="0.35">
      <c r="H1487" s="14" t="s">
        <v>8218</v>
      </c>
      <c r="I1487">
        <v>39</v>
      </c>
      <c r="K1487" s="15" t="s">
        <v>8220</v>
      </c>
      <c r="L1487">
        <v>13</v>
      </c>
    </row>
    <row r="1488" spans="8:12" x14ac:dyDescent="0.35">
      <c r="H1488" s="14" t="s">
        <v>8218</v>
      </c>
      <c r="I1488">
        <v>128</v>
      </c>
      <c r="K1488" s="15" t="s">
        <v>8220</v>
      </c>
      <c r="L1488">
        <v>6</v>
      </c>
    </row>
    <row r="1489" spans="8:12" x14ac:dyDescent="0.35">
      <c r="H1489" s="14" t="s">
        <v>8218</v>
      </c>
      <c r="I1489">
        <v>71</v>
      </c>
      <c r="K1489" s="15" t="s">
        <v>8220</v>
      </c>
      <c r="L1489">
        <v>0</v>
      </c>
    </row>
    <row r="1490" spans="8:12" x14ac:dyDescent="0.35">
      <c r="H1490" s="14" t="s">
        <v>8218</v>
      </c>
      <c r="I1490">
        <v>47</v>
      </c>
      <c r="K1490" s="15" t="s">
        <v>8220</v>
      </c>
      <c r="L1490">
        <v>2</v>
      </c>
    </row>
    <row r="1491" spans="8:12" x14ac:dyDescent="0.35">
      <c r="H1491" s="14" t="s">
        <v>8218</v>
      </c>
      <c r="I1491">
        <v>17</v>
      </c>
      <c r="K1491" s="15" t="s">
        <v>8220</v>
      </c>
      <c r="L1491">
        <v>2</v>
      </c>
    </row>
    <row r="1492" spans="8:12" x14ac:dyDescent="0.35">
      <c r="H1492" s="14" t="s">
        <v>8218</v>
      </c>
      <c r="I1492">
        <v>91</v>
      </c>
      <c r="K1492" s="15" t="s">
        <v>8220</v>
      </c>
      <c r="L1492">
        <v>21</v>
      </c>
    </row>
    <row r="1493" spans="8:12" x14ac:dyDescent="0.35">
      <c r="H1493" s="14" t="s">
        <v>8218</v>
      </c>
      <c r="I1493">
        <v>43</v>
      </c>
      <c r="K1493" s="15" t="s">
        <v>8220</v>
      </c>
      <c r="L1493">
        <v>13</v>
      </c>
    </row>
    <row r="1494" spans="8:12" x14ac:dyDescent="0.35">
      <c r="H1494" s="14" t="s">
        <v>8218</v>
      </c>
      <c r="I1494">
        <v>17</v>
      </c>
      <c r="K1494" s="15" t="s">
        <v>8220</v>
      </c>
      <c r="L1494">
        <v>0</v>
      </c>
    </row>
    <row r="1495" spans="8:12" x14ac:dyDescent="0.35">
      <c r="H1495" s="14" t="s">
        <v>8218</v>
      </c>
      <c r="I1495">
        <v>33</v>
      </c>
      <c r="K1495" s="15" t="s">
        <v>8220</v>
      </c>
      <c r="L1495">
        <v>6</v>
      </c>
    </row>
    <row r="1496" spans="8:12" x14ac:dyDescent="0.35">
      <c r="H1496" s="14" t="s">
        <v>8218</v>
      </c>
      <c r="I1496">
        <v>87</v>
      </c>
      <c r="K1496" s="15" t="s">
        <v>8220</v>
      </c>
      <c r="L1496">
        <v>0</v>
      </c>
    </row>
    <row r="1497" spans="8:12" x14ac:dyDescent="0.35">
      <c r="H1497" s="14" t="s">
        <v>8218</v>
      </c>
      <c r="I1497">
        <v>113</v>
      </c>
      <c r="K1497" s="15" t="s">
        <v>8220</v>
      </c>
      <c r="L1497">
        <v>1</v>
      </c>
    </row>
    <row r="1498" spans="8:12" x14ac:dyDescent="0.35">
      <c r="H1498" s="14" t="s">
        <v>8218</v>
      </c>
      <c r="I1498">
        <v>14</v>
      </c>
      <c r="K1498" s="15" t="s">
        <v>8220</v>
      </c>
      <c r="L1498">
        <v>0</v>
      </c>
    </row>
    <row r="1499" spans="8:12" x14ac:dyDescent="0.35">
      <c r="H1499" s="14" t="s">
        <v>8218</v>
      </c>
      <c r="I1499">
        <v>30</v>
      </c>
      <c r="K1499" s="15" t="s">
        <v>8220</v>
      </c>
      <c r="L1499">
        <v>12</v>
      </c>
    </row>
    <row r="1500" spans="8:12" x14ac:dyDescent="0.35">
      <c r="H1500" s="14" t="s">
        <v>8218</v>
      </c>
      <c r="I1500">
        <v>16</v>
      </c>
      <c r="K1500" s="15" t="s">
        <v>8220</v>
      </c>
      <c r="L1500">
        <v>2</v>
      </c>
    </row>
    <row r="1501" spans="8:12" x14ac:dyDescent="0.35">
      <c r="H1501" s="14" t="s">
        <v>8218</v>
      </c>
      <c r="I1501">
        <v>46</v>
      </c>
      <c r="K1501" s="15" t="s">
        <v>8220</v>
      </c>
      <c r="L1501">
        <v>6</v>
      </c>
    </row>
    <row r="1502" spans="8:12" x14ac:dyDescent="0.35">
      <c r="H1502" s="14" t="s">
        <v>8218</v>
      </c>
      <c r="I1502">
        <v>24</v>
      </c>
      <c r="K1502" s="15" t="s">
        <v>8220</v>
      </c>
      <c r="L1502">
        <v>1</v>
      </c>
    </row>
    <row r="1503" spans="8:12" x14ac:dyDescent="0.35">
      <c r="H1503" s="14" t="s">
        <v>8218</v>
      </c>
      <c r="I1503">
        <v>97</v>
      </c>
      <c r="K1503" s="15" t="s">
        <v>8220</v>
      </c>
      <c r="L1503">
        <v>1</v>
      </c>
    </row>
    <row r="1504" spans="8:12" x14ac:dyDescent="0.35">
      <c r="H1504" s="14" t="s">
        <v>8218</v>
      </c>
      <c r="I1504">
        <v>59</v>
      </c>
      <c r="K1504" s="15" t="s">
        <v>8220</v>
      </c>
      <c r="L1504">
        <v>5</v>
      </c>
    </row>
    <row r="1505" spans="8:12" x14ac:dyDescent="0.35">
      <c r="H1505" s="14" t="s">
        <v>8218</v>
      </c>
      <c r="I1505">
        <v>1095</v>
      </c>
      <c r="K1505" s="15" t="s">
        <v>8220</v>
      </c>
      <c r="L1505">
        <v>0</v>
      </c>
    </row>
    <row r="1506" spans="8:12" x14ac:dyDescent="0.35">
      <c r="H1506" s="14" t="s">
        <v>8218</v>
      </c>
      <c r="I1506">
        <v>218</v>
      </c>
      <c r="K1506" s="15" t="s">
        <v>8220</v>
      </c>
      <c r="L1506">
        <v>3</v>
      </c>
    </row>
    <row r="1507" spans="8:12" x14ac:dyDescent="0.35">
      <c r="H1507" s="14" t="s">
        <v>8218</v>
      </c>
      <c r="I1507">
        <v>111</v>
      </c>
      <c r="K1507" s="15" t="s">
        <v>8220</v>
      </c>
      <c r="L1507">
        <v>8</v>
      </c>
    </row>
    <row r="1508" spans="8:12" x14ac:dyDescent="0.35">
      <c r="H1508" s="14" t="s">
        <v>8218</v>
      </c>
      <c r="I1508">
        <v>56</v>
      </c>
      <c r="K1508" s="15" t="s">
        <v>8220</v>
      </c>
      <c r="L1508">
        <v>3</v>
      </c>
    </row>
    <row r="1509" spans="8:12" x14ac:dyDescent="0.35">
      <c r="H1509" s="14" t="s">
        <v>8218</v>
      </c>
      <c r="I1509">
        <v>265</v>
      </c>
      <c r="K1509" s="15" t="s">
        <v>8220</v>
      </c>
      <c r="L1509">
        <v>8</v>
      </c>
    </row>
    <row r="1510" spans="8:12" x14ac:dyDescent="0.35">
      <c r="H1510" s="14" t="s">
        <v>8218</v>
      </c>
      <c r="I1510">
        <v>28</v>
      </c>
      <c r="K1510" s="15" t="s">
        <v>8220</v>
      </c>
      <c r="L1510">
        <v>1</v>
      </c>
    </row>
    <row r="1511" spans="8:12" x14ac:dyDescent="0.35">
      <c r="H1511" s="14" t="s">
        <v>8218</v>
      </c>
      <c r="I1511">
        <v>364</v>
      </c>
      <c r="K1511" s="15" t="s">
        <v>8220</v>
      </c>
      <c r="L1511">
        <v>4</v>
      </c>
    </row>
    <row r="1512" spans="8:12" x14ac:dyDescent="0.35">
      <c r="H1512" s="14" t="s">
        <v>8218</v>
      </c>
      <c r="I1512">
        <v>27</v>
      </c>
      <c r="K1512" s="15" t="s">
        <v>8220</v>
      </c>
      <c r="L1512">
        <v>8</v>
      </c>
    </row>
    <row r="1513" spans="8:12" x14ac:dyDescent="0.35">
      <c r="H1513" s="14" t="s">
        <v>8218</v>
      </c>
      <c r="I1513">
        <v>93</v>
      </c>
      <c r="K1513" s="15" t="s">
        <v>8220</v>
      </c>
      <c r="L1513">
        <v>1</v>
      </c>
    </row>
    <row r="1514" spans="8:12" x14ac:dyDescent="0.35">
      <c r="H1514" s="14" t="s">
        <v>8218</v>
      </c>
      <c r="I1514">
        <v>64</v>
      </c>
      <c r="K1514" s="15" t="s">
        <v>8220</v>
      </c>
      <c r="L1514">
        <v>5</v>
      </c>
    </row>
    <row r="1515" spans="8:12" x14ac:dyDescent="0.35">
      <c r="H1515" s="14" t="s">
        <v>8218</v>
      </c>
      <c r="I1515">
        <v>22</v>
      </c>
      <c r="K1515" s="15" t="s">
        <v>8220</v>
      </c>
      <c r="L1515">
        <v>0</v>
      </c>
    </row>
    <row r="1516" spans="8:12" x14ac:dyDescent="0.35">
      <c r="H1516" s="14" t="s">
        <v>8218</v>
      </c>
      <c r="I1516">
        <v>59</v>
      </c>
      <c r="K1516" s="15" t="s">
        <v>8220</v>
      </c>
      <c r="L1516">
        <v>0</v>
      </c>
    </row>
    <row r="1517" spans="8:12" x14ac:dyDescent="0.35">
      <c r="H1517" s="14" t="s">
        <v>8218</v>
      </c>
      <c r="I1517">
        <v>249</v>
      </c>
      <c r="K1517" s="15" t="s">
        <v>8220</v>
      </c>
      <c r="L1517">
        <v>1</v>
      </c>
    </row>
    <row r="1518" spans="8:12" x14ac:dyDescent="0.35">
      <c r="H1518" s="14" t="s">
        <v>8218</v>
      </c>
      <c r="I1518">
        <v>392</v>
      </c>
      <c r="K1518" s="15" t="s">
        <v>8220</v>
      </c>
      <c r="L1518">
        <v>0</v>
      </c>
    </row>
    <row r="1519" spans="8:12" x14ac:dyDescent="0.35">
      <c r="H1519" s="14" t="s">
        <v>8218</v>
      </c>
      <c r="I1519">
        <v>115</v>
      </c>
      <c r="K1519" s="15" t="s">
        <v>8220</v>
      </c>
      <c r="L1519">
        <v>0</v>
      </c>
    </row>
    <row r="1520" spans="8:12" x14ac:dyDescent="0.35">
      <c r="H1520" s="14" t="s">
        <v>8218</v>
      </c>
      <c r="I1520">
        <v>433</v>
      </c>
      <c r="K1520" s="15" t="s">
        <v>8220</v>
      </c>
      <c r="L1520">
        <v>6</v>
      </c>
    </row>
    <row r="1521" spans="8:12" x14ac:dyDescent="0.35">
      <c r="H1521" s="14" t="s">
        <v>8218</v>
      </c>
      <c r="I1521">
        <v>20</v>
      </c>
      <c r="K1521" s="15" t="s">
        <v>8220</v>
      </c>
      <c r="L1521">
        <v>6</v>
      </c>
    </row>
    <row r="1522" spans="8:12" x14ac:dyDescent="0.35">
      <c r="H1522" s="14" t="s">
        <v>8218</v>
      </c>
      <c r="I1522">
        <v>8</v>
      </c>
      <c r="K1522" s="15" t="s">
        <v>8220</v>
      </c>
      <c r="L1522">
        <v>14</v>
      </c>
    </row>
    <row r="1523" spans="8:12" x14ac:dyDescent="0.35">
      <c r="H1523" s="14" t="s">
        <v>8218</v>
      </c>
      <c r="I1523">
        <v>175</v>
      </c>
      <c r="K1523" s="15" t="s">
        <v>8220</v>
      </c>
      <c r="L1523">
        <v>6</v>
      </c>
    </row>
    <row r="1524" spans="8:12" x14ac:dyDescent="0.35">
      <c r="H1524" s="14" t="s">
        <v>8218</v>
      </c>
      <c r="I1524">
        <v>104</v>
      </c>
      <c r="K1524" s="15" t="s">
        <v>8220</v>
      </c>
      <c r="L1524">
        <v>33</v>
      </c>
    </row>
    <row r="1525" spans="8:12" x14ac:dyDescent="0.35">
      <c r="H1525" s="14" t="s">
        <v>8218</v>
      </c>
      <c r="I1525">
        <v>17</v>
      </c>
      <c r="K1525" s="15" t="s">
        <v>8220</v>
      </c>
      <c r="L1525">
        <v>4</v>
      </c>
    </row>
    <row r="1526" spans="8:12" x14ac:dyDescent="0.35">
      <c r="H1526" s="14" t="s">
        <v>8218</v>
      </c>
      <c r="I1526">
        <v>277</v>
      </c>
      <c r="K1526" s="15" t="s">
        <v>8220</v>
      </c>
      <c r="L1526">
        <v>1</v>
      </c>
    </row>
    <row r="1527" spans="8:12" x14ac:dyDescent="0.35">
      <c r="H1527" s="14" t="s">
        <v>8218</v>
      </c>
      <c r="I1527">
        <v>118</v>
      </c>
      <c r="K1527" s="15" t="s">
        <v>8220</v>
      </c>
      <c r="L1527">
        <v>0</v>
      </c>
    </row>
    <row r="1528" spans="8:12" x14ac:dyDescent="0.35">
      <c r="H1528" s="14" t="s">
        <v>8218</v>
      </c>
      <c r="I1528">
        <v>97</v>
      </c>
      <c r="K1528" s="15" t="s">
        <v>8220</v>
      </c>
      <c r="L1528">
        <v>6</v>
      </c>
    </row>
    <row r="1529" spans="8:12" x14ac:dyDescent="0.35">
      <c r="H1529" s="14" t="s">
        <v>8218</v>
      </c>
      <c r="I1529">
        <v>20</v>
      </c>
      <c r="K1529" s="15" t="s">
        <v>8220</v>
      </c>
      <c r="L1529">
        <v>6</v>
      </c>
    </row>
    <row r="1530" spans="8:12" x14ac:dyDescent="0.35">
      <c r="H1530" s="14" t="s">
        <v>8218</v>
      </c>
      <c r="I1530">
        <v>26</v>
      </c>
      <c r="K1530" s="15" t="s">
        <v>8220</v>
      </c>
      <c r="L1530">
        <v>1</v>
      </c>
    </row>
    <row r="1531" spans="8:12" x14ac:dyDescent="0.35">
      <c r="H1531" s="14" t="s">
        <v>8218</v>
      </c>
      <c r="I1531">
        <v>128</v>
      </c>
      <c r="K1531" s="15" t="s">
        <v>8220</v>
      </c>
      <c r="L1531">
        <v>3</v>
      </c>
    </row>
    <row r="1532" spans="8:12" x14ac:dyDescent="0.35">
      <c r="H1532" s="14" t="s">
        <v>8218</v>
      </c>
      <c r="I1532">
        <v>15</v>
      </c>
    </row>
    <row r="1533" spans="8:12" x14ac:dyDescent="0.35">
      <c r="H1533" s="14" t="s">
        <v>8218</v>
      </c>
      <c r="I1533">
        <v>25</v>
      </c>
    </row>
    <row r="1534" spans="8:12" x14ac:dyDescent="0.35">
      <c r="H1534" s="14" t="s">
        <v>8218</v>
      </c>
      <c r="I1534">
        <v>55</v>
      </c>
    </row>
    <row r="1535" spans="8:12" x14ac:dyDescent="0.35">
      <c r="H1535" s="14" t="s">
        <v>8218</v>
      </c>
      <c r="I1535">
        <v>107</v>
      </c>
    </row>
    <row r="1536" spans="8:12" x14ac:dyDescent="0.35">
      <c r="H1536" s="14" t="s">
        <v>8218</v>
      </c>
      <c r="I1536">
        <v>557</v>
      </c>
    </row>
    <row r="1537" spans="8:9" x14ac:dyDescent="0.35">
      <c r="H1537" s="14" t="s">
        <v>8218</v>
      </c>
      <c r="I1537">
        <v>40</v>
      </c>
    </row>
    <row r="1538" spans="8:9" x14ac:dyDescent="0.35">
      <c r="H1538" s="14" t="s">
        <v>8218</v>
      </c>
      <c r="I1538">
        <v>36</v>
      </c>
    </row>
    <row r="1539" spans="8:9" x14ac:dyDescent="0.35">
      <c r="H1539" s="14" t="s">
        <v>8218</v>
      </c>
      <c r="I1539">
        <v>159</v>
      </c>
    </row>
    <row r="1540" spans="8:9" x14ac:dyDescent="0.35">
      <c r="H1540" s="14" t="s">
        <v>8218</v>
      </c>
      <c r="I1540">
        <v>41</v>
      </c>
    </row>
    <row r="1541" spans="8:9" x14ac:dyDescent="0.35">
      <c r="H1541" s="14" t="s">
        <v>8218</v>
      </c>
      <c r="I1541">
        <v>226</v>
      </c>
    </row>
    <row r="1542" spans="8:9" x14ac:dyDescent="0.35">
      <c r="H1542" s="14" t="s">
        <v>8218</v>
      </c>
      <c r="I1542">
        <v>30</v>
      </c>
    </row>
    <row r="1543" spans="8:9" x14ac:dyDescent="0.35">
      <c r="H1543" s="14" t="s">
        <v>8218</v>
      </c>
      <c r="I1543">
        <v>103</v>
      </c>
    </row>
    <row r="1544" spans="8:9" x14ac:dyDescent="0.35">
      <c r="H1544" s="14" t="s">
        <v>8218</v>
      </c>
      <c r="I1544">
        <v>62</v>
      </c>
    </row>
    <row r="1545" spans="8:9" x14ac:dyDescent="0.35">
      <c r="H1545" s="14" t="s">
        <v>8218</v>
      </c>
      <c r="I1545">
        <v>6</v>
      </c>
    </row>
    <row r="1546" spans="8:9" x14ac:dyDescent="0.35">
      <c r="H1546" s="14" t="s">
        <v>8218</v>
      </c>
      <c r="I1546">
        <v>182</v>
      </c>
    </row>
    <row r="1547" spans="8:9" x14ac:dyDescent="0.35">
      <c r="H1547" s="14" t="s">
        <v>8218</v>
      </c>
      <c r="I1547">
        <v>145</v>
      </c>
    </row>
    <row r="1548" spans="8:9" x14ac:dyDescent="0.35">
      <c r="H1548" s="14" t="s">
        <v>8218</v>
      </c>
      <c r="I1548">
        <v>25</v>
      </c>
    </row>
    <row r="1549" spans="8:9" x14ac:dyDescent="0.35">
      <c r="H1549" s="14" t="s">
        <v>8218</v>
      </c>
      <c r="I1549">
        <v>320</v>
      </c>
    </row>
    <row r="1550" spans="8:9" x14ac:dyDescent="0.35">
      <c r="H1550" s="14" t="s">
        <v>8218</v>
      </c>
      <c r="I1550">
        <v>99</v>
      </c>
    </row>
    <row r="1551" spans="8:9" x14ac:dyDescent="0.35">
      <c r="H1551" s="14" t="s">
        <v>8218</v>
      </c>
      <c r="I1551">
        <v>348</v>
      </c>
    </row>
    <row r="1552" spans="8:9" x14ac:dyDescent="0.35">
      <c r="H1552" s="14" t="s">
        <v>8218</v>
      </c>
      <c r="I1552">
        <v>41</v>
      </c>
    </row>
    <row r="1553" spans="8:9" x14ac:dyDescent="0.35">
      <c r="H1553" s="14" t="s">
        <v>8218</v>
      </c>
      <c r="I1553">
        <v>29</v>
      </c>
    </row>
    <row r="1554" spans="8:9" x14ac:dyDescent="0.35">
      <c r="H1554" s="14" t="s">
        <v>8218</v>
      </c>
      <c r="I1554">
        <v>25</v>
      </c>
    </row>
    <row r="1555" spans="8:9" x14ac:dyDescent="0.35">
      <c r="H1555" s="14" t="s">
        <v>8218</v>
      </c>
      <c r="I1555">
        <v>23</v>
      </c>
    </row>
    <row r="1556" spans="8:9" x14ac:dyDescent="0.35">
      <c r="H1556" s="14" t="s">
        <v>8218</v>
      </c>
      <c r="I1556">
        <v>1260</v>
      </c>
    </row>
    <row r="1557" spans="8:9" x14ac:dyDescent="0.35">
      <c r="H1557" s="14" t="s">
        <v>8218</v>
      </c>
      <c r="I1557">
        <v>307</v>
      </c>
    </row>
    <row r="1558" spans="8:9" x14ac:dyDescent="0.35">
      <c r="H1558" s="14" t="s">
        <v>8218</v>
      </c>
      <c r="I1558">
        <v>329</v>
      </c>
    </row>
    <row r="1559" spans="8:9" x14ac:dyDescent="0.35">
      <c r="H1559" s="14" t="s">
        <v>8218</v>
      </c>
      <c r="I1559">
        <v>32</v>
      </c>
    </row>
    <row r="1560" spans="8:9" x14ac:dyDescent="0.35">
      <c r="H1560" s="14" t="s">
        <v>8218</v>
      </c>
      <c r="I1560">
        <v>27</v>
      </c>
    </row>
    <row r="1561" spans="8:9" x14ac:dyDescent="0.35">
      <c r="H1561" s="14" t="s">
        <v>8218</v>
      </c>
      <c r="I1561">
        <v>236</v>
      </c>
    </row>
    <row r="1562" spans="8:9" x14ac:dyDescent="0.35">
      <c r="H1562" s="14" t="s">
        <v>8218</v>
      </c>
      <c r="I1562">
        <v>42</v>
      </c>
    </row>
    <row r="1563" spans="8:9" x14ac:dyDescent="0.35">
      <c r="H1563" s="14" t="s">
        <v>8218</v>
      </c>
      <c r="I1563">
        <v>95</v>
      </c>
    </row>
    <row r="1564" spans="8:9" x14ac:dyDescent="0.35">
      <c r="H1564" s="14" t="s">
        <v>8218</v>
      </c>
      <c r="I1564">
        <v>37</v>
      </c>
    </row>
    <row r="1565" spans="8:9" x14ac:dyDescent="0.35">
      <c r="H1565" s="14" t="s">
        <v>8218</v>
      </c>
      <c r="I1565">
        <v>128</v>
      </c>
    </row>
    <row r="1566" spans="8:9" x14ac:dyDescent="0.35">
      <c r="H1566" s="14" t="s">
        <v>8218</v>
      </c>
      <c r="I1566">
        <v>156</v>
      </c>
    </row>
    <row r="1567" spans="8:9" x14ac:dyDescent="0.35">
      <c r="H1567" s="14" t="s">
        <v>8218</v>
      </c>
      <c r="I1567">
        <v>64</v>
      </c>
    </row>
    <row r="1568" spans="8:9" x14ac:dyDescent="0.35">
      <c r="H1568" s="14" t="s">
        <v>8218</v>
      </c>
      <c r="I1568">
        <v>58</v>
      </c>
    </row>
    <row r="1569" spans="8:9" x14ac:dyDescent="0.35">
      <c r="H1569" s="14" t="s">
        <v>8218</v>
      </c>
      <c r="I1569">
        <v>20</v>
      </c>
    </row>
    <row r="1570" spans="8:9" x14ac:dyDescent="0.35">
      <c r="H1570" s="14" t="s">
        <v>8218</v>
      </c>
      <c r="I1570">
        <v>47</v>
      </c>
    </row>
    <row r="1571" spans="8:9" x14ac:dyDescent="0.35">
      <c r="H1571" s="14" t="s">
        <v>8218</v>
      </c>
      <c r="I1571">
        <v>54</v>
      </c>
    </row>
    <row r="1572" spans="8:9" x14ac:dyDescent="0.35">
      <c r="H1572" s="14" t="s">
        <v>8218</v>
      </c>
      <c r="I1572">
        <v>9</v>
      </c>
    </row>
    <row r="1573" spans="8:9" x14ac:dyDescent="0.35">
      <c r="H1573" s="14" t="s">
        <v>8218</v>
      </c>
      <c r="I1573">
        <v>213</v>
      </c>
    </row>
    <row r="1574" spans="8:9" x14ac:dyDescent="0.35">
      <c r="H1574" s="14" t="s">
        <v>8218</v>
      </c>
      <c r="I1574">
        <v>57</v>
      </c>
    </row>
    <row r="1575" spans="8:9" x14ac:dyDescent="0.35">
      <c r="H1575" s="14" t="s">
        <v>8218</v>
      </c>
      <c r="I1575">
        <v>25</v>
      </c>
    </row>
    <row r="1576" spans="8:9" x14ac:dyDescent="0.35">
      <c r="H1576" s="14" t="s">
        <v>8218</v>
      </c>
      <c r="I1576">
        <v>104</v>
      </c>
    </row>
    <row r="1577" spans="8:9" x14ac:dyDescent="0.35">
      <c r="H1577" s="14" t="s">
        <v>8218</v>
      </c>
      <c r="I1577">
        <v>34</v>
      </c>
    </row>
    <row r="1578" spans="8:9" x14ac:dyDescent="0.35">
      <c r="H1578" s="14" t="s">
        <v>8218</v>
      </c>
      <c r="I1578">
        <v>67</v>
      </c>
    </row>
    <row r="1579" spans="8:9" x14ac:dyDescent="0.35">
      <c r="H1579" s="14" t="s">
        <v>8218</v>
      </c>
      <c r="I1579">
        <v>241</v>
      </c>
    </row>
    <row r="1580" spans="8:9" x14ac:dyDescent="0.35">
      <c r="H1580" s="14" t="s">
        <v>8218</v>
      </c>
      <c r="I1580">
        <v>123</v>
      </c>
    </row>
    <row r="1581" spans="8:9" x14ac:dyDescent="0.35">
      <c r="H1581" s="14" t="s">
        <v>8218</v>
      </c>
      <c r="I1581">
        <v>302</v>
      </c>
    </row>
    <row r="1582" spans="8:9" x14ac:dyDescent="0.35">
      <c r="H1582" s="14" t="s">
        <v>8218</v>
      </c>
      <c r="I1582">
        <v>89</v>
      </c>
    </row>
    <row r="1583" spans="8:9" x14ac:dyDescent="0.35">
      <c r="H1583" s="14" t="s">
        <v>8218</v>
      </c>
      <c r="I1583">
        <v>41</v>
      </c>
    </row>
    <row r="1584" spans="8:9" x14ac:dyDescent="0.35">
      <c r="H1584" s="14" t="s">
        <v>8218</v>
      </c>
      <c r="I1584">
        <v>69</v>
      </c>
    </row>
    <row r="1585" spans="8:9" x14ac:dyDescent="0.35">
      <c r="H1585" s="14" t="s">
        <v>8218</v>
      </c>
      <c r="I1585">
        <v>52</v>
      </c>
    </row>
    <row r="1586" spans="8:9" x14ac:dyDescent="0.35">
      <c r="H1586" s="14" t="s">
        <v>8218</v>
      </c>
      <c r="I1586">
        <v>57</v>
      </c>
    </row>
    <row r="1587" spans="8:9" x14ac:dyDescent="0.35">
      <c r="H1587" s="14" t="s">
        <v>8218</v>
      </c>
      <c r="I1587">
        <v>74</v>
      </c>
    </row>
    <row r="1588" spans="8:9" x14ac:dyDescent="0.35">
      <c r="H1588" s="14" t="s">
        <v>8218</v>
      </c>
      <c r="I1588">
        <v>63</v>
      </c>
    </row>
    <row r="1589" spans="8:9" x14ac:dyDescent="0.35">
      <c r="H1589" s="14" t="s">
        <v>8218</v>
      </c>
      <c r="I1589">
        <v>72</v>
      </c>
    </row>
    <row r="1590" spans="8:9" x14ac:dyDescent="0.35">
      <c r="H1590" s="14" t="s">
        <v>8218</v>
      </c>
      <c r="I1590">
        <v>71</v>
      </c>
    </row>
    <row r="1591" spans="8:9" x14ac:dyDescent="0.35">
      <c r="H1591" s="14" t="s">
        <v>8218</v>
      </c>
      <c r="I1591">
        <v>21</v>
      </c>
    </row>
    <row r="1592" spans="8:9" x14ac:dyDescent="0.35">
      <c r="H1592" s="14" t="s">
        <v>8218</v>
      </c>
      <c r="I1592">
        <v>930</v>
      </c>
    </row>
    <row r="1593" spans="8:9" x14ac:dyDescent="0.35">
      <c r="H1593" s="14" t="s">
        <v>8218</v>
      </c>
      <c r="I1593">
        <v>55</v>
      </c>
    </row>
    <row r="1594" spans="8:9" x14ac:dyDescent="0.35">
      <c r="H1594" s="14" t="s">
        <v>8218</v>
      </c>
      <c r="I1594">
        <v>61</v>
      </c>
    </row>
    <row r="1595" spans="8:9" x14ac:dyDescent="0.35">
      <c r="H1595" s="14" t="s">
        <v>8218</v>
      </c>
      <c r="I1595">
        <v>82</v>
      </c>
    </row>
    <row r="1596" spans="8:9" x14ac:dyDescent="0.35">
      <c r="H1596" s="14" t="s">
        <v>8218</v>
      </c>
      <c r="I1596">
        <v>71</v>
      </c>
    </row>
    <row r="1597" spans="8:9" x14ac:dyDescent="0.35">
      <c r="H1597" s="14" t="s">
        <v>8218</v>
      </c>
      <c r="I1597">
        <v>117</v>
      </c>
    </row>
    <row r="1598" spans="8:9" x14ac:dyDescent="0.35">
      <c r="H1598" s="14" t="s">
        <v>8218</v>
      </c>
      <c r="I1598">
        <v>29</v>
      </c>
    </row>
    <row r="1599" spans="8:9" x14ac:dyDescent="0.35">
      <c r="H1599" s="14" t="s">
        <v>8218</v>
      </c>
      <c r="I1599">
        <v>74</v>
      </c>
    </row>
    <row r="1600" spans="8:9" x14ac:dyDescent="0.35">
      <c r="H1600" s="14" t="s">
        <v>8218</v>
      </c>
      <c r="I1600">
        <v>23</v>
      </c>
    </row>
    <row r="1601" spans="8:9" x14ac:dyDescent="0.35">
      <c r="H1601" s="14" t="s">
        <v>8218</v>
      </c>
      <c r="I1601">
        <v>60</v>
      </c>
    </row>
    <row r="1602" spans="8:9" x14ac:dyDescent="0.35">
      <c r="H1602" s="14" t="s">
        <v>8218</v>
      </c>
      <c r="I1602">
        <v>55</v>
      </c>
    </row>
    <row r="1603" spans="8:9" x14ac:dyDescent="0.35">
      <c r="H1603" s="14" t="s">
        <v>8218</v>
      </c>
      <c r="I1603">
        <v>51</v>
      </c>
    </row>
    <row r="1604" spans="8:9" x14ac:dyDescent="0.35">
      <c r="H1604" s="14" t="s">
        <v>8218</v>
      </c>
      <c r="I1604">
        <v>78</v>
      </c>
    </row>
    <row r="1605" spans="8:9" x14ac:dyDescent="0.35">
      <c r="H1605" s="14" t="s">
        <v>8218</v>
      </c>
      <c r="I1605">
        <v>62</v>
      </c>
    </row>
    <row r="1606" spans="8:9" x14ac:dyDescent="0.35">
      <c r="H1606" s="14" t="s">
        <v>8218</v>
      </c>
      <c r="I1606">
        <v>45</v>
      </c>
    </row>
    <row r="1607" spans="8:9" x14ac:dyDescent="0.35">
      <c r="H1607" s="14" t="s">
        <v>8218</v>
      </c>
      <c r="I1607">
        <v>15</v>
      </c>
    </row>
    <row r="1608" spans="8:9" x14ac:dyDescent="0.35">
      <c r="H1608" s="14" t="s">
        <v>8218</v>
      </c>
      <c r="I1608">
        <v>151</v>
      </c>
    </row>
    <row r="1609" spans="8:9" x14ac:dyDescent="0.35">
      <c r="H1609" s="14" t="s">
        <v>8218</v>
      </c>
      <c r="I1609">
        <v>68</v>
      </c>
    </row>
    <row r="1610" spans="8:9" x14ac:dyDescent="0.35">
      <c r="H1610" s="14" t="s">
        <v>8218</v>
      </c>
      <c r="I1610">
        <v>46</v>
      </c>
    </row>
    <row r="1611" spans="8:9" x14ac:dyDescent="0.35">
      <c r="H1611" s="14" t="s">
        <v>8218</v>
      </c>
      <c r="I1611">
        <v>24</v>
      </c>
    </row>
    <row r="1612" spans="8:9" x14ac:dyDescent="0.35">
      <c r="H1612" s="14" t="s">
        <v>8218</v>
      </c>
      <c r="I1612">
        <v>70</v>
      </c>
    </row>
    <row r="1613" spans="8:9" x14ac:dyDescent="0.35">
      <c r="H1613" s="14" t="s">
        <v>8218</v>
      </c>
      <c r="I1613">
        <v>244</v>
      </c>
    </row>
    <row r="1614" spans="8:9" x14ac:dyDescent="0.35">
      <c r="H1614" s="14" t="s">
        <v>8218</v>
      </c>
      <c r="I1614">
        <v>82</v>
      </c>
    </row>
    <row r="1615" spans="8:9" x14ac:dyDescent="0.35">
      <c r="H1615" s="14" t="s">
        <v>8218</v>
      </c>
      <c r="I1615">
        <v>226</v>
      </c>
    </row>
    <row r="1616" spans="8:9" x14ac:dyDescent="0.35">
      <c r="H1616" s="14" t="s">
        <v>8218</v>
      </c>
      <c r="I1616">
        <v>60</v>
      </c>
    </row>
    <row r="1617" spans="8:9" x14ac:dyDescent="0.35">
      <c r="H1617" s="14" t="s">
        <v>8218</v>
      </c>
      <c r="I1617">
        <v>322</v>
      </c>
    </row>
    <row r="1618" spans="8:9" x14ac:dyDescent="0.35">
      <c r="H1618" s="14" t="s">
        <v>8218</v>
      </c>
      <c r="I1618">
        <v>94</v>
      </c>
    </row>
    <row r="1619" spans="8:9" x14ac:dyDescent="0.35">
      <c r="H1619" s="14" t="s">
        <v>8218</v>
      </c>
      <c r="I1619">
        <v>47</v>
      </c>
    </row>
    <row r="1620" spans="8:9" x14ac:dyDescent="0.35">
      <c r="H1620" s="14" t="s">
        <v>8218</v>
      </c>
      <c r="I1620">
        <v>115</v>
      </c>
    </row>
    <row r="1621" spans="8:9" x14ac:dyDescent="0.35">
      <c r="H1621" s="14" t="s">
        <v>8218</v>
      </c>
      <c r="I1621">
        <v>134</v>
      </c>
    </row>
    <row r="1622" spans="8:9" x14ac:dyDescent="0.35">
      <c r="H1622" s="14" t="s">
        <v>8218</v>
      </c>
      <c r="I1622">
        <v>35</v>
      </c>
    </row>
    <row r="1623" spans="8:9" x14ac:dyDescent="0.35">
      <c r="H1623" s="14" t="s">
        <v>8218</v>
      </c>
      <c r="I1623">
        <v>104</v>
      </c>
    </row>
    <row r="1624" spans="8:9" x14ac:dyDescent="0.35">
      <c r="H1624" s="14" t="s">
        <v>8218</v>
      </c>
      <c r="I1624">
        <v>184</v>
      </c>
    </row>
    <row r="1625" spans="8:9" x14ac:dyDescent="0.35">
      <c r="H1625" s="14" t="s">
        <v>8218</v>
      </c>
      <c r="I1625">
        <v>119</v>
      </c>
    </row>
    <row r="1626" spans="8:9" x14ac:dyDescent="0.35">
      <c r="H1626" s="14" t="s">
        <v>8218</v>
      </c>
      <c r="I1626">
        <v>59</v>
      </c>
    </row>
    <row r="1627" spans="8:9" x14ac:dyDescent="0.35">
      <c r="H1627" s="14" t="s">
        <v>8218</v>
      </c>
      <c r="I1627">
        <v>113</v>
      </c>
    </row>
    <row r="1628" spans="8:9" x14ac:dyDescent="0.35">
      <c r="H1628" s="14" t="s">
        <v>8218</v>
      </c>
      <c r="I1628">
        <v>84</v>
      </c>
    </row>
    <row r="1629" spans="8:9" x14ac:dyDescent="0.35">
      <c r="H1629" s="14" t="s">
        <v>8218</v>
      </c>
      <c r="I1629">
        <v>74</v>
      </c>
    </row>
    <row r="1630" spans="8:9" x14ac:dyDescent="0.35">
      <c r="H1630" s="14" t="s">
        <v>8218</v>
      </c>
      <c r="I1630">
        <v>216</v>
      </c>
    </row>
    <row r="1631" spans="8:9" x14ac:dyDescent="0.35">
      <c r="H1631" s="14" t="s">
        <v>8218</v>
      </c>
      <c r="I1631">
        <v>39</v>
      </c>
    </row>
    <row r="1632" spans="8:9" x14ac:dyDescent="0.35">
      <c r="H1632" s="14" t="s">
        <v>8218</v>
      </c>
      <c r="I1632">
        <v>21</v>
      </c>
    </row>
    <row r="1633" spans="8:9" x14ac:dyDescent="0.35">
      <c r="H1633" s="14" t="s">
        <v>8218</v>
      </c>
      <c r="I1633">
        <v>30</v>
      </c>
    </row>
    <row r="1634" spans="8:9" x14ac:dyDescent="0.35">
      <c r="H1634" s="14" t="s">
        <v>8218</v>
      </c>
      <c r="I1634">
        <v>37</v>
      </c>
    </row>
    <row r="1635" spans="8:9" x14ac:dyDescent="0.35">
      <c r="H1635" s="14" t="s">
        <v>8218</v>
      </c>
      <c r="I1635">
        <v>202</v>
      </c>
    </row>
    <row r="1636" spans="8:9" x14ac:dyDescent="0.35">
      <c r="H1636" s="14" t="s">
        <v>8218</v>
      </c>
      <c r="I1636">
        <v>37</v>
      </c>
    </row>
    <row r="1637" spans="8:9" x14ac:dyDescent="0.35">
      <c r="H1637" s="14" t="s">
        <v>8218</v>
      </c>
      <c r="I1637">
        <v>28</v>
      </c>
    </row>
    <row r="1638" spans="8:9" x14ac:dyDescent="0.35">
      <c r="H1638" s="14" t="s">
        <v>8218</v>
      </c>
      <c r="I1638">
        <v>26</v>
      </c>
    </row>
    <row r="1639" spans="8:9" x14ac:dyDescent="0.35">
      <c r="H1639" s="14" t="s">
        <v>8218</v>
      </c>
      <c r="I1639">
        <v>61</v>
      </c>
    </row>
    <row r="1640" spans="8:9" x14ac:dyDescent="0.35">
      <c r="H1640" s="14" t="s">
        <v>8218</v>
      </c>
      <c r="I1640">
        <v>115</v>
      </c>
    </row>
    <row r="1641" spans="8:9" x14ac:dyDescent="0.35">
      <c r="H1641" s="14" t="s">
        <v>8218</v>
      </c>
      <c r="I1641">
        <v>181</v>
      </c>
    </row>
    <row r="1642" spans="8:9" x14ac:dyDescent="0.35">
      <c r="H1642" s="14" t="s">
        <v>8218</v>
      </c>
      <c r="I1642">
        <v>110</v>
      </c>
    </row>
    <row r="1643" spans="8:9" x14ac:dyDescent="0.35">
      <c r="H1643" s="14" t="s">
        <v>8218</v>
      </c>
      <c r="I1643">
        <v>269</v>
      </c>
    </row>
    <row r="1644" spans="8:9" x14ac:dyDescent="0.35">
      <c r="H1644" s="14" t="s">
        <v>8218</v>
      </c>
      <c r="I1644">
        <v>79</v>
      </c>
    </row>
    <row r="1645" spans="8:9" x14ac:dyDescent="0.35">
      <c r="H1645" s="14" t="s">
        <v>8218</v>
      </c>
      <c r="I1645">
        <v>104</v>
      </c>
    </row>
    <row r="1646" spans="8:9" x14ac:dyDescent="0.35">
      <c r="H1646" s="14" t="s">
        <v>8218</v>
      </c>
      <c r="I1646">
        <v>34</v>
      </c>
    </row>
    <row r="1647" spans="8:9" x14ac:dyDescent="0.35">
      <c r="H1647" s="14" t="s">
        <v>8218</v>
      </c>
      <c r="I1647">
        <v>167</v>
      </c>
    </row>
    <row r="1648" spans="8:9" x14ac:dyDescent="0.35">
      <c r="H1648" s="14" t="s">
        <v>8218</v>
      </c>
      <c r="I1648">
        <v>183</v>
      </c>
    </row>
    <row r="1649" spans="8:9" x14ac:dyDescent="0.35">
      <c r="H1649" s="14" t="s">
        <v>8218</v>
      </c>
      <c r="I1649">
        <v>71</v>
      </c>
    </row>
    <row r="1650" spans="8:9" x14ac:dyDescent="0.35">
      <c r="H1650" s="14" t="s">
        <v>8218</v>
      </c>
      <c r="I1650">
        <v>69</v>
      </c>
    </row>
    <row r="1651" spans="8:9" x14ac:dyDescent="0.35">
      <c r="H1651" s="14" t="s">
        <v>8218</v>
      </c>
      <c r="I1651">
        <v>270</v>
      </c>
    </row>
    <row r="1652" spans="8:9" x14ac:dyDescent="0.35">
      <c r="H1652" s="14" t="s">
        <v>8218</v>
      </c>
      <c r="I1652">
        <v>193</v>
      </c>
    </row>
    <row r="1653" spans="8:9" x14ac:dyDescent="0.35">
      <c r="H1653" s="14" t="s">
        <v>8218</v>
      </c>
      <c r="I1653">
        <v>57</v>
      </c>
    </row>
    <row r="1654" spans="8:9" x14ac:dyDescent="0.35">
      <c r="H1654" s="14" t="s">
        <v>8218</v>
      </c>
      <c r="I1654">
        <v>200</v>
      </c>
    </row>
    <row r="1655" spans="8:9" x14ac:dyDescent="0.35">
      <c r="H1655" s="14" t="s">
        <v>8218</v>
      </c>
      <c r="I1655">
        <v>88</v>
      </c>
    </row>
    <row r="1656" spans="8:9" x14ac:dyDescent="0.35">
      <c r="H1656" s="14" t="s">
        <v>8218</v>
      </c>
      <c r="I1656">
        <v>213</v>
      </c>
    </row>
    <row r="1657" spans="8:9" x14ac:dyDescent="0.35">
      <c r="H1657" s="14" t="s">
        <v>8218</v>
      </c>
      <c r="I1657">
        <v>20</v>
      </c>
    </row>
    <row r="1658" spans="8:9" x14ac:dyDescent="0.35">
      <c r="H1658" s="14" t="s">
        <v>8218</v>
      </c>
      <c r="I1658">
        <v>50</v>
      </c>
    </row>
    <row r="1659" spans="8:9" x14ac:dyDescent="0.35">
      <c r="H1659" s="14" t="s">
        <v>8218</v>
      </c>
      <c r="I1659">
        <v>115</v>
      </c>
    </row>
    <row r="1660" spans="8:9" x14ac:dyDescent="0.35">
      <c r="H1660" s="14" t="s">
        <v>8218</v>
      </c>
      <c r="I1660">
        <v>186</v>
      </c>
    </row>
    <row r="1661" spans="8:9" x14ac:dyDescent="0.35">
      <c r="H1661" s="14" t="s">
        <v>8218</v>
      </c>
      <c r="I1661">
        <v>18</v>
      </c>
    </row>
    <row r="1662" spans="8:9" x14ac:dyDescent="0.35">
      <c r="H1662" s="14" t="s">
        <v>8218</v>
      </c>
      <c r="I1662">
        <v>176</v>
      </c>
    </row>
    <row r="1663" spans="8:9" x14ac:dyDescent="0.35">
      <c r="H1663" s="14" t="s">
        <v>8218</v>
      </c>
      <c r="I1663">
        <v>41</v>
      </c>
    </row>
    <row r="1664" spans="8:9" x14ac:dyDescent="0.35">
      <c r="H1664" s="14" t="s">
        <v>8218</v>
      </c>
      <c r="I1664">
        <v>75</v>
      </c>
    </row>
    <row r="1665" spans="8:9" x14ac:dyDescent="0.35">
      <c r="H1665" s="14" t="s">
        <v>8218</v>
      </c>
      <c r="I1665">
        <v>97</v>
      </c>
    </row>
    <row r="1666" spans="8:9" x14ac:dyDescent="0.35">
      <c r="H1666" s="14" t="s">
        <v>8218</v>
      </c>
      <c r="I1666">
        <v>73</v>
      </c>
    </row>
    <row r="1667" spans="8:9" x14ac:dyDescent="0.35">
      <c r="H1667" s="14" t="s">
        <v>8218</v>
      </c>
      <c r="I1667">
        <v>49</v>
      </c>
    </row>
    <row r="1668" spans="8:9" x14ac:dyDescent="0.35">
      <c r="H1668" s="14" t="s">
        <v>8218</v>
      </c>
      <c r="I1668">
        <v>134</v>
      </c>
    </row>
    <row r="1669" spans="8:9" x14ac:dyDescent="0.35">
      <c r="H1669" s="14" t="s">
        <v>8218</v>
      </c>
      <c r="I1669">
        <v>68</v>
      </c>
    </row>
    <row r="1670" spans="8:9" x14ac:dyDescent="0.35">
      <c r="H1670" s="14" t="s">
        <v>8218</v>
      </c>
      <c r="I1670">
        <v>49</v>
      </c>
    </row>
    <row r="1671" spans="8:9" x14ac:dyDescent="0.35">
      <c r="H1671" s="14" t="s">
        <v>8218</v>
      </c>
      <c r="I1671">
        <v>63</v>
      </c>
    </row>
    <row r="1672" spans="8:9" x14ac:dyDescent="0.35">
      <c r="H1672" s="14" t="s">
        <v>8218</v>
      </c>
      <c r="I1672">
        <v>163</v>
      </c>
    </row>
    <row r="1673" spans="8:9" x14ac:dyDescent="0.35">
      <c r="H1673" s="14" t="s">
        <v>8218</v>
      </c>
      <c r="I1673">
        <v>288</v>
      </c>
    </row>
    <row r="1674" spans="8:9" x14ac:dyDescent="0.35">
      <c r="H1674" s="14" t="s">
        <v>8218</v>
      </c>
      <c r="I1674">
        <v>42</v>
      </c>
    </row>
    <row r="1675" spans="8:9" x14ac:dyDescent="0.35">
      <c r="H1675" s="14" t="s">
        <v>8218</v>
      </c>
      <c r="I1675">
        <v>70</v>
      </c>
    </row>
    <row r="1676" spans="8:9" x14ac:dyDescent="0.35">
      <c r="H1676" s="14" t="s">
        <v>8218</v>
      </c>
      <c r="I1676">
        <v>30</v>
      </c>
    </row>
    <row r="1677" spans="8:9" x14ac:dyDescent="0.35">
      <c r="H1677" s="14" t="s">
        <v>8218</v>
      </c>
      <c r="I1677">
        <v>51</v>
      </c>
    </row>
    <row r="1678" spans="8:9" x14ac:dyDescent="0.35">
      <c r="H1678" s="14" t="s">
        <v>8218</v>
      </c>
      <c r="I1678">
        <v>145</v>
      </c>
    </row>
    <row r="1679" spans="8:9" x14ac:dyDescent="0.35">
      <c r="H1679" s="14" t="s">
        <v>8218</v>
      </c>
      <c r="I1679">
        <v>21</v>
      </c>
    </row>
    <row r="1680" spans="8:9" x14ac:dyDescent="0.35">
      <c r="H1680" s="14" t="s">
        <v>8218</v>
      </c>
      <c r="I1680">
        <v>286</v>
      </c>
    </row>
    <row r="1681" spans="8:9" x14ac:dyDescent="0.35">
      <c r="H1681" s="14" t="s">
        <v>8218</v>
      </c>
      <c r="I1681">
        <v>12</v>
      </c>
    </row>
    <row r="1682" spans="8:9" x14ac:dyDescent="0.35">
      <c r="H1682" s="14" t="s">
        <v>8218</v>
      </c>
      <c r="I1682">
        <v>100</v>
      </c>
    </row>
    <row r="1683" spans="8:9" x14ac:dyDescent="0.35">
      <c r="H1683" s="14" t="s">
        <v>8218</v>
      </c>
      <c r="I1683">
        <v>100</v>
      </c>
    </row>
    <row r="1684" spans="8:9" x14ac:dyDescent="0.35">
      <c r="H1684" s="14" t="s">
        <v>8218</v>
      </c>
      <c r="I1684">
        <v>34</v>
      </c>
    </row>
    <row r="1685" spans="8:9" x14ac:dyDescent="0.35">
      <c r="H1685" s="14" t="s">
        <v>8218</v>
      </c>
      <c r="I1685">
        <v>63</v>
      </c>
    </row>
    <row r="1686" spans="8:9" x14ac:dyDescent="0.35">
      <c r="H1686" s="14" t="s">
        <v>8218</v>
      </c>
      <c r="I1686">
        <v>30</v>
      </c>
    </row>
    <row r="1687" spans="8:9" x14ac:dyDescent="0.35">
      <c r="H1687" s="14" t="s">
        <v>8218</v>
      </c>
      <c r="I1687">
        <v>47</v>
      </c>
    </row>
    <row r="1688" spans="8:9" x14ac:dyDescent="0.35">
      <c r="H1688" s="14" t="s">
        <v>8218</v>
      </c>
      <c r="I1688">
        <v>237</v>
      </c>
    </row>
    <row r="1689" spans="8:9" x14ac:dyDescent="0.35">
      <c r="H1689" s="14" t="s">
        <v>8218</v>
      </c>
      <c r="I1689">
        <v>47</v>
      </c>
    </row>
    <row r="1690" spans="8:9" x14ac:dyDescent="0.35">
      <c r="H1690" s="14" t="s">
        <v>8218</v>
      </c>
      <c r="I1690">
        <v>15</v>
      </c>
    </row>
    <row r="1691" spans="8:9" x14ac:dyDescent="0.35">
      <c r="H1691" s="14" t="s">
        <v>8218</v>
      </c>
      <c r="I1691">
        <v>81</v>
      </c>
    </row>
    <row r="1692" spans="8:9" x14ac:dyDescent="0.35">
      <c r="H1692" s="14" t="s">
        <v>8218</v>
      </c>
      <c r="I1692">
        <v>122</v>
      </c>
    </row>
    <row r="1693" spans="8:9" x14ac:dyDescent="0.35">
      <c r="H1693" s="14" t="s">
        <v>8218</v>
      </c>
      <c r="I1693">
        <v>34</v>
      </c>
    </row>
    <row r="1694" spans="8:9" x14ac:dyDescent="0.35">
      <c r="H1694" s="14" t="s">
        <v>8218</v>
      </c>
      <c r="I1694">
        <v>207</v>
      </c>
    </row>
    <row r="1695" spans="8:9" x14ac:dyDescent="0.35">
      <c r="H1695" s="14" t="s">
        <v>8218</v>
      </c>
      <c r="I1695">
        <v>25</v>
      </c>
    </row>
    <row r="1696" spans="8:9" x14ac:dyDescent="0.35">
      <c r="H1696" s="14" t="s">
        <v>8218</v>
      </c>
      <c r="I1696">
        <v>72</v>
      </c>
    </row>
    <row r="1697" spans="8:9" x14ac:dyDescent="0.35">
      <c r="H1697" s="14" t="s">
        <v>8218</v>
      </c>
      <c r="I1697">
        <v>14</v>
      </c>
    </row>
    <row r="1698" spans="8:9" x14ac:dyDescent="0.35">
      <c r="H1698" s="14" t="s">
        <v>8218</v>
      </c>
      <c r="I1698">
        <v>15</v>
      </c>
    </row>
    <row r="1699" spans="8:9" x14ac:dyDescent="0.35">
      <c r="H1699" s="14" t="s">
        <v>8218</v>
      </c>
      <c r="I1699">
        <v>91</v>
      </c>
    </row>
    <row r="1700" spans="8:9" x14ac:dyDescent="0.35">
      <c r="H1700" s="14" t="s">
        <v>8218</v>
      </c>
      <c r="I1700">
        <v>24</v>
      </c>
    </row>
    <row r="1701" spans="8:9" x14ac:dyDescent="0.35">
      <c r="H1701" s="14" t="s">
        <v>8218</v>
      </c>
      <c r="I1701">
        <v>27</v>
      </c>
    </row>
    <row r="1702" spans="8:9" x14ac:dyDescent="0.35">
      <c r="H1702" s="14" t="s">
        <v>8218</v>
      </c>
      <c r="I1702">
        <v>47</v>
      </c>
    </row>
    <row r="1703" spans="8:9" x14ac:dyDescent="0.35">
      <c r="H1703" s="14" t="s">
        <v>8218</v>
      </c>
      <c r="I1703">
        <v>44</v>
      </c>
    </row>
    <row r="1704" spans="8:9" x14ac:dyDescent="0.35">
      <c r="H1704" s="14" t="s">
        <v>8218</v>
      </c>
      <c r="I1704">
        <v>72</v>
      </c>
    </row>
    <row r="1705" spans="8:9" x14ac:dyDescent="0.35">
      <c r="H1705" s="14" t="s">
        <v>8218</v>
      </c>
      <c r="I1705">
        <v>63</v>
      </c>
    </row>
    <row r="1706" spans="8:9" x14ac:dyDescent="0.35">
      <c r="H1706" s="14" t="s">
        <v>8218</v>
      </c>
      <c r="I1706">
        <v>88</v>
      </c>
    </row>
    <row r="1707" spans="8:9" x14ac:dyDescent="0.35">
      <c r="H1707" s="14" t="s">
        <v>8218</v>
      </c>
      <c r="I1707">
        <v>70</v>
      </c>
    </row>
    <row r="1708" spans="8:9" x14ac:dyDescent="0.35">
      <c r="H1708" s="14" t="s">
        <v>8218</v>
      </c>
      <c r="I1708">
        <v>50</v>
      </c>
    </row>
    <row r="1709" spans="8:9" x14ac:dyDescent="0.35">
      <c r="H1709" s="14" t="s">
        <v>8218</v>
      </c>
      <c r="I1709">
        <v>35</v>
      </c>
    </row>
    <row r="1710" spans="8:9" x14ac:dyDescent="0.35">
      <c r="H1710" s="14" t="s">
        <v>8218</v>
      </c>
      <c r="I1710">
        <v>175</v>
      </c>
    </row>
    <row r="1711" spans="8:9" x14ac:dyDescent="0.35">
      <c r="H1711" s="14" t="s">
        <v>8218</v>
      </c>
      <c r="I1711">
        <v>20</v>
      </c>
    </row>
    <row r="1712" spans="8:9" x14ac:dyDescent="0.35">
      <c r="H1712" s="14" t="s">
        <v>8218</v>
      </c>
      <c r="I1712">
        <v>54</v>
      </c>
    </row>
    <row r="1713" spans="8:9" x14ac:dyDescent="0.35">
      <c r="H1713" s="14" t="s">
        <v>8218</v>
      </c>
      <c r="I1713">
        <v>20</v>
      </c>
    </row>
    <row r="1714" spans="8:9" x14ac:dyDescent="0.35">
      <c r="H1714" s="14" t="s">
        <v>8218</v>
      </c>
      <c r="I1714">
        <v>57</v>
      </c>
    </row>
    <row r="1715" spans="8:9" x14ac:dyDescent="0.35">
      <c r="H1715" s="14" t="s">
        <v>8218</v>
      </c>
      <c r="I1715">
        <v>31</v>
      </c>
    </row>
    <row r="1716" spans="8:9" x14ac:dyDescent="0.35">
      <c r="H1716" s="14" t="s">
        <v>8218</v>
      </c>
      <c r="I1716">
        <v>31</v>
      </c>
    </row>
    <row r="1717" spans="8:9" x14ac:dyDescent="0.35">
      <c r="H1717" s="14" t="s">
        <v>8218</v>
      </c>
      <c r="I1717">
        <v>45</v>
      </c>
    </row>
    <row r="1718" spans="8:9" x14ac:dyDescent="0.35">
      <c r="H1718" s="14" t="s">
        <v>8218</v>
      </c>
      <c r="I1718">
        <v>41</v>
      </c>
    </row>
    <row r="1719" spans="8:9" x14ac:dyDescent="0.35">
      <c r="H1719" s="14" t="s">
        <v>8218</v>
      </c>
      <c r="I1719">
        <v>29</v>
      </c>
    </row>
    <row r="1720" spans="8:9" x14ac:dyDescent="0.35">
      <c r="H1720" s="14" t="s">
        <v>8218</v>
      </c>
      <c r="I1720">
        <v>58</v>
      </c>
    </row>
    <row r="1721" spans="8:9" x14ac:dyDescent="0.35">
      <c r="H1721" s="14" t="s">
        <v>8218</v>
      </c>
      <c r="I1721">
        <v>89</v>
      </c>
    </row>
    <row r="1722" spans="8:9" x14ac:dyDescent="0.35">
      <c r="H1722" s="14" t="s">
        <v>8218</v>
      </c>
      <c r="I1722">
        <v>125</v>
      </c>
    </row>
    <row r="1723" spans="8:9" x14ac:dyDescent="0.35">
      <c r="H1723" s="14" t="s">
        <v>8218</v>
      </c>
      <c r="I1723">
        <v>18</v>
      </c>
    </row>
    <row r="1724" spans="8:9" x14ac:dyDescent="0.35">
      <c r="H1724" s="14" t="s">
        <v>8218</v>
      </c>
      <c r="I1724">
        <v>32</v>
      </c>
    </row>
    <row r="1725" spans="8:9" x14ac:dyDescent="0.35">
      <c r="H1725" s="14" t="s">
        <v>8218</v>
      </c>
      <c r="I1725">
        <v>16</v>
      </c>
    </row>
    <row r="1726" spans="8:9" x14ac:dyDescent="0.35">
      <c r="H1726" s="14" t="s">
        <v>8218</v>
      </c>
      <c r="I1726">
        <v>38</v>
      </c>
    </row>
    <row r="1727" spans="8:9" x14ac:dyDescent="0.35">
      <c r="H1727" s="14" t="s">
        <v>8218</v>
      </c>
      <c r="I1727">
        <v>15</v>
      </c>
    </row>
    <row r="1728" spans="8:9" x14ac:dyDescent="0.35">
      <c r="H1728" s="14" t="s">
        <v>8218</v>
      </c>
      <c r="I1728">
        <v>23</v>
      </c>
    </row>
    <row r="1729" spans="8:9" x14ac:dyDescent="0.35">
      <c r="H1729" s="14" t="s">
        <v>8218</v>
      </c>
      <c r="I1729">
        <v>49</v>
      </c>
    </row>
    <row r="1730" spans="8:9" x14ac:dyDescent="0.35">
      <c r="H1730" s="14" t="s">
        <v>8218</v>
      </c>
      <c r="I1730">
        <v>10</v>
      </c>
    </row>
    <row r="1731" spans="8:9" x14ac:dyDescent="0.35">
      <c r="H1731" s="14" t="s">
        <v>8218</v>
      </c>
      <c r="I1731">
        <v>15</v>
      </c>
    </row>
    <row r="1732" spans="8:9" x14ac:dyDescent="0.35">
      <c r="H1732" s="14" t="s">
        <v>8218</v>
      </c>
      <c r="I1732">
        <v>57</v>
      </c>
    </row>
    <row r="1733" spans="8:9" x14ac:dyDescent="0.35">
      <c r="H1733" s="14" t="s">
        <v>8218</v>
      </c>
      <c r="I1733">
        <v>33</v>
      </c>
    </row>
    <row r="1734" spans="8:9" x14ac:dyDescent="0.35">
      <c r="H1734" s="14" t="s">
        <v>8218</v>
      </c>
      <c r="I1734">
        <v>9</v>
      </c>
    </row>
    <row r="1735" spans="8:9" x14ac:dyDescent="0.35">
      <c r="H1735" s="14" t="s">
        <v>8218</v>
      </c>
      <c r="I1735">
        <v>26</v>
      </c>
    </row>
    <row r="1736" spans="8:9" x14ac:dyDescent="0.35">
      <c r="H1736" s="14" t="s">
        <v>8218</v>
      </c>
      <c r="I1736">
        <v>69</v>
      </c>
    </row>
    <row r="1737" spans="8:9" x14ac:dyDescent="0.35">
      <c r="H1737" s="14" t="s">
        <v>8218</v>
      </c>
      <c r="I1737">
        <v>65</v>
      </c>
    </row>
    <row r="1738" spans="8:9" x14ac:dyDescent="0.35">
      <c r="H1738" s="14" t="s">
        <v>8218</v>
      </c>
      <c r="I1738">
        <v>83</v>
      </c>
    </row>
    <row r="1739" spans="8:9" x14ac:dyDescent="0.35">
      <c r="H1739" s="14" t="s">
        <v>8218</v>
      </c>
      <c r="I1739">
        <v>111</v>
      </c>
    </row>
    <row r="1740" spans="8:9" x14ac:dyDescent="0.35">
      <c r="H1740" s="14" t="s">
        <v>8218</v>
      </c>
      <c r="I1740">
        <v>46</v>
      </c>
    </row>
    <row r="1741" spans="8:9" x14ac:dyDescent="0.35">
      <c r="H1741" s="14" t="s">
        <v>8218</v>
      </c>
      <c r="I1741">
        <v>63</v>
      </c>
    </row>
    <row r="1742" spans="8:9" x14ac:dyDescent="0.35">
      <c r="H1742" s="14" t="s">
        <v>8218</v>
      </c>
      <c r="I1742">
        <v>9</v>
      </c>
    </row>
    <row r="1743" spans="8:9" x14ac:dyDescent="0.35">
      <c r="H1743" s="14" t="s">
        <v>8218</v>
      </c>
      <c r="I1743">
        <v>34</v>
      </c>
    </row>
    <row r="1744" spans="8:9" x14ac:dyDescent="0.35">
      <c r="H1744" s="14" t="s">
        <v>8218</v>
      </c>
      <c r="I1744">
        <v>112</v>
      </c>
    </row>
    <row r="1745" spans="8:9" x14ac:dyDescent="0.35">
      <c r="H1745" s="14" t="s">
        <v>8218</v>
      </c>
      <c r="I1745">
        <v>47</v>
      </c>
    </row>
    <row r="1746" spans="8:9" x14ac:dyDescent="0.35">
      <c r="H1746" s="14" t="s">
        <v>8218</v>
      </c>
      <c r="I1746">
        <v>38</v>
      </c>
    </row>
    <row r="1747" spans="8:9" x14ac:dyDescent="0.35">
      <c r="H1747" s="14" t="s">
        <v>8218</v>
      </c>
      <c r="I1747">
        <v>28</v>
      </c>
    </row>
    <row r="1748" spans="8:9" x14ac:dyDescent="0.35">
      <c r="H1748" s="14" t="s">
        <v>8218</v>
      </c>
      <c r="I1748">
        <v>78</v>
      </c>
    </row>
    <row r="1749" spans="8:9" x14ac:dyDescent="0.35">
      <c r="H1749" s="14" t="s">
        <v>8218</v>
      </c>
      <c r="I1749">
        <v>23</v>
      </c>
    </row>
    <row r="1750" spans="8:9" x14ac:dyDescent="0.35">
      <c r="H1750" s="14" t="s">
        <v>8218</v>
      </c>
      <c r="I1750">
        <v>40</v>
      </c>
    </row>
    <row r="1751" spans="8:9" x14ac:dyDescent="0.35">
      <c r="H1751" s="14" t="s">
        <v>8218</v>
      </c>
      <c r="I1751">
        <v>13</v>
      </c>
    </row>
    <row r="1752" spans="8:9" x14ac:dyDescent="0.35">
      <c r="H1752" s="14" t="s">
        <v>8218</v>
      </c>
      <c r="I1752">
        <v>18</v>
      </c>
    </row>
    <row r="1753" spans="8:9" x14ac:dyDescent="0.35">
      <c r="H1753" s="14" t="s">
        <v>8218</v>
      </c>
      <c r="I1753">
        <v>22</v>
      </c>
    </row>
    <row r="1754" spans="8:9" x14ac:dyDescent="0.35">
      <c r="H1754" s="14" t="s">
        <v>8218</v>
      </c>
      <c r="I1754">
        <v>79</v>
      </c>
    </row>
    <row r="1755" spans="8:9" x14ac:dyDescent="0.35">
      <c r="H1755" s="14" t="s">
        <v>8218</v>
      </c>
      <c r="I1755">
        <v>14</v>
      </c>
    </row>
    <row r="1756" spans="8:9" x14ac:dyDescent="0.35">
      <c r="H1756" s="14" t="s">
        <v>8218</v>
      </c>
      <c r="I1756">
        <v>51</v>
      </c>
    </row>
    <row r="1757" spans="8:9" x14ac:dyDescent="0.35">
      <c r="H1757" s="14" t="s">
        <v>8218</v>
      </c>
      <c r="I1757">
        <v>54</v>
      </c>
    </row>
    <row r="1758" spans="8:9" x14ac:dyDescent="0.35">
      <c r="H1758" s="14" t="s">
        <v>8218</v>
      </c>
      <c r="I1758">
        <v>70</v>
      </c>
    </row>
    <row r="1759" spans="8:9" x14ac:dyDescent="0.35">
      <c r="H1759" s="14" t="s">
        <v>8218</v>
      </c>
      <c r="I1759">
        <v>44</v>
      </c>
    </row>
    <row r="1760" spans="8:9" x14ac:dyDescent="0.35">
      <c r="H1760" s="14" t="s">
        <v>8218</v>
      </c>
      <c r="I1760">
        <v>55</v>
      </c>
    </row>
    <row r="1761" spans="8:9" x14ac:dyDescent="0.35">
      <c r="H1761" s="14" t="s">
        <v>8218</v>
      </c>
      <c r="I1761">
        <v>15</v>
      </c>
    </row>
    <row r="1762" spans="8:9" x14ac:dyDescent="0.35">
      <c r="H1762" s="14" t="s">
        <v>8218</v>
      </c>
      <c r="I1762">
        <v>27</v>
      </c>
    </row>
    <row r="1763" spans="8:9" x14ac:dyDescent="0.35">
      <c r="H1763" s="14" t="s">
        <v>8218</v>
      </c>
      <c r="I1763">
        <v>21</v>
      </c>
    </row>
    <row r="1764" spans="8:9" x14ac:dyDescent="0.35">
      <c r="H1764" s="14" t="s">
        <v>8218</v>
      </c>
      <c r="I1764">
        <v>162</v>
      </c>
    </row>
    <row r="1765" spans="8:9" x14ac:dyDescent="0.35">
      <c r="H1765" s="14" t="s">
        <v>8218</v>
      </c>
      <c r="I1765">
        <v>23</v>
      </c>
    </row>
    <row r="1766" spans="8:9" x14ac:dyDescent="0.35">
      <c r="H1766" s="14" t="s">
        <v>8218</v>
      </c>
      <c r="I1766">
        <v>72</v>
      </c>
    </row>
    <row r="1767" spans="8:9" x14ac:dyDescent="0.35">
      <c r="H1767" s="14" t="s">
        <v>8218</v>
      </c>
      <c r="I1767">
        <v>68</v>
      </c>
    </row>
    <row r="1768" spans="8:9" x14ac:dyDescent="0.35">
      <c r="H1768" s="14" t="s">
        <v>8218</v>
      </c>
      <c r="I1768">
        <v>20</v>
      </c>
    </row>
    <row r="1769" spans="8:9" x14ac:dyDescent="0.35">
      <c r="H1769" s="14" t="s">
        <v>8218</v>
      </c>
      <c r="I1769">
        <v>26</v>
      </c>
    </row>
    <row r="1770" spans="8:9" x14ac:dyDescent="0.35">
      <c r="H1770" s="14" t="s">
        <v>8218</v>
      </c>
      <c r="I1770">
        <v>72</v>
      </c>
    </row>
    <row r="1771" spans="8:9" x14ac:dyDescent="0.35">
      <c r="H1771" s="14" t="s">
        <v>8218</v>
      </c>
      <c r="I1771">
        <v>3</v>
      </c>
    </row>
    <row r="1772" spans="8:9" x14ac:dyDescent="0.35">
      <c r="H1772" s="14" t="s">
        <v>8218</v>
      </c>
      <c r="I1772">
        <v>18</v>
      </c>
    </row>
    <row r="1773" spans="8:9" x14ac:dyDescent="0.35">
      <c r="H1773" s="14" t="s">
        <v>8218</v>
      </c>
      <c r="I1773">
        <v>30</v>
      </c>
    </row>
    <row r="1774" spans="8:9" x14ac:dyDescent="0.35">
      <c r="H1774" s="14" t="s">
        <v>8218</v>
      </c>
      <c r="I1774">
        <v>23</v>
      </c>
    </row>
    <row r="1775" spans="8:9" x14ac:dyDescent="0.35">
      <c r="H1775" s="14" t="s">
        <v>8218</v>
      </c>
      <c r="I1775">
        <v>54</v>
      </c>
    </row>
    <row r="1776" spans="8:9" x14ac:dyDescent="0.35">
      <c r="H1776" s="14" t="s">
        <v>8218</v>
      </c>
      <c r="I1776">
        <v>26</v>
      </c>
    </row>
    <row r="1777" spans="8:9" x14ac:dyDescent="0.35">
      <c r="H1777" s="14" t="s">
        <v>8218</v>
      </c>
      <c r="I1777">
        <v>9</v>
      </c>
    </row>
    <row r="1778" spans="8:9" x14ac:dyDescent="0.35">
      <c r="H1778" s="14" t="s">
        <v>8218</v>
      </c>
      <c r="I1778">
        <v>27</v>
      </c>
    </row>
    <row r="1779" spans="8:9" x14ac:dyDescent="0.35">
      <c r="H1779" s="14" t="s">
        <v>8218</v>
      </c>
      <c r="I1779">
        <v>30</v>
      </c>
    </row>
    <row r="1780" spans="8:9" x14ac:dyDescent="0.35">
      <c r="H1780" s="14" t="s">
        <v>8218</v>
      </c>
      <c r="I1780">
        <v>52</v>
      </c>
    </row>
    <row r="1781" spans="8:9" x14ac:dyDescent="0.35">
      <c r="H1781" s="14" t="s">
        <v>8218</v>
      </c>
      <c r="I1781">
        <v>17</v>
      </c>
    </row>
    <row r="1782" spans="8:9" x14ac:dyDescent="0.35">
      <c r="H1782" s="14" t="s">
        <v>8218</v>
      </c>
      <c r="I1782">
        <v>19</v>
      </c>
    </row>
    <row r="1783" spans="8:9" x14ac:dyDescent="0.35">
      <c r="H1783" s="14" t="s">
        <v>8218</v>
      </c>
      <c r="I1783">
        <v>77</v>
      </c>
    </row>
    <row r="1784" spans="8:9" x14ac:dyDescent="0.35">
      <c r="H1784" s="14" t="s">
        <v>8218</v>
      </c>
      <c r="I1784">
        <v>21</v>
      </c>
    </row>
    <row r="1785" spans="8:9" x14ac:dyDescent="0.35">
      <c r="H1785" s="14" t="s">
        <v>8218</v>
      </c>
      <c r="I1785">
        <v>38</v>
      </c>
    </row>
    <row r="1786" spans="8:9" x14ac:dyDescent="0.35">
      <c r="H1786" s="14" t="s">
        <v>8218</v>
      </c>
      <c r="I1786">
        <v>28</v>
      </c>
    </row>
    <row r="1787" spans="8:9" x14ac:dyDescent="0.35">
      <c r="H1787" s="14" t="s">
        <v>8218</v>
      </c>
      <c r="I1787">
        <v>48</v>
      </c>
    </row>
    <row r="1788" spans="8:9" x14ac:dyDescent="0.35">
      <c r="H1788" s="14" t="s">
        <v>8218</v>
      </c>
      <c r="I1788">
        <v>46</v>
      </c>
    </row>
    <row r="1789" spans="8:9" x14ac:dyDescent="0.35">
      <c r="H1789" s="14" t="s">
        <v>8218</v>
      </c>
      <c r="I1789">
        <v>30</v>
      </c>
    </row>
    <row r="1790" spans="8:9" x14ac:dyDescent="0.35">
      <c r="H1790" s="14" t="s">
        <v>8218</v>
      </c>
      <c r="I1790">
        <v>64</v>
      </c>
    </row>
    <row r="1791" spans="8:9" x14ac:dyDescent="0.35">
      <c r="H1791" s="14" t="s">
        <v>8218</v>
      </c>
      <c r="I1791">
        <v>15</v>
      </c>
    </row>
    <row r="1792" spans="8:9" x14ac:dyDescent="0.35">
      <c r="H1792" s="14" t="s">
        <v>8218</v>
      </c>
      <c r="I1792">
        <v>41</v>
      </c>
    </row>
    <row r="1793" spans="8:9" x14ac:dyDescent="0.35">
      <c r="H1793" s="14" t="s">
        <v>8218</v>
      </c>
      <c r="I1793">
        <v>35</v>
      </c>
    </row>
    <row r="1794" spans="8:9" x14ac:dyDescent="0.35">
      <c r="H1794" s="14" t="s">
        <v>8218</v>
      </c>
      <c r="I1794">
        <v>45</v>
      </c>
    </row>
    <row r="1795" spans="8:9" x14ac:dyDescent="0.35">
      <c r="H1795" s="14" t="s">
        <v>8218</v>
      </c>
      <c r="I1795">
        <v>62</v>
      </c>
    </row>
    <row r="1796" spans="8:9" x14ac:dyDescent="0.35">
      <c r="H1796" s="14" t="s">
        <v>8218</v>
      </c>
      <c r="I1796">
        <v>22</v>
      </c>
    </row>
    <row r="1797" spans="8:9" x14ac:dyDescent="0.35">
      <c r="H1797" s="14" t="s">
        <v>8218</v>
      </c>
      <c r="I1797">
        <v>18</v>
      </c>
    </row>
    <row r="1798" spans="8:9" x14ac:dyDescent="0.35">
      <c r="H1798" s="14" t="s">
        <v>8218</v>
      </c>
      <c r="I1798">
        <v>12</v>
      </c>
    </row>
    <row r="1799" spans="8:9" x14ac:dyDescent="0.35">
      <c r="H1799" s="14" t="s">
        <v>8218</v>
      </c>
      <c r="I1799">
        <v>44</v>
      </c>
    </row>
    <row r="1800" spans="8:9" x14ac:dyDescent="0.35">
      <c r="H1800" s="14" t="s">
        <v>8218</v>
      </c>
      <c r="I1800">
        <v>27</v>
      </c>
    </row>
    <row r="1801" spans="8:9" x14ac:dyDescent="0.35">
      <c r="H1801" s="14" t="s">
        <v>8218</v>
      </c>
      <c r="I1801">
        <v>38</v>
      </c>
    </row>
    <row r="1802" spans="8:9" x14ac:dyDescent="0.35">
      <c r="H1802" s="14" t="s">
        <v>8218</v>
      </c>
      <c r="I1802">
        <v>28</v>
      </c>
    </row>
    <row r="1803" spans="8:9" x14ac:dyDescent="0.35">
      <c r="H1803" s="14" t="s">
        <v>8218</v>
      </c>
      <c r="I1803">
        <v>24</v>
      </c>
    </row>
    <row r="1804" spans="8:9" x14ac:dyDescent="0.35">
      <c r="H1804" s="14" t="s">
        <v>8218</v>
      </c>
      <c r="I1804">
        <v>65</v>
      </c>
    </row>
    <row r="1805" spans="8:9" x14ac:dyDescent="0.35">
      <c r="H1805" s="14" t="s">
        <v>8218</v>
      </c>
      <c r="I1805">
        <v>46</v>
      </c>
    </row>
    <row r="1806" spans="8:9" x14ac:dyDescent="0.35">
      <c r="H1806" s="14" t="s">
        <v>8218</v>
      </c>
      <c r="I1806">
        <v>85</v>
      </c>
    </row>
    <row r="1807" spans="8:9" x14ac:dyDescent="0.35">
      <c r="H1807" s="14" t="s">
        <v>8218</v>
      </c>
      <c r="I1807">
        <v>66</v>
      </c>
    </row>
    <row r="1808" spans="8:9" x14ac:dyDescent="0.35">
      <c r="H1808" s="14" t="s">
        <v>8218</v>
      </c>
      <c r="I1808">
        <v>165</v>
      </c>
    </row>
    <row r="1809" spans="8:9" x14ac:dyDescent="0.35">
      <c r="H1809" s="14" t="s">
        <v>8218</v>
      </c>
      <c r="I1809">
        <v>17</v>
      </c>
    </row>
    <row r="1810" spans="8:9" x14ac:dyDescent="0.35">
      <c r="H1810" s="14" t="s">
        <v>8218</v>
      </c>
      <c r="I1810">
        <v>3</v>
      </c>
    </row>
    <row r="1811" spans="8:9" x14ac:dyDescent="0.35">
      <c r="H1811" s="14" t="s">
        <v>8218</v>
      </c>
      <c r="I1811">
        <v>17</v>
      </c>
    </row>
    <row r="1812" spans="8:9" x14ac:dyDescent="0.35">
      <c r="H1812" s="14" t="s">
        <v>8218</v>
      </c>
      <c r="I1812">
        <v>91</v>
      </c>
    </row>
    <row r="1813" spans="8:9" x14ac:dyDescent="0.35">
      <c r="H1813" s="14" t="s">
        <v>8218</v>
      </c>
      <c r="I1813">
        <v>67</v>
      </c>
    </row>
    <row r="1814" spans="8:9" x14ac:dyDescent="0.35">
      <c r="H1814" s="14" t="s">
        <v>8218</v>
      </c>
      <c r="I1814">
        <v>18</v>
      </c>
    </row>
    <row r="1815" spans="8:9" x14ac:dyDescent="0.35">
      <c r="H1815" s="14" t="s">
        <v>8218</v>
      </c>
      <c r="I1815">
        <v>21</v>
      </c>
    </row>
    <row r="1816" spans="8:9" x14ac:dyDescent="0.35">
      <c r="H1816" s="14" t="s">
        <v>8218</v>
      </c>
      <c r="I1816">
        <v>40</v>
      </c>
    </row>
    <row r="1817" spans="8:9" x14ac:dyDescent="0.35">
      <c r="H1817" s="14" t="s">
        <v>8218</v>
      </c>
      <c r="I1817">
        <v>78</v>
      </c>
    </row>
    <row r="1818" spans="8:9" x14ac:dyDescent="0.35">
      <c r="H1818" s="14" t="s">
        <v>8218</v>
      </c>
      <c r="I1818">
        <v>26</v>
      </c>
    </row>
    <row r="1819" spans="8:9" x14ac:dyDescent="0.35">
      <c r="H1819" s="14" t="s">
        <v>8218</v>
      </c>
      <c r="I1819">
        <v>14</v>
      </c>
    </row>
    <row r="1820" spans="8:9" x14ac:dyDescent="0.35">
      <c r="H1820" s="14" t="s">
        <v>8218</v>
      </c>
      <c r="I1820">
        <v>44</v>
      </c>
    </row>
    <row r="1821" spans="8:9" x14ac:dyDescent="0.35">
      <c r="H1821" s="14" t="s">
        <v>8218</v>
      </c>
      <c r="I1821">
        <v>9</v>
      </c>
    </row>
    <row r="1822" spans="8:9" x14ac:dyDescent="0.35">
      <c r="H1822" s="14" t="s">
        <v>8218</v>
      </c>
      <c r="I1822">
        <v>30</v>
      </c>
    </row>
    <row r="1823" spans="8:9" x14ac:dyDescent="0.35">
      <c r="H1823" s="14" t="s">
        <v>8218</v>
      </c>
      <c r="I1823">
        <v>45</v>
      </c>
    </row>
    <row r="1824" spans="8:9" x14ac:dyDescent="0.35">
      <c r="H1824" s="14" t="s">
        <v>8218</v>
      </c>
      <c r="I1824">
        <v>56</v>
      </c>
    </row>
    <row r="1825" spans="8:9" x14ac:dyDescent="0.35">
      <c r="H1825" s="14" t="s">
        <v>8218</v>
      </c>
      <c r="I1825">
        <v>46</v>
      </c>
    </row>
    <row r="1826" spans="8:9" x14ac:dyDescent="0.35">
      <c r="H1826" s="14" t="s">
        <v>8218</v>
      </c>
      <c r="I1826">
        <v>34</v>
      </c>
    </row>
    <row r="1827" spans="8:9" x14ac:dyDescent="0.35">
      <c r="H1827" s="14" t="s">
        <v>8218</v>
      </c>
      <c r="I1827">
        <v>98</v>
      </c>
    </row>
    <row r="1828" spans="8:9" x14ac:dyDescent="0.35">
      <c r="H1828" s="14" t="s">
        <v>8218</v>
      </c>
      <c r="I1828">
        <v>46</v>
      </c>
    </row>
    <row r="1829" spans="8:9" x14ac:dyDescent="0.35">
      <c r="H1829" s="14" t="s">
        <v>8218</v>
      </c>
      <c r="I1829">
        <v>10</v>
      </c>
    </row>
    <row r="1830" spans="8:9" x14ac:dyDescent="0.35">
      <c r="H1830" s="14" t="s">
        <v>8218</v>
      </c>
      <c r="I1830">
        <v>76</v>
      </c>
    </row>
    <row r="1831" spans="8:9" x14ac:dyDescent="0.35">
      <c r="H1831" s="14" t="s">
        <v>8218</v>
      </c>
      <c r="I1831">
        <v>104</v>
      </c>
    </row>
    <row r="1832" spans="8:9" x14ac:dyDescent="0.35">
      <c r="H1832" s="14" t="s">
        <v>8218</v>
      </c>
      <c r="I1832">
        <v>87</v>
      </c>
    </row>
    <row r="1833" spans="8:9" x14ac:dyDescent="0.35">
      <c r="H1833" s="14" t="s">
        <v>8218</v>
      </c>
      <c r="I1833">
        <v>29</v>
      </c>
    </row>
    <row r="1834" spans="8:9" x14ac:dyDescent="0.35">
      <c r="H1834" s="14" t="s">
        <v>8218</v>
      </c>
      <c r="I1834">
        <v>51</v>
      </c>
    </row>
    <row r="1835" spans="8:9" x14ac:dyDescent="0.35">
      <c r="H1835" s="14" t="s">
        <v>8218</v>
      </c>
      <c r="I1835">
        <v>12</v>
      </c>
    </row>
    <row r="1836" spans="8:9" x14ac:dyDescent="0.35">
      <c r="H1836" s="14" t="s">
        <v>8218</v>
      </c>
      <c r="I1836">
        <v>72</v>
      </c>
    </row>
    <row r="1837" spans="8:9" x14ac:dyDescent="0.35">
      <c r="H1837" s="14" t="s">
        <v>8218</v>
      </c>
      <c r="I1837">
        <v>21</v>
      </c>
    </row>
    <row r="1838" spans="8:9" x14ac:dyDescent="0.35">
      <c r="H1838" s="14" t="s">
        <v>8218</v>
      </c>
      <c r="I1838">
        <v>42</v>
      </c>
    </row>
    <row r="1839" spans="8:9" x14ac:dyDescent="0.35">
      <c r="H1839" s="14" t="s">
        <v>8218</v>
      </c>
      <c r="I1839">
        <v>71</v>
      </c>
    </row>
    <row r="1840" spans="8:9" x14ac:dyDescent="0.35">
      <c r="H1840" s="14" t="s">
        <v>8218</v>
      </c>
      <c r="I1840">
        <v>168</v>
      </c>
    </row>
    <row r="1841" spans="8:9" x14ac:dyDescent="0.35">
      <c r="H1841" s="14" t="s">
        <v>8218</v>
      </c>
      <c r="I1841">
        <v>19</v>
      </c>
    </row>
    <row r="1842" spans="8:9" x14ac:dyDescent="0.35">
      <c r="H1842" s="14" t="s">
        <v>8218</v>
      </c>
      <c r="I1842">
        <v>37</v>
      </c>
    </row>
    <row r="1843" spans="8:9" x14ac:dyDescent="0.35">
      <c r="H1843" s="14" t="s">
        <v>8218</v>
      </c>
      <c r="I1843">
        <v>36</v>
      </c>
    </row>
    <row r="1844" spans="8:9" x14ac:dyDescent="0.35">
      <c r="H1844" s="14" t="s">
        <v>8218</v>
      </c>
      <c r="I1844">
        <v>14</v>
      </c>
    </row>
    <row r="1845" spans="8:9" x14ac:dyDescent="0.35">
      <c r="H1845" s="14" t="s">
        <v>8218</v>
      </c>
      <c r="I1845">
        <v>18</v>
      </c>
    </row>
    <row r="1846" spans="8:9" x14ac:dyDescent="0.35">
      <c r="H1846" s="14" t="s">
        <v>8218</v>
      </c>
      <c r="I1846">
        <v>82</v>
      </c>
    </row>
    <row r="1847" spans="8:9" x14ac:dyDescent="0.35">
      <c r="H1847" s="14" t="s">
        <v>8218</v>
      </c>
      <c r="I1847">
        <v>43</v>
      </c>
    </row>
    <row r="1848" spans="8:9" x14ac:dyDescent="0.35">
      <c r="H1848" s="14" t="s">
        <v>8218</v>
      </c>
      <c r="I1848">
        <v>8</v>
      </c>
    </row>
    <row r="1849" spans="8:9" x14ac:dyDescent="0.35">
      <c r="H1849" s="14" t="s">
        <v>8218</v>
      </c>
      <c r="I1849">
        <v>45</v>
      </c>
    </row>
    <row r="1850" spans="8:9" x14ac:dyDescent="0.35">
      <c r="H1850" s="14" t="s">
        <v>8218</v>
      </c>
      <c r="I1850">
        <v>20</v>
      </c>
    </row>
    <row r="1851" spans="8:9" x14ac:dyDescent="0.35">
      <c r="H1851" s="14" t="s">
        <v>8218</v>
      </c>
      <c r="I1851">
        <v>31</v>
      </c>
    </row>
    <row r="1852" spans="8:9" x14ac:dyDescent="0.35">
      <c r="H1852" s="14" t="s">
        <v>8218</v>
      </c>
      <c r="I1852">
        <v>25</v>
      </c>
    </row>
    <row r="1853" spans="8:9" x14ac:dyDescent="0.35">
      <c r="H1853" s="14" t="s">
        <v>8218</v>
      </c>
      <c r="I1853">
        <v>14</v>
      </c>
    </row>
    <row r="1854" spans="8:9" x14ac:dyDescent="0.35">
      <c r="H1854" s="14" t="s">
        <v>8218</v>
      </c>
      <c r="I1854">
        <v>45</v>
      </c>
    </row>
    <row r="1855" spans="8:9" x14ac:dyDescent="0.35">
      <c r="H1855" s="14" t="s">
        <v>8218</v>
      </c>
      <c r="I1855">
        <v>20</v>
      </c>
    </row>
    <row r="1856" spans="8:9" x14ac:dyDescent="0.35">
      <c r="H1856" s="14" t="s">
        <v>8218</v>
      </c>
      <c r="I1856">
        <v>39</v>
      </c>
    </row>
    <row r="1857" spans="8:9" x14ac:dyDescent="0.35">
      <c r="H1857" s="14" t="s">
        <v>8218</v>
      </c>
      <c r="I1857">
        <v>16</v>
      </c>
    </row>
    <row r="1858" spans="8:9" x14ac:dyDescent="0.35">
      <c r="H1858" s="14" t="s">
        <v>8218</v>
      </c>
      <c r="I1858">
        <v>37</v>
      </c>
    </row>
    <row r="1859" spans="8:9" x14ac:dyDescent="0.35">
      <c r="H1859" s="14" t="s">
        <v>8218</v>
      </c>
      <c r="I1859">
        <v>14</v>
      </c>
    </row>
    <row r="1860" spans="8:9" x14ac:dyDescent="0.35">
      <c r="H1860" s="14" t="s">
        <v>8218</v>
      </c>
      <c r="I1860">
        <v>21</v>
      </c>
    </row>
    <row r="1861" spans="8:9" x14ac:dyDescent="0.35">
      <c r="H1861" s="14" t="s">
        <v>8218</v>
      </c>
      <c r="I1861">
        <v>69</v>
      </c>
    </row>
    <row r="1862" spans="8:9" x14ac:dyDescent="0.35">
      <c r="H1862" s="14" t="s">
        <v>8218</v>
      </c>
      <c r="I1862">
        <v>16</v>
      </c>
    </row>
    <row r="1863" spans="8:9" x14ac:dyDescent="0.35">
      <c r="H1863" s="14" t="s">
        <v>8218</v>
      </c>
      <c r="I1863">
        <v>55</v>
      </c>
    </row>
    <row r="1864" spans="8:9" x14ac:dyDescent="0.35">
      <c r="H1864" s="14" t="s">
        <v>8218</v>
      </c>
      <c r="I1864">
        <v>27</v>
      </c>
    </row>
    <row r="1865" spans="8:9" x14ac:dyDescent="0.35">
      <c r="H1865" s="14" t="s">
        <v>8218</v>
      </c>
      <c r="I1865">
        <v>36</v>
      </c>
    </row>
    <row r="1866" spans="8:9" x14ac:dyDescent="0.35">
      <c r="H1866" s="14" t="s">
        <v>8218</v>
      </c>
      <c r="I1866">
        <v>19</v>
      </c>
    </row>
    <row r="1867" spans="8:9" x14ac:dyDescent="0.35">
      <c r="H1867" s="14" t="s">
        <v>8218</v>
      </c>
      <c r="I1867">
        <v>12</v>
      </c>
    </row>
    <row r="1868" spans="8:9" x14ac:dyDescent="0.35">
      <c r="H1868" s="14" t="s">
        <v>8218</v>
      </c>
      <c r="I1868">
        <v>17</v>
      </c>
    </row>
    <row r="1869" spans="8:9" x14ac:dyDescent="0.35">
      <c r="H1869" s="14" t="s">
        <v>8218</v>
      </c>
      <c r="I1869">
        <v>114</v>
      </c>
    </row>
    <row r="1870" spans="8:9" x14ac:dyDescent="0.35">
      <c r="H1870" s="14" t="s">
        <v>8218</v>
      </c>
      <c r="I1870">
        <v>93</v>
      </c>
    </row>
    <row r="1871" spans="8:9" x14ac:dyDescent="0.35">
      <c r="H1871" s="14" t="s">
        <v>8218</v>
      </c>
      <c r="I1871">
        <v>36</v>
      </c>
    </row>
    <row r="1872" spans="8:9" x14ac:dyDescent="0.35">
      <c r="H1872" s="14" t="s">
        <v>8218</v>
      </c>
      <c r="I1872">
        <v>61</v>
      </c>
    </row>
    <row r="1873" spans="8:9" x14ac:dyDescent="0.35">
      <c r="H1873" s="14" t="s">
        <v>8218</v>
      </c>
      <c r="I1873">
        <v>47</v>
      </c>
    </row>
    <row r="1874" spans="8:9" x14ac:dyDescent="0.35">
      <c r="H1874" s="14" t="s">
        <v>8218</v>
      </c>
      <c r="I1874">
        <v>17</v>
      </c>
    </row>
    <row r="1875" spans="8:9" x14ac:dyDescent="0.35">
      <c r="H1875" s="14" t="s">
        <v>8218</v>
      </c>
      <c r="I1875">
        <v>63</v>
      </c>
    </row>
    <row r="1876" spans="8:9" x14ac:dyDescent="0.35">
      <c r="H1876" s="14" t="s">
        <v>8218</v>
      </c>
      <c r="I1876">
        <v>9</v>
      </c>
    </row>
    <row r="1877" spans="8:9" x14ac:dyDescent="0.35">
      <c r="H1877" s="14" t="s">
        <v>8218</v>
      </c>
      <c r="I1877">
        <v>30</v>
      </c>
    </row>
    <row r="1878" spans="8:9" x14ac:dyDescent="0.35">
      <c r="H1878" s="14" t="s">
        <v>8218</v>
      </c>
      <c r="I1878">
        <v>23</v>
      </c>
    </row>
    <row r="1879" spans="8:9" x14ac:dyDescent="0.35">
      <c r="H1879" s="14" t="s">
        <v>8218</v>
      </c>
      <c r="I1879">
        <v>33</v>
      </c>
    </row>
    <row r="1880" spans="8:9" x14ac:dyDescent="0.35">
      <c r="H1880" s="14" t="s">
        <v>8218</v>
      </c>
      <c r="I1880">
        <v>39</v>
      </c>
    </row>
    <row r="1881" spans="8:9" x14ac:dyDescent="0.35">
      <c r="H1881" s="14" t="s">
        <v>8218</v>
      </c>
      <c r="I1881">
        <v>17</v>
      </c>
    </row>
    <row r="1882" spans="8:9" x14ac:dyDescent="0.35">
      <c r="H1882" s="14" t="s">
        <v>8218</v>
      </c>
      <c r="I1882">
        <v>6</v>
      </c>
    </row>
    <row r="1883" spans="8:9" x14ac:dyDescent="0.35">
      <c r="H1883" s="14" t="s">
        <v>8218</v>
      </c>
      <c r="I1883">
        <v>39</v>
      </c>
    </row>
    <row r="1884" spans="8:9" x14ac:dyDescent="0.35">
      <c r="H1884" s="14" t="s">
        <v>8218</v>
      </c>
      <c r="I1884">
        <v>57</v>
      </c>
    </row>
    <row r="1885" spans="8:9" x14ac:dyDescent="0.35">
      <c r="H1885" s="14" t="s">
        <v>8218</v>
      </c>
      <c r="I1885">
        <v>56</v>
      </c>
    </row>
    <row r="1886" spans="8:9" x14ac:dyDescent="0.35">
      <c r="H1886" s="14" t="s">
        <v>8218</v>
      </c>
      <c r="I1886">
        <v>13</v>
      </c>
    </row>
    <row r="1887" spans="8:9" x14ac:dyDescent="0.35">
      <c r="H1887" s="14" t="s">
        <v>8218</v>
      </c>
      <c r="I1887">
        <v>95</v>
      </c>
    </row>
    <row r="1888" spans="8:9" x14ac:dyDescent="0.35">
      <c r="H1888" s="14" t="s">
        <v>8218</v>
      </c>
      <c r="I1888">
        <v>80</v>
      </c>
    </row>
    <row r="1889" spans="8:9" x14ac:dyDescent="0.35">
      <c r="H1889" s="14" t="s">
        <v>8218</v>
      </c>
      <c r="I1889">
        <v>133</v>
      </c>
    </row>
    <row r="1890" spans="8:9" x14ac:dyDescent="0.35">
      <c r="H1890" s="14" t="s">
        <v>8218</v>
      </c>
      <c r="I1890">
        <v>44</v>
      </c>
    </row>
    <row r="1891" spans="8:9" x14ac:dyDescent="0.35">
      <c r="H1891" s="14" t="s">
        <v>8218</v>
      </c>
      <c r="I1891">
        <v>30</v>
      </c>
    </row>
    <row r="1892" spans="8:9" x14ac:dyDescent="0.35">
      <c r="H1892" s="14" t="s">
        <v>8218</v>
      </c>
      <c r="I1892">
        <v>56</v>
      </c>
    </row>
    <row r="1893" spans="8:9" x14ac:dyDescent="0.35">
      <c r="H1893" s="14" t="s">
        <v>8218</v>
      </c>
      <c r="I1893">
        <v>66</v>
      </c>
    </row>
    <row r="1894" spans="8:9" x14ac:dyDescent="0.35">
      <c r="H1894" s="14" t="s">
        <v>8218</v>
      </c>
      <c r="I1894">
        <v>29</v>
      </c>
    </row>
    <row r="1895" spans="8:9" x14ac:dyDescent="0.35">
      <c r="H1895" s="14" t="s">
        <v>8218</v>
      </c>
      <c r="I1895">
        <v>72</v>
      </c>
    </row>
    <row r="1896" spans="8:9" x14ac:dyDescent="0.35">
      <c r="H1896" s="14" t="s">
        <v>8218</v>
      </c>
      <c r="I1896">
        <v>27</v>
      </c>
    </row>
    <row r="1897" spans="8:9" x14ac:dyDescent="0.35">
      <c r="H1897" s="14" t="s">
        <v>8218</v>
      </c>
      <c r="I1897">
        <v>10</v>
      </c>
    </row>
    <row r="1898" spans="8:9" x14ac:dyDescent="0.35">
      <c r="H1898" s="14" t="s">
        <v>8218</v>
      </c>
      <c r="I1898">
        <v>35</v>
      </c>
    </row>
    <row r="1899" spans="8:9" x14ac:dyDescent="0.35">
      <c r="H1899" s="14" t="s">
        <v>8218</v>
      </c>
      <c r="I1899">
        <v>29</v>
      </c>
    </row>
    <row r="1900" spans="8:9" x14ac:dyDescent="0.35">
      <c r="H1900" s="14" t="s">
        <v>8218</v>
      </c>
      <c r="I1900">
        <v>13</v>
      </c>
    </row>
    <row r="1901" spans="8:9" x14ac:dyDescent="0.35">
      <c r="H1901" s="14" t="s">
        <v>8218</v>
      </c>
      <c r="I1901">
        <v>72</v>
      </c>
    </row>
    <row r="1902" spans="8:9" x14ac:dyDescent="0.35">
      <c r="H1902" s="14" t="s">
        <v>8218</v>
      </c>
      <c r="I1902">
        <v>78</v>
      </c>
    </row>
    <row r="1903" spans="8:9" x14ac:dyDescent="0.35">
      <c r="H1903" s="14" t="s">
        <v>8218</v>
      </c>
      <c r="I1903">
        <v>49</v>
      </c>
    </row>
    <row r="1904" spans="8:9" x14ac:dyDescent="0.35">
      <c r="H1904" s="14" t="s">
        <v>8218</v>
      </c>
      <c r="I1904">
        <v>42</v>
      </c>
    </row>
    <row r="1905" spans="8:9" x14ac:dyDescent="0.35">
      <c r="H1905" s="14" t="s">
        <v>8218</v>
      </c>
      <c r="I1905">
        <v>35</v>
      </c>
    </row>
    <row r="1906" spans="8:9" x14ac:dyDescent="0.35">
      <c r="H1906" s="14" t="s">
        <v>8218</v>
      </c>
      <c r="I1906">
        <v>42</v>
      </c>
    </row>
    <row r="1907" spans="8:9" x14ac:dyDescent="0.35">
      <c r="H1907" s="14" t="s">
        <v>8218</v>
      </c>
      <c r="I1907">
        <v>42</v>
      </c>
    </row>
    <row r="1908" spans="8:9" x14ac:dyDescent="0.35">
      <c r="H1908" s="14" t="s">
        <v>8218</v>
      </c>
      <c r="I1908">
        <v>31</v>
      </c>
    </row>
    <row r="1909" spans="8:9" x14ac:dyDescent="0.35">
      <c r="H1909" s="14" t="s">
        <v>8218</v>
      </c>
      <c r="I1909">
        <v>38</v>
      </c>
    </row>
    <row r="1910" spans="8:9" x14ac:dyDescent="0.35">
      <c r="H1910" s="14" t="s">
        <v>8218</v>
      </c>
      <c r="I1910">
        <v>8</v>
      </c>
    </row>
    <row r="1911" spans="8:9" x14ac:dyDescent="0.35">
      <c r="H1911" s="14" t="s">
        <v>8218</v>
      </c>
      <c r="I1911">
        <v>39</v>
      </c>
    </row>
    <row r="1912" spans="8:9" x14ac:dyDescent="0.35">
      <c r="H1912" s="14" t="s">
        <v>8218</v>
      </c>
      <c r="I1912">
        <v>29</v>
      </c>
    </row>
    <row r="1913" spans="8:9" x14ac:dyDescent="0.35">
      <c r="H1913" s="14" t="s">
        <v>8218</v>
      </c>
      <c r="I1913">
        <v>72</v>
      </c>
    </row>
    <row r="1914" spans="8:9" x14ac:dyDescent="0.35">
      <c r="H1914" s="14" t="s">
        <v>8218</v>
      </c>
      <c r="I1914">
        <v>15</v>
      </c>
    </row>
    <row r="1915" spans="8:9" x14ac:dyDescent="0.35">
      <c r="H1915" s="14" t="s">
        <v>8218</v>
      </c>
      <c r="I1915">
        <v>33</v>
      </c>
    </row>
    <row r="1916" spans="8:9" x14ac:dyDescent="0.35">
      <c r="H1916" s="14" t="s">
        <v>8218</v>
      </c>
      <c r="I1916">
        <v>15</v>
      </c>
    </row>
    <row r="1917" spans="8:9" x14ac:dyDescent="0.35">
      <c r="H1917" s="14" t="s">
        <v>8218</v>
      </c>
      <c r="I1917">
        <v>19</v>
      </c>
    </row>
    <row r="1918" spans="8:9" x14ac:dyDescent="0.35">
      <c r="H1918" s="14" t="s">
        <v>8218</v>
      </c>
      <c r="I1918">
        <v>17</v>
      </c>
    </row>
    <row r="1919" spans="8:9" x14ac:dyDescent="0.35">
      <c r="H1919" s="14" t="s">
        <v>8218</v>
      </c>
      <c r="I1919">
        <v>44</v>
      </c>
    </row>
    <row r="1920" spans="8:9" x14ac:dyDescent="0.35">
      <c r="H1920" s="14" t="s">
        <v>8218</v>
      </c>
      <c r="I1920">
        <v>10</v>
      </c>
    </row>
    <row r="1921" spans="8:9" x14ac:dyDescent="0.35">
      <c r="H1921" s="14" t="s">
        <v>8218</v>
      </c>
      <c r="I1921">
        <v>46</v>
      </c>
    </row>
    <row r="1922" spans="8:9" x14ac:dyDescent="0.35">
      <c r="H1922" s="14" t="s">
        <v>8218</v>
      </c>
      <c r="I1922">
        <v>11</v>
      </c>
    </row>
    <row r="1923" spans="8:9" x14ac:dyDescent="0.35">
      <c r="H1923" s="14" t="s">
        <v>8218</v>
      </c>
      <c r="I1923">
        <v>13</v>
      </c>
    </row>
    <row r="1924" spans="8:9" x14ac:dyDescent="0.35">
      <c r="H1924" s="14" t="s">
        <v>8218</v>
      </c>
      <c r="I1924">
        <v>33</v>
      </c>
    </row>
    <row r="1925" spans="8:9" x14ac:dyDescent="0.35">
      <c r="H1925" s="14" t="s">
        <v>8218</v>
      </c>
      <c r="I1925">
        <v>28</v>
      </c>
    </row>
    <row r="1926" spans="8:9" x14ac:dyDescent="0.35">
      <c r="H1926" s="14" t="s">
        <v>8218</v>
      </c>
      <c r="I1926">
        <v>21</v>
      </c>
    </row>
    <row r="1927" spans="8:9" x14ac:dyDescent="0.35">
      <c r="H1927" s="14" t="s">
        <v>8218</v>
      </c>
      <c r="I1927">
        <v>13</v>
      </c>
    </row>
    <row r="1928" spans="8:9" x14ac:dyDescent="0.35">
      <c r="H1928" s="14" t="s">
        <v>8218</v>
      </c>
      <c r="I1928">
        <v>34</v>
      </c>
    </row>
    <row r="1929" spans="8:9" x14ac:dyDescent="0.35">
      <c r="H1929" s="14" t="s">
        <v>8218</v>
      </c>
      <c r="I1929">
        <v>80</v>
      </c>
    </row>
    <row r="1930" spans="8:9" x14ac:dyDescent="0.35">
      <c r="H1930" s="14" t="s">
        <v>8218</v>
      </c>
      <c r="I1930">
        <v>74</v>
      </c>
    </row>
    <row r="1931" spans="8:9" x14ac:dyDescent="0.35">
      <c r="H1931" s="14" t="s">
        <v>8218</v>
      </c>
      <c r="I1931">
        <v>7</v>
      </c>
    </row>
    <row r="1932" spans="8:9" x14ac:dyDescent="0.35">
      <c r="H1932" s="14" t="s">
        <v>8218</v>
      </c>
      <c r="I1932">
        <v>34</v>
      </c>
    </row>
    <row r="1933" spans="8:9" x14ac:dyDescent="0.35">
      <c r="H1933" s="14" t="s">
        <v>8218</v>
      </c>
      <c r="I1933">
        <v>86</v>
      </c>
    </row>
    <row r="1934" spans="8:9" x14ac:dyDescent="0.35">
      <c r="H1934" s="14" t="s">
        <v>8218</v>
      </c>
      <c r="I1934">
        <v>37</v>
      </c>
    </row>
    <row r="1935" spans="8:9" x14ac:dyDescent="0.35">
      <c r="H1935" s="14" t="s">
        <v>8218</v>
      </c>
      <c r="I1935">
        <v>18</v>
      </c>
    </row>
    <row r="1936" spans="8:9" x14ac:dyDescent="0.35">
      <c r="H1936" s="14" t="s">
        <v>8218</v>
      </c>
      <c r="I1936">
        <v>22</v>
      </c>
    </row>
    <row r="1937" spans="8:9" x14ac:dyDescent="0.35">
      <c r="H1937" s="14" t="s">
        <v>8218</v>
      </c>
      <c r="I1937">
        <v>26</v>
      </c>
    </row>
    <row r="1938" spans="8:9" x14ac:dyDescent="0.35">
      <c r="H1938" s="14" t="s">
        <v>8218</v>
      </c>
      <c r="I1938">
        <v>27</v>
      </c>
    </row>
    <row r="1939" spans="8:9" x14ac:dyDescent="0.35">
      <c r="H1939" s="14" t="s">
        <v>8218</v>
      </c>
      <c r="I1939">
        <v>8</v>
      </c>
    </row>
    <row r="1940" spans="8:9" x14ac:dyDescent="0.35">
      <c r="H1940" s="14" t="s">
        <v>8218</v>
      </c>
      <c r="I1940">
        <v>204</v>
      </c>
    </row>
    <row r="1941" spans="8:9" x14ac:dyDescent="0.35">
      <c r="H1941" s="14" t="s">
        <v>8218</v>
      </c>
      <c r="I1941">
        <v>46</v>
      </c>
    </row>
    <row r="1942" spans="8:9" x14ac:dyDescent="0.35">
      <c r="H1942" s="14" t="s">
        <v>8218</v>
      </c>
      <c r="I1942">
        <v>17</v>
      </c>
    </row>
    <row r="1943" spans="8:9" x14ac:dyDescent="0.35">
      <c r="H1943" s="14" t="s">
        <v>8218</v>
      </c>
      <c r="I1943">
        <v>28</v>
      </c>
    </row>
    <row r="1944" spans="8:9" x14ac:dyDescent="0.35">
      <c r="H1944" s="14" t="s">
        <v>8218</v>
      </c>
      <c r="I1944">
        <v>83</v>
      </c>
    </row>
    <row r="1945" spans="8:9" x14ac:dyDescent="0.35">
      <c r="H1945" s="14" t="s">
        <v>8218</v>
      </c>
      <c r="I1945">
        <v>13</v>
      </c>
    </row>
    <row r="1946" spans="8:9" x14ac:dyDescent="0.35">
      <c r="H1946" s="14" t="s">
        <v>8218</v>
      </c>
      <c r="I1946">
        <v>8</v>
      </c>
    </row>
    <row r="1947" spans="8:9" x14ac:dyDescent="0.35">
      <c r="H1947" s="14" t="s">
        <v>8218</v>
      </c>
      <c r="I1947">
        <v>32</v>
      </c>
    </row>
    <row r="1948" spans="8:9" x14ac:dyDescent="0.35">
      <c r="H1948" s="14" t="s">
        <v>8218</v>
      </c>
      <c r="I1948">
        <v>85</v>
      </c>
    </row>
    <row r="1949" spans="8:9" x14ac:dyDescent="0.35">
      <c r="H1949" s="14" t="s">
        <v>8218</v>
      </c>
      <c r="I1949">
        <v>29</v>
      </c>
    </row>
    <row r="1950" spans="8:9" x14ac:dyDescent="0.35">
      <c r="H1950" s="14" t="s">
        <v>8218</v>
      </c>
      <c r="I1950">
        <v>24</v>
      </c>
    </row>
    <row r="1951" spans="8:9" x14ac:dyDescent="0.35">
      <c r="H1951" s="14" t="s">
        <v>8218</v>
      </c>
      <c r="I1951">
        <v>8</v>
      </c>
    </row>
    <row r="1952" spans="8:9" x14ac:dyDescent="0.35">
      <c r="H1952" s="14" t="s">
        <v>8218</v>
      </c>
      <c r="I1952">
        <v>19</v>
      </c>
    </row>
    <row r="1953" spans="8:9" x14ac:dyDescent="0.35">
      <c r="H1953" s="14" t="s">
        <v>8218</v>
      </c>
      <c r="I1953">
        <v>336</v>
      </c>
    </row>
    <row r="1954" spans="8:9" x14ac:dyDescent="0.35">
      <c r="H1954" s="14" t="s">
        <v>8218</v>
      </c>
      <c r="I1954">
        <v>13</v>
      </c>
    </row>
    <row r="1955" spans="8:9" x14ac:dyDescent="0.35">
      <c r="H1955" s="14" t="s">
        <v>8218</v>
      </c>
      <c r="I1955">
        <v>42</v>
      </c>
    </row>
    <row r="1956" spans="8:9" x14ac:dyDescent="0.35">
      <c r="H1956" s="14" t="s">
        <v>8218</v>
      </c>
      <c r="I1956">
        <v>64</v>
      </c>
    </row>
    <row r="1957" spans="8:9" x14ac:dyDescent="0.35">
      <c r="H1957" s="14" t="s">
        <v>8218</v>
      </c>
      <c r="I1957">
        <v>25</v>
      </c>
    </row>
    <row r="1958" spans="8:9" x14ac:dyDescent="0.35">
      <c r="H1958" s="14" t="s">
        <v>8218</v>
      </c>
      <c r="I1958">
        <v>20</v>
      </c>
    </row>
    <row r="1959" spans="8:9" x14ac:dyDescent="0.35">
      <c r="H1959" s="14" t="s">
        <v>8218</v>
      </c>
      <c r="I1959">
        <v>104</v>
      </c>
    </row>
    <row r="1960" spans="8:9" x14ac:dyDescent="0.35">
      <c r="H1960" s="14" t="s">
        <v>8218</v>
      </c>
      <c r="I1960">
        <v>53</v>
      </c>
    </row>
    <row r="1961" spans="8:9" x14ac:dyDescent="0.35">
      <c r="H1961" s="14" t="s">
        <v>8218</v>
      </c>
      <c r="I1961">
        <v>14</v>
      </c>
    </row>
    <row r="1962" spans="8:9" x14ac:dyDescent="0.35">
      <c r="H1962" s="14" t="s">
        <v>8218</v>
      </c>
      <c r="I1962">
        <v>20</v>
      </c>
    </row>
    <row r="1963" spans="8:9" x14ac:dyDescent="0.35">
      <c r="H1963" s="14" t="s">
        <v>8218</v>
      </c>
      <c r="I1963">
        <v>558</v>
      </c>
    </row>
    <row r="1964" spans="8:9" x14ac:dyDescent="0.35">
      <c r="H1964" s="14" t="s">
        <v>8218</v>
      </c>
      <c r="I1964">
        <v>22</v>
      </c>
    </row>
    <row r="1965" spans="8:9" x14ac:dyDescent="0.35">
      <c r="H1965" s="14" t="s">
        <v>8218</v>
      </c>
      <c r="I1965">
        <v>24</v>
      </c>
    </row>
    <row r="1966" spans="8:9" x14ac:dyDescent="0.35">
      <c r="H1966" s="14" t="s">
        <v>8218</v>
      </c>
      <c r="I1966">
        <v>74</v>
      </c>
    </row>
    <row r="1967" spans="8:9" x14ac:dyDescent="0.35">
      <c r="H1967" s="14" t="s">
        <v>8218</v>
      </c>
      <c r="I1967">
        <v>54</v>
      </c>
    </row>
    <row r="1968" spans="8:9" x14ac:dyDescent="0.35">
      <c r="H1968" s="14" t="s">
        <v>8218</v>
      </c>
      <c r="I1968">
        <v>31</v>
      </c>
    </row>
    <row r="1969" spans="8:9" x14ac:dyDescent="0.35">
      <c r="H1969" s="14" t="s">
        <v>8218</v>
      </c>
      <c r="I1969">
        <v>25</v>
      </c>
    </row>
    <row r="1970" spans="8:9" x14ac:dyDescent="0.35">
      <c r="H1970" s="14" t="s">
        <v>8218</v>
      </c>
      <c r="I1970">
        <v>17</v>
      </c>
    </row>
    <row r="1971" spans="8:9" x14ac:dyDescent="0.35">
      <c r="H1971" s="14" t="s">
        <v>8218</v>
      </c>
      <c r="I1971">
        <v>12</v>
      </c>
    </row>
    <row r="1972" spans="8:9" x14ac:dyDescent="0.35">
      <c r="H1972" s="14" t="s">
        <v>8218</v>
      </c>
      <c r="I1972">
        <v>38</v>
      </c>
    </row>
    <row r="1973" spans="8:9" x14ac:dyDescent="0.35">
      <c r="H1973" s="14" t="s">
        <v>8218</v>
      </c>
      <c r="I1973">
        <v>41</v>
      </c>
    </row>
    <row r="1974" spans="8:9" x14ac:dyDescent="0.35">
      <c r="H1974" s="14" t="s">
        <v>8218</v>
      </c>
      <c r="I1974">
        <v>19</v>
      </c>
    </row>
    <row r="1975" spans="8:9" x14ac:dyDescent="0.35">
      <c r="H1975" s="14" t="s">
        <v>8218</v>
      </c>
      <c r="I1975">
        <v>41</v>
      </c>
    </row>
    <row r="1976" spans="8:9" x14ac:dyDescent="0.35">
      <c r="H1976" s="14" t="s">
        <v>8218</v>
      </c>
      <c r="I1976">
        <v>26</v>
      </c>
    </row>
    <row r="1977" spans="8:9" x14ac:dyDescent="0.35">
      <c r="H1977" s="14" t="s">
        <v>8218</v>
      </c>
      <c r="I1977">
        <v>25</v>
      </c>
    </row>
    <row r="1978" spans="8:9" x14ac:dyDescent="0.35">
      <c r="H1978" s="14" t="s">
        <v>8218</v>
      </c>
      <c r="I1978">
        <v>9</v>
      </c>
    </row>
    <row r="1979" spans="8:9" x14ac:dyDescent="0.35">
      <c r="H1979" s="14" t="s">
        <v>8218</v>
      </c>
      <c r="I1979">
        <v>78</v>
      </c>
    </row>
    <row r="1980" spans="8:9" x14ac:dyDescent="0.35">
      <c r="H1980" s="14" t="s">
        <v>8218</v>
      </c>
      <c r="I1980">
        <v>45</v>
      </c>
    </row>
    <row r="1981" spans="8:9" x14ac:dyDescent="0.35">
      <c r="H1981" s="14" t="s">
        <v>8218</v>
      </c>
      <c r="I1981">
        <v>102</v>
      </c>
    </row>
    <row r="1982" spans="8:9" x14ac:dyDescent="0.35">
      <c r="H1982" s="14" t="s">
        <v>8218</v>
      </c>
      <c r="I1982">
        <v>5</v>
      </c>
    </row>
    <row r="1983" spans="8:9" x14ac:dyDescent="0.35">
      <c r="H1983" s="14" t="s">
        <v>8218</v>
      </c>
      <c r="I1983">
        <v>27</v>
      </c>
    </row>
    <row r="1984" spans="8:9" x14ac:dyDescent="0.35">
      <c r="H1984" s="14" t="s">
        <v>8218</v>
      </c>
      <c r="I1984">
        <v>37</v>
      </c>
    </row>
    <row r="1985" spans="8:9" x14ac:dyDescent="0.35">
      <c r="H1985" s="14" t="s">
        <v>8218</v>
      </c>
      <c r="I1985">
        <v>14</v>
      </c>
    </row>
    <row r="1986" spans="8:9" x14ac:dyDescent="0.35">
      <c r="H1986" s="14" t="s">
        <v>8218</v>
      </c>
      <c r="I1986">
        <v>27</v>
      </c>
    </row>
    <row r="1987" spans="8:9" x14ac:dyDescent="0.35">
      <c r="H1987" s="14" t="s">
        <v>8218</v>
      </c>
      <c r="I1987">
        <v>45</v>
      </c>
    </row>
    <row r="1988" spans="8:9" x14ac:dyDescent="0.35">
      <c r="H1988" s="14" t="s">
        <v>8218</v>
      </c>
      <c r="I1988">
        <v>49</v>
      </c>
    </row>
    <row r="1989" spans="8:9" x14ac:dyDescent="0.35">
      <c r="H1989" s="14" t="s">
        <v>8218</v>
      </c>
      <c r="I1989">
        <v>24</v>
      </c>
    </row>
    <row r="1990" spans="8:9" x14ac:dyDescent="0.35">
      <c r="H1990" s="14" t="s">
        <v>8218</v>
      </c>
      <c r="I1990">
        <v>112</v>
      </c>
    </row>
    <row r="1991" spans="8:9" x14ac:dyDescent="0.35">
      <c r="H1991" s="14" t="s">
        <v>8218</v>
      </c>
      <c r="I1991">
        <v>23</v>
      </c>
    </row>
    <row r="1992" spans="8:9" x14ac:dyDescent="0.35">
      <c r="H1992" s="14" t="s">
        <v>8218</v>
      </c>
      <c r="I1992">
        <v>54</v>
      </c>
    </row>
    <row r="1993" spans="8:9" x14ac:dyDescent="0.35">
      <c r="H1993" s="14" t="s">
        <v>8218</v>
      </c>
      <c r="I1993">
        <v>28</v>
      </c>
    </row>
    <row r="1994" spans="8:9" x14ac:dyDescent="0.35">
      <c r="H1994" s="14" t="s">
        <v>8218</v>
      </c>
      <c r="I1994">
        <v>11</v>
      </c>
    </row>
    <row r="1995" spans="8:9" x14ac:dyDescent="0.35">
      <c r="H1995" s="14" t="s">
        <v>8218</v>
      </c>
      <c r="I1995">
        <v>62</v>
      </c>
    </row>
    <row r="1996" spans="8:9" x14ac:dyDescent="0.35">
      <c r="H1996" s="14" t="s">
        <v>8218</v>
      </c>
      <c r="I1996">
        <v>73</v>
      </c>
    </row>
    <row r="1997" spans="8:9" x14ac:dyDescent="0.35">
      <c r="H1997" s="14" t="s">
        <v>8218</v>
      </c>
      <c r="I1997">
        <v>18</v>
      </c>
    </row>
    <row r="1998" spans="8:9" x14ac:dyDescent="0.35">
      <c r="H1998" s="14" t="s">
        <v>8218</v>
      </c>
      <c r="I1998">
        <v>35</v>
      </c>
    </row>
    <row r="1999" spans="8:9" x14ac:dyDescent="0.35">
      <c r="H1999" s="14" t="s">
        <v>8218</v>
      </c>
      <c r="I1999">
        <v>43</v>
      </c>
    </row>
    <row r="2000" spans="8:9" x14ac:dyDescent="0.35">
      <c r="H2000" s="14" t="s">
        <v>8218</v>
      </c>
      <c r="I2000">
        <v>36</v>
      </c>
    </row>
    <row r="2001" spans="8:9" x14ac:dyDescent="0.35">
      <c r="H2001" s="14" t="s">
        <v>8218</v>
      </c>
      <c r="I2001">
        <v>62</v>
      </c>
    </row>
    <row r="2002" spans="8:9" x14ac:dyDescent="0.35">
      <c r="H2002" s="14" t="s">
        <v>8218</v>
      </c>
      <c r="I2002">
        <v>15</v>
      </c>
    </row>
    <row r="2003" spans="8:9" x14ac:dyDescent="0.35">
      <c r="H2003" s="14" t="s">
        <v>8218</v>
      </c>
      <c r="I2003">
        <v>33</v>
      </c>
    </row>
    <row r="2004" spans="8:9" x14ac:dyDescent="0.35">
      <c r="H2004" s="14" t="s">
        <v>8218</v>
      </c>
      <c r="I2004">
        <v>27</v>
      </c>
    </row>
    <row r="2005" spans="8:9" x14ac:dyDescent="0.35">
      <c r="H2005" s="14" t="s">
        <v>8218</v>
      </c>
      <c r="I2005">
        <v>17</v>
      </c>
    </row>
    <row r="2006" spans="8:9" x14ac:dyDescent="0.35">
      <c r="H2006" s="14" t="s">
        <v>8218</v>
      </c>
      <c r="I2006">
        <v>4</v>
      </c>
    </row>
    <row r="2007" spans="8:9" x14ac:dyDescent="0.35">
      <c r="H2007" s="14" t="s">
        <v>8218</v>
      </c>
      <c r="I2007">
        <v>53</v>
      </c>
    </row>
    <row r="2008" spans="8:9" x14ac:dyDescent="0.35">
      <c r="H2008" s="14" t="s">
        <v>8218</v>
      </c>
      <c r="I2008">
        <v>49</v>
      </c>
    </row>
    <row r="2009" spans="8:9" x14ac:dyDescent="0.35">
      <c r="H2009" s="14" t="s">
        <v>8218</v>
      </c>
      <c r="I2009">
        <v>57</v>
      </c>
    </row>
    <row r="2010" spans="8:9" x14ac:dyDescent="0.35">
      <c r="H2010" s="14" t="s">
        <v>8218</v>
      </c>
      <c r="I2010">
        <v>69</v>
      </c>
    </row>
    <row r="2011" spans="8:9" x14ac:dyDescent="0.35">
      <c r="H2011" s="14" t="s">
        <v>8218</v>
      </c>
      <c r="I2011">
        <v>15</v>
      </c>
    </row>
    <row r="2012" spans="8:9" x14ac:dyDescent="0.35">
      <c r="H2012" s="14" t="s">
        <v>8218</v>
      </c>
      <c r="I2012">
        <v>64</v>
      </c>
    </row>
    <row r="2013" spans="8:9" x14ac:dyDescent="0.35">
      <c r="H2013" s="14" t="s">
        <v>8218</v>
      </c>
      <c r="I2013">
        <v>20</v>
      </c>
    </row>
    <row r="2014" spans="8:9" x14ac:dyDescent="0.35">
      <c r="H2014" s="14" t="s">
        <v>8218</v>
      </c>
      <c r="I2014">
        <v>27</v>
      </c>
    </row>
    <row r="2015" spans="8:9" x14ac:dyDescent="0.35">
      <c r="H2015" s="14" t="s">
        <v>8218</v>
      </c>
      <c r="I2015">
        <v>21</v>
      </c>
    </row>
    <row r="2016" spans="8:9" x14ac:dyDescent="0.35">
      <c r="H2016" s="14" t="s">
        <v>8218</v>
      </c>
      <c r="I2016">
        <v>31</v>
      </c>
    </row>
    <row r="2017" spans="8:9" x14ac:dyDescent="0.35">
      <c r="H2017" s="14" t="s">
        <v>8218</v>
      </c>
      <c r="I2017">
        <v>51</v>
      </c>
    </row>
    <row r="2018" spans="8:9" x14ac:dyDescent="0.35">
      <c r="H2018" s="14" t="s">
        <v>8218</v>
      </c>
      <c r="I2018">
        <v>57</v>
      </c>
    </row>
    <row r="2019" spans="8:9" x14ac:dyDescent="0.35">
      <c r="H2019" s="14" t="s">
        <v>8218</v>
      </c>
      <c r="I2019">
        <v>20</v>
      </c>
    </row>
    <row r="2020" spans="8:9" x14ac:dyDescent="0.35">
      <c r="H2020" s="14" t="s">
        <v>8218</v>
      </c>
      <c r="I2020">
        <v>71</v>
      </c>
    </row>
    <row r="2021" spans="8:9" x14ac:dyDescent="0.35">
      <c r="H2021" s="14" t="s">
        <v>8218</v>
      </c>
      <c r="I2021">
        <v>72</v>
      </c>
    </row>
    <row r="2022" spans="8:9" x14ac:dyDescent="0.35">
      <c r="H2022" s="14" t="s">
        <v>8218</v>
      </c>
      <c r="I2022">
        <v>45</v>
      </c>
    </row>
    <row r="2023" spans="8:9" x14ac:dyDescent="0.35">
      <c r="H2023" s="14" t="s">
        <v>8218</v>
      </c>
      <c r="I2023">
        <v>51</v>
      </c>
    </row>
    <row r="2024" spans="8:9" x14ac:dyDescent="0.35">
      <c r="H2024" s="14" t="s">
        <v>8218</v>
      </c>
      <c r="I2024">
        <v>56</v>
      </c>
    </row>
    <row r="2025" spans="8:9" x14ac:dyDescent="0.35">
      <c r="H2025" s="14" t="s">
        <v>8218</v>
      </c>
      <c r="I2025">
        <v>17</v>
      </c>
    </row>
    <row r="2026" spans="8:9" x14ac:dyDescent="0.35">
      <c r="H2026" s="14" t="s">
        <v>8218</v>
      </c>
      <c r="I2026">
        <v>197</v>
      </c>
    </row>
    <row r="2027" spans="8:9" x14ac:dyDescent="0.35">
      <c r="H2027" s="14" t="s">
        <v>8218</v>
      </c>
      <c r="I2027">
        <v>70</v>
      </c>
    </row>
    <row r="2028" spans="8:9" x14ac:dyDescent="0.35">
      <c r="H2028" s="14" t="s">
        <v>8218</v>
      </c>
      <c r="I2028">
        <v>21</v>
      </c>
    </row>
    <row r="2029" spans="8:9" x14ac:dyDescent="0.35">
      <c r="H2029" s="14" t="s">
        <v>8218</v>
      </c>
      <c r="I2029">
        <v>34</v>
      </c>
    </row>
    <row r="2030" spans="8:9" x14ac:dyDescent="0.35">
      <c r="H2030" s="14" t="s">
        <v>8218</v>
      </c>
      <c r="I2030">
        <v>39</v>
      </c>
    </row>
    <row r="2031" spans="8:9" x14ac:dyDescent="0.35">
      <c r="H2031" s="14" t="s">
        <v>8218</v>
      </c>
      <c r="I2031">
        <v>78</v>
      </c>
    </row>
    <row r="2032" spans="8:9" x14ac:dyDescent="0.35">
      <c r="H2032" s="14" t="s">
        <v>8218</v>
      </c>
      <c r="I2032">
        <v>48</v>
      </c>
    </row>
    <row r="2033" spans="8:9" x14ac:dyDescent="0.35">
      <c r="H2033" s="14" t="s">
        <v>8218</v>
      </c>
      <c r="I2033">
        <v>29</v>
      </c>
    </row>
    <row r="2034" spans="8:9" x14ac:dyDescent="0.35">
      <c r="H2034" s="14" t="s">
        <v>8218</v>
      </c>
      <c r="I2034">
        <v>73</v>
      </c>
    </row>
    <row r="2035" spans="8:9" x14ac:dyDescent="0.35">
      <c r="H2035" s="14" t="s">
        <v>8218</v>
      </c>
      <c r="I2035">
        <v>8</v>
      </c>
    </row>
    <row r="2036" spans="8:9" x14ac:dyDescent="0.35">
      <c r="H2036" s="14" t="s">
        <v>8218</v>
      </c>
      <c r="I2036">
        <v>17</v>
      </c>
    </row>
    <row r="2037" spans="8:9" x14ac:dyDescent="0.35">
      <c r="H2037" s="14" t="s">
        <v>8218</v>
      </c>
      <c r="I2037">
        <v>9</v>
      </c>
    </row>
    <row r="2038" spans="8:9" x14ac:dyDescent="0.35">
      <c r="H2038" s="14" t="s">
        <v>8218</v>
      </c>
      <c r="I2038">
        <v>17</v>
      </c>
    </row>
    <row r="2039" spans="8:9" x14ac:dyDescent="0.35">
      <c r="H2039" s="14" t="s">
        <v>8218</v>
      </c>
      <c r="I2039">
        <v>33</v>
      </c>
    </row>
    <row r="2040" spans="8:9" x14ac:dyDescent="0.35">
      <c r="H2040" s="14" t="s">
        <v>8218</v>
      </c>
      <c r="I2040">
        <v>38</v>
      </c>
    </row>
    <row r="2041" spans="8:9" x14ac:dyDescent="0.35">
      <c r="H2041" s="14" t="s">
        <v>8218</v>
      </c>
      <c r="I2041">
        <v>79</v>
      </c>
    </row>
    <row r="2042" spans="8:9" x14ac:dyDescent="0.35">
      <c r="H2042" s="14" t="s">
        <v>8218</v>
      </c>
      <c r="I2042">
        <v>46</v>
      </c>
    </row>
    <row r="2043" spans="8:9" x14ac:dyDescent="0.35">
      <c r="H2043" s="14" t="s">
        <v>8218</v>
      </c>
      <c r="I2043">
        <v>20</v>
      </c>
    </row>
    <row r="2044" spans="8:9" x14ac:dyDescent="0.35">
      <c r="H2044" s="14" t="s">
        <v>8218</v>
      </c>
      <c r="I2044">
        <v>20</v>
      </c>
    </row>
    <row r="2045" spans="8:9" x14ac:dyDescent="0.35">
      <c r="H2045" s="14" t="s">
        <v>8218</v>
      </c>
      <c r="I2045">
        <v>13</v>
      </c>
    </row>
    <row r="2046" spans="8:9" x14ac:dyDescent="0.35">
      <c r="H2046" s="14" t="s">
        <v>8218</v>
      </c>
      <c r="I2046">
        <v>22</v>
      </c>
    </row>
    <row r="2047" spans="8:9" x14ac:dyDescent="0.35">
      <c r="H2047" s="14" t="s">
        <v>8218</v>
      </c>
      <c r="I2047">
        <v>36</v>
      </c>
    </row>
    <row r="2048" spans="8:9" x14ac:dyDescent="0.35">
      <c r="H2048" s="14" t="s">
        <v>8218</v>
      </c>
      <c r="I2048">
        <v>40</v>
      </c>
    </row>
    <row r="2049" spans="8:9" x14ac:dyDescent="0.35">
      <c r="H2049" s="14" t="s">
        <v>8218</v>
      </c>
      <c r="I2049">
        <v>9</v>
      </c>
    </row>
    <row r="2050" spans="8:9" x14ac:dyDescent="0.35">
      <c r="H2050" s="14" t="s">
        <v>8218</v>
      </c>
      <c r="I2050">
        <v>19</v>
      </c>
    </row>
    <row r="2051" spans="8:9" x14ac:dyDescent="0.35">
      <c r="H2051" s="14" t="s">
        <v>8218</v>
      </c>
      <c r="I2051">
        <v>14</v>
      </c>
    </row>
    <row r="2052" spans="8:9" x14ac:dyDescent="0.35">
      <c r="H2052" s="14" t="s">
        <v>8218</v>
      </c>
      <c r="I2052">
        <v>38</v>
      </c>
    </row>
    <row r="2053" spans="8:9" x14ac:dyDescent="0.35">
      <c r="H2053" s="14" t="s">
        <v>8218</v>
      </c>
      <c r="I2053">
        <v>58</v>
      </c>
    </row>
    <row r="2054" spans="8:9" x14ac:dyDescent="0.35">
      <c r="H2054" s="14" t="s">
        <v>8218</v>
      </c>
      <c r="I2054">
        <v>28</v>
      </c>
    </row>
    <row r="2055" spans="8:9" x14ac:dyDescent="0.35">
      <c r="H2055" s="14" t="s">
        <v>8218</v>
      </c>
      <c r="I2055">
        <v>17</v>
      </c>
    </row>
    <row r="2056" spans="8:9" x14ac:dyDescent="0.35">
      <c r="H2056" s="14" t="s">
        <v>8218</v>
      </c>
      <c r="I2056">
        <v>12</v>
      </c>
    </row>
    <row r="2057" spans="8:9" x14ac:dyDescent="0.35">
      <c r="H2057" s="14" t="s">
        <v>8218</v>
      </c>
      <c r="I2057">
        <v>40</v>
      </c>
    </row>
    <row r="2058" spans="8:9" x14ac:dyDescent="0.35">
      <c r="H2058" s="14" t="s">
        <v>8218</v>
      </c>
      <c r="I2058">
        <v>57</v>
      </c>
    </row>
    <row r="2059" spans="8:9" x14ac:dyDescent="0.35">
      <c r="H2059" s="14" t="s">
        <v>8218</v>
      </c>
      <c r="I2059">
        <v>114</v>
      </c>
    </row>
    <row r="2060" spans="8:9" x14ac:dyDescent="0.35">
      <c r="H2060" s="14" t="s">
        <v>8218</v>
      </c>
      <c r="I2060">
        <v>31</v>
      </c>
    </row>
    <row r="2061" spans="8:9" x14ac:dyDescent="0.35">
      <c r="H2061" s="14" t="s">
        <v>8218</v>
      </c>
      <c r="I2061">
        <v>3</v>
      </c>
    </row>
    <row r="2062" spans="8:9" x14ac:dyDescent="0.35">
      <c r="H2062" s="14" t="s">
        <v>8218</v>
      </c>
      <c r="I2062">
        <v>16</v>
      </c>
    </row>
    <row r="2063" spans="8:9" x14ac:dyDescent="0.35">
      <c r="H2063" s="14" t="s">
        <v>8218</v>
      </c>
      <c r="I2063">
        <v>199</v>
      </c>
    </row>
    <row r="2064" spans="8:9" x14ac:dyDescent="0.35">
      <c r="H2064" s="14" t="s">
        <v>8218</v>
      </c>
      <c r="I2064">
        <v>31</v>
      </c>
    </row>
    <row r="2065" spans="8:9" x14ac:dyDescent="0.35">
      <c r="H2065" s="14" t="s">
        <v>8218</v>
      </c>
      <c r="I2065">
        <v>30</v>
      </c>
    </row>
    <row r="2066" spans="8:9" x14ac:dyDescent="0.35">
      <c r="H2066" s="14" t="s">
        <v>8218</v>
      </c>
      <c r="I2066">
        <v>34</v>
      </c>
    </row>
    <row r="2067" spans="8:9" x14ac:dyDescent="0.35">
      <c r="H2067" s="14" t="s">
        <v>8218</v>
      </c>
      <c r="I2067">
        <v>18</v>
      </c>
    </row>
    <row r="2068" spans="8:9" x14ac:dyDescent="0.35">
      <c r="H2068" s="14" t="s">
        <v>8218</v>
      </c>
      <c r="I2068">
        <v>67</v>
      </c>
    </row>
    <row r="2069" spans="8:9" x14ac:dyDescent="0.35">
      <c r="H2069" s="14" t="s">
        <v>8218</v>
      </c>
      <c r="I2069">
        <v>66</v>
      </c>
    </row>
    <row r="2070" spans="8:9" x14ac:dyDescent="0.35">
      <c r="H2070" s="14" t="s">
        <v>8218</v>
      </c>
      <c r="I2070">
        <v>23</v>
      </c>
    </row>
    <row r="2071" spans="8:9" x14ac:dyDescent="0.35">
      <c r="H2071" s="14" t="s">
        <v>8218</v>
      </c>
      <c r="I2071">
        <v>126</v>
      </c>
    </row>
    <row r="2072" spans="8:9" x14ac:dyDescent="0.35">
      <c r="H2072" s="14" t="s">
        <v>8218</v>
      </c>
      <c r="I2072">
        <v>6</v>
      </c>
    </row>
    <row r="2073" spans="8:9" x14ac:dyDescent="0.35">
      <c r="H2073" s="14" t="s">
        <v>8218</v>
      </c>
      <c r="I2073">
        <v>25</v>
      </c>
    </row>
    <row r="2074" spans="8:9" x14ac:dyDescent="0.35">
      <c r="H2074" s="14" t="s">
        <v>8218</v>
      </c>
      <c r="I2074">
        <v>39</v>
      </c>
    </row>
    <row r="2075" spans="8:9" x14ac:dyDescent="0.35">
      <c r="H2075" s="14" t="s">
        <v>8218</v>
      </c>
      <c r="I2075">
        <v>62</v>
      </c>
    </row>
    <row r="2076" spans="8:9" x14ac:dyDescent="0.35">
      <c r="H2076" s="14" t="s">
        <v>8218</v>
      </c>
      <c r="I2076">
        <v>31</v>
      </c>
    </row>
    <row r="2077" spans="8:9" x14ac:dyDescent="0.35">
      <c r="H2077" s="14" t="s">
        <v>8218</v>
      </c>
      <c r="I2077">
        <v>274</v>
      </c>
    </row>
    <row r="2078" spans="8:9" x14ac:dyDescent="0.35">
      <c r="H2078" s="14" t="s">
        <v>8218</v>
      </c>
      <c r="I2078">
        <v>17</v>
      </c>
    </row>
    <row r="2079" spans="8:9" x14ac:dyDescent="0.35">
      <c r="H2079" s="14" t="s">
        <v>8218</v>
      </c>
      <c r="I2079">
        <v>14</v>
      </c>
    </row>
    <row r="2080" spans="8:9" x14ac:dyDescent="0.35">
      <c r="H2080" s="14" t="s">
        <v>8218</v>
      </c>
      <c r="I2080">
        <v>60</v>
      </c>
    </row>
    <row r="2081" spans="8:9" x14ac:dyDescent="0.35">
      <c r="H2081" s="14" t="s">
        <v>8218</v>
      </c>
      <c r="I2081">
        <v>33</v>
      </c>
    </row>
    <row r="2082" spans="8:9" x14ac:dyDescent="0.35">
      <c r="H2082" s="14" t="s">
        <v>8218</v>
      </c>
      <c r="I2082">
        <v>78</v>
      </c>
    </row>
    <row r="2083" spans="8:9" x14ac:dyDescent="0.35">
      <c r="H2083" s="14" t="s">
        <v>8218</v>
      </c>
      <c r="I2083">
        <v>30</v>
      </c>
    </row>
    <row r="2084" spans="8:9" x14ac:dyDescent="0.35">
      <c r="H2084" s="14" t="s">
        <v>8218</v>
      </c>
      <c r="I2084">
        <v>136</v>
      </c>
    </row>
    <row r="2085" spans="8:9" x14ac:dyDescent="0.35">
      <c r="H2085" s="14" t="s">
        <v>8218</v>
      </c>
      <c r="I2085">
        <v>40</v>
      </c>
    </row>
    <row r="2086" spans="8:9" x14ac:dyDescent="0.35">
      <c r="H2086" s="14" t="s">
        <v>8218</v>
      </c>
      <c r="I2086">
        <v>18</v>
      </c>
    </row>
    <row r="2087" spans="8:9" x14ac:dyDescent="0.35">
      <c r="H2087" s="14" t="s">
        <v>8218</v>
      </c>
      <c r="I2087">
        <v>39</v>
      </c>
    </row>
    <row r="2088" spans="8:9" x14ac:dyDescent="0.35">
      <c r="H2088" s="14" t="s">
        <v>8218</v>
      </c>
      <c r="I2088">
        <v>21</v>
      </c>
    </row>
    <row r="2089" spans="8:9" x14ac:dyDescent="0.35">
      <c r="H2089" s="14" t="s">
        <v>8218</v>
      </c>
      <c r="I2089">
        <v>30</v>
      </c>
    </row>
    <row r="2090" spans="8:9" x14ac:dyDescent="0.35">
      <c r="H2090" s="14" t="s">
        <v>8218</v>
      </c>
      <c r="I2090">
        <v>27</v>
      </c>
    </row>
    <row r="2091" spans="8:9" x14ac:dyDescent="0.35">
      <c r="H2091" s="14" t="s">
        <v>8218</v>
      </c>
      <c r="I2091">
        <v>35</v>
      </c>
    </row>
    <row r="2092" spans="8:9" x14ac:dyDescent="0.35">
      <c r="H2092" s="14" t="s">
        <v>8218</v>
      </c>
      <c r="I2092">
        <v>13</v>
      </c>
    </row>
    <row r="2093" spans="8:9" x14ac:dyDescent="0.35">
      <c r="H2093" s="14" t="s">
        <v>8218</v>
      </c>
      <c r="I2093">
        <v>23</v>
      </c>
    </row>
    <row r="2094" spans="8:9" x14ac:dyDescent="0.35">
      <c r="H2094" s="14" t="s">
        <v>8218</v>
      </c>
      <c r="I2094">
        <v>39</v>
      </c>
    </row>
    <row r="2095" spans="8:9" x14ac:dyDescent="0.35">
      <c r="H2095" s="14" t="s">
        <v>8218</v>
      </c>
      <c r="I2095">
        <v>35</v>
      </c>
    </row>
    <row r="2096" spans="8:9" x14ac:dyDescent="0.35">
      <c r="H2096" s="14" t="s">
        <v>8218</v>
      </c>
      <c r="I2096">
        <v>27</v>
      </c>
    </row>
    <row r="2097" spans="8:9" x14ac:dyDescent="0.35">
      <c r="H2097" s="14" t="s">
        <v>8218</v>
      </c>
      <c r="I2097">
        <v>21</v>
      </c>
    </row>
    <row r="2098" spans="8:9" x14ac:dyDescent="0.35">
      <c r="H2098" s="14" t="s">
        <v>8218</v>
      </c>
      <c r="I2098">
        <v>104</v>
      </c>
    </row>
    <row r="2099" spans="8:9" x14ac:dyDescent="0.35">
      <c r="H2099" s="14" t="s">
        <v>8218</v>
      </c>
      <c r="I2099">
        <v>19</v>
      </c>
    </row>
    <row r="2100" spans="8:9" x14ac:dyDescent="0.35">
      <c r="H2100" s="14" t="s">
        <v>8218</v>
      </c>
      <c r="I2100">
        <v>97</v>
      </c>
    </row>
    <row r="2101" spans="8:9" x14ac:dyDescent="0.35">
      <c r="H2101" s="14" t="s">
        <v>8218</v>
      </c>
      <c r="I2101">
        <v>27</v>
      </c>
    </row>
    <row r="2102" spans="8:9" x14ac:dyDescent="0.35">
      <c r="H2102" s="14" t="s">
        <v>8218</v>
      </c>
      <c r="I2102">
        <v>24</v>
      </c>
    </row>
    <row r="2103" spans="8:9" x14ac:dyDescent="0.35">
      <c r="H2103" s="14" t="s">
        <v>8218</v>
      </c>
      <c r="I2103">
        <v>13</v>
      </c>
    </row>
    <row r="2104" spans="8:9" x14ac:dyDescent="0.35">
      <c r="H2104" s="14" t="s">
        <v>8218</v>
      </c>
      <c r="I2104">
        <v>46</v>
      </c>
    </row>
    <row r="2105" spans="8:9" x14ac:dyDescent="0.35">
      <c r="H2105" s="14" t="s">
        <v>8218</v>
      </c>
      <c r="I2105">
        <v>4</v>
      </c>
    </row>
    <row r="2106" spans="8:9" x14ac:dyDescent="0.35">
      <c r="H2106" s="14" t="s">
        <v>8218</v>
      </c>
      <c r="I2106">
        <v>40</v>
      </c>
    </row>
    <row r="2107" spans="8:9" x14ac:dyDescent="0.35">
      <c r="H2107" s="14" t="s">
        <v>8218</v>
      </c>
      <c r="I2107">
        <v>44</v>
      </c>
    </row>
    <row r="2108" spans="8:9" x14ac:dyDescent="0.35">
      <c r="H2108" s="14" t="s">
        <v>8218</v>
      </c>
      <c r="I2108">
        <v>35</v>
      </c>
    </row>
    <row r="2109" spans="8:9" x14ac:dyDescent="0.35">
      <c r="H2109" s="14" t="s">
        <v>8218</v>
      </c>
      <c r="I2109">
        <v>63</v>
      </c>
    </row>
    <row r="2110" spans="8:9" x14ac:dyDescent="0.35">
      <c r="H2110" s="14" t="s">
        <v>8218</v>
      </c>
      <c r="I2110">
        <v>89</v>
      </c>
    </row>
    <row r="2111" spans="8:9" x14ac:dyDescent="0.35">
      <c r="H2111" s="14" t="s">
        <v>8218</v>
      </c>
      <c r="I2111">
        <v>15</v>
      </c>
    </row>
    <row r="2112" spans="8:9" x14ac:dyDescent="0.35">
      <c r="H2112" s="14" t="s">
        <v>8218</v>
      </c>
      <c r="I2112">
        <v>46</v>
      </c>
    </row>
    <row r="2113" spans="8:9" x14ac:dyDescent="0.35">
      <c r="H2113" s="14" t="s">
        <v>8218</v>
      </c>
      <c r="I2113">
        <v>33</v>
      </c>
    </row>
    <row r="2114" spans="8:9" x14ac:dyDescent="0.35">
      <c r="H2114" s="14" t="s">
        <v>8218</v>
      </c>
      <c r="I2114">
        <v>52</v>
      </c>
    </row>
    <row r="2115" spans="8:9" x14ac:dyDescent="0.35">
      <c r="H2115" s="14" t="s">
        <v>8218</v>
      </c>
      <c r="I2115">
        <v>7</v>
      </c>
    </row>
    <row r="2116" spans="8:9" x14ac:dyDescent="0.35">
      <c r="H2116" s="14" t="s">
        <v>8218</v>
      </c>
      <c r="I2116">
        <v>28</v>
      </c>
    </row>
    <row r="2117" spans="8:9" x14ac:dyDescent="0.35">
      <c r="H2117" s="14" t="s">
        <v>8218</v>
      </c>
      <c r="I2117">
        <v>11</v>
      </c>
    </row>
    <row r="2118" spans="8:9" x14ac:dyDescent="0.35">
      <c r="H2118" s="14" t="s">
        <v>8218</v>
      </c>
      <c r="I2118">
        <v>15</v>
      </c>
    </row>
    <row r="2119" spans="8:9" x14ac:dyDescent="0.35">
      <c r="H2119" s="14" t="s">
        <v>8218</v>
      </c>
      <c r="I2119">
        <v>30</v>
      </c>
    </row>
    <row r="2120" spans="8:9" x14ac:dyDescent="0.35">
      <c r="H2120" s="14" t="s">
        <v>8218</v>
      </c>
      <c r="I2120">
        <v>27</v>
      </c>
    </row>
    <row r="2121" spans="8:9" x14ac:dyDescent="0.35">
      <c r="H2121" s="14" t="s">
        <v>8218</v>
      </c>
      <c r="I2121">
        <v>28</v>
      </c>
    </row>
    <row r="2122" spans="8:9" x14ac:dyDescent="0.35">
      <c r="H2122" s="14" t="s">
        <v>8218</v>
      </c>
      <c r="I2122">
        <v>17</v>
      </c>
    </row>
    <row r="2123" spans="8:9" x14ac:dyDescent="0.35">
      <c r="H2123" s="14" t="s">
        <v>8218</v>
      </c>
      <c r="I2123">
        <v>50</v>
      </c>
    </row>
    <row r="2124" spans="8:9" x14ac:dyDescent="0.35">
      <c r="H2124" s="14" t="s">
        <v>8218</v>
      </c>
      <c r="I2124">
        <v>26</v>
      </c>
    </row>
    <row r="2125" spans="8:9" x14ac:dyDescent="0.35">
      <c r="H2125" s="14" t="s">
        <v>8218</v>
      </c>
      <c r="I2125">
        <v>88</v>
      </c>
    </row>
    <row r="2126" spans="8:9" x14ac:dyDescent="0.35">
      <c r="H2126" s="14" t="s">
        <v>8218</v>
      </c>
      <c r="I2126">
        <v>91</v>
      </c>
    </row>
    <row r="2127" spans="8:9" x14ac:dyDescent="0.35">
      <c r="H2127" s="14" t="s">
        <v>8218</v>
      </c>
      <c r="I2127">
        <v>3</v>
      </c>
    </row>
    <row r="2128" spans="8:9" x14ac:dyDescent="0.35">
      <c r="H2128" s="14" t="s">
        <v>8218</v>
      </c>
      <c r="I2128">
        <v>28</v>
      </c>
    </row>
    <row r="2129" spans="8:9" x14ac:dyDescent="0.35">
      <c r="H2129" s="14" t="s">
        <v>8218</v>
      </c>
      <c r="I2129">
        <v>77</v>
      </c>
    </row>
    <row r="2130" spans="8:9" x14ac:dyDescent="0.35">
      <c r="H2130" s="14" t="s">
        <v>8218</v>
      </c>
      <c r="I2130">
        <v>27</v>
      </c>
    </row>
    <row r="2131" spans="8:9" x14ac:dyDescent="0.35">
      <c r="H2131" s="14" t="s">
        <v>8218</v>
      </c>
      <c r="I2131">
        <v>107</v>
      </c>
    </row>
    <row r="2132" spans="8:9" x14ac:dyDescent="0.35">
      <c r="H2132" s="14" t="s">
        <v>8218</v>
      </c>
      <c r="I2132">
        <v>96</v>
      </c>
    </row>
    <row r="2133" spans="8:9" x14ac:dyDescent="0.35">
      <c r="H2133" s="14" t="s">
        <v>8218</v>
      </c>
      <c r="I2133">
        <v>56</v>
      </c>
    </row>
    <row r="2134" spans="8:9" x14ac:dyDescent="0.35">
      <c r="H2134" s="14" t="s">
        <v>8218</v>
      </c>
      <c r="I2134">
        <v>58</v>
      </c>
    </row>
    <row r="2135" spans="8:9" x14ac:dyDescent="0.35">
      <c r="H2135" s="14" t="s">
        <v>8218</v>
      </c>
      <c r="I2135">
        <v>15</v>
      </c>
    </row>
    <row r="2136" spans="8:9" x14ac:dyDescent="0.35">
      <c r="H2136" s="14" t="s">
        <v>8218</v>
      </c>
      <c r="I2136">
        <v>20</v>
      </c>
    </row>
    <row r="2137" spans="8:9" x14ac:dyDescent="0.35">
      <c r="H2137" s="14" t="s">
        <v>8218</v>
      </c>
      <c r="I2137">
        <v>38</v>
      </c>
    </row>
    <row r="2138" spans="8:9" x14ac:dyDescent="0.35">
      <c r="H2138" s="14" t="s">
        <v>8218</v>
      </c>
      <c r="I2138">
        <v>33</v>
      </c>
    </row>
    <row r="2139" spans="8:9" x14ac:dyDescent="0.35">
      <c r="H2139" s="14" t="s">
        <v>8218</v>
      </c>
      <c r="I2139">
        <v>57</v>
      </c>
    </row>
    <row r="2140" spans="8:9" x14ac:dyDescent="0.35">
      <c r="H2140" s="14" t="s">
        <v>8218</v>
      </c>
      <c r="I2140">
        <v>25</v>
      </c>
    </row>
    <row r="2141" spans="8:9" x14ac:dyDescent="0.35">
      <c r="H2141" s="14" t="s">
        <v>8218</v>
      </c>
      <c r="I2141">
        <v>14</v>
      </c>
    </row>
    <row r="2142" spans="8:9" x14ac:dyDescent="0.35">
      <c r="H2142" s="14" t="s">
        <v>8218</v>
      </c>
      <c r="I2142">
        <v>94</v>
      </c>
    </row>
    <row r="2143" spans="8:9" x14ac:dyDescent="0.35">
      <c r="H2143" s="14" t="s">
        <v>8218</v>
      </c>
      <c r="I2143">
        <v>59</v>
      </c>
    </row>
    <row r="2144" spans="8:9" x14ac:dyDescent="0.35">
      <c r="H2144" s="14" t="s">
        <v>8218</v>
      </c>
      <c r="I2144">
        <v>36</v>
      </c>
    </row>
    <row r="2145" spans="8:9" x14ac:dyDescent="0.35">
      <c r="H2145" s="14" t="s">
        <v>8218</v>
      </c>
      <c r="I2145">
        <v>115</v>
      </c>
    </row>
    <row r="2146" spans="8:9" x14ac:dyDescent="0.35">
      <c r="H2146" s="14" t="s">
        <v>8218</v>
      </c>
      <c r="I2146">
        <v>30</v>
      </c>
    </row>
    <row r="2147" spans="8:9" x14ac:dyDescent="0.35">
      <c r="H2147" s="14" t="s">
        <v>8218</v>
      </c>
      <c r="I2147">
        <v>52</v>
      </c>
    </row>
    <row r="2148" spans="8:9" x14ac:dyDescent="0.35">
      <c r="H2148" s="14" t="s">
        <v>8218</v>
      </c>
      <c r="I2148">
        <v>27</v>
      </c>
    </row>
    <row r="2149" spans="8:9" x14ac:dyDescent="0.35">
      <c r="H2149" s="14" t="s">
        <v>8218</v>
      </c>
      <c r="I2149">
        <v>24</v>
      </c>
    </row>
    <row r="2150" spans="8:9" x14ac:dyDescent="0.35">
      <c r="H2150" s="14" t="s">
        <v>8218</v>
      </c>
      <c r="I2150">
        <v>10</v>
      </c>
    </row>
    <row r="2151" spans="8:9" x14ac:dyDescent="0.35">
      <c r="H2151" s="14" t="s">
        <v>8218</v>
      </c>
      <c r="I2151">
        <v>30</v>
      </c>
    </row>
    <row r="2152" spans="8:9" x14ac:dyDescent="0.35">
      <c r="H2152" s="14" t="s">
        <v>8218</v>
      </c>
      <c r="I2152">
        <v>71</v>
      </c>
    </row>
    <row r="2153" spans="8:9" x14ac:dyDescent="0.35">
      <c r="H2153" s="14" t="s">
        <v>8218</v>
      </c>
      <c r="I2153">
        <v>10</v>
      </c>
    </row>
    <row r="2154" spans="8:9" x14ac:dyDescent="0.35">
      <c r="H2154" s="14" t="s">
        <v>8218</v>
      </c>
      <c r="I2154">
        <v>24</v>
      </c>
    </row>
    <row r="2155" spans="8:9" x14ac:dyDescent="0.35">
      <c r="H2155" s="14" t="s">
        <v>8218</v>
      </c>
      <c r="I2155">
        <v>38</v>
      </c>
    </row>
    <row r="2156" spans="8:9" x14ac:dyDescent="0.35">
      <c r="H2156" s="14" t="s">
        <v>8218</v>
      </c>
      <c r="I2156">
        <v>26</v>
      </c>
    </row>
    <row r="2157" spans="8:9" x14ac:dyDescent="0.35">
      <c r="H2157" s="14" t="s">
        <v>8218</v>
      </c>
      <c r="I2157">
        <v>19</v>
      </c>
    </row>
    <row r="2158" spans="8:9" x14ac:dyDescent="0.35">
      <c r="H2158" s="14" t="s">
        <v>8218</v>
      </c>
      <c r="I2158">
        <v>11</v>
      </c>
    </row>
    <row r="2159" spans="8:9" x14ac:dyDescent="0.35">
      <c r="H2159" s="14" t="s">
        <v>8218</v>
      </c>
      <c r="I2159">
        <v>27</v>
      </c>
    </row>
    <row r="2160" spans="8:9" x14ac:dyDescent="0.35">
      <c r="H2160" s="14" t="s">
        <v>8218</v>
      </c>
      <c r="I2160">
        <v>34</v>
      </c>
    </row>
    <row r="2161" spans="8:9" x14ac:dyDescent="0.35">
      <c r="H2161" s="14" t="s">
        <v>8218</v>
      </c>
      <c r="I2161">
        <v>20</v>
      </c>
    </row>
    <row r="2162" spans="8:9" x14ac:dyDescent="0.35">
      <c r="H2162" s="14" t="s">
        <v>8218</v>
      </c>
      <c r="I2162">
        <v>37</v>
      </c>
    </row>
    <row r="2163" spans="8:9" x14ac:dyDescent="0.35">
      <c r="H2163" s="14" t="s">
        <v>8218</v>
      </c>
      <c r="I2163">
        <v>20</v>
      </c>
    </row>
    <row r="2164" spans="8:9" x14ac:dyDescent="0.35">
      <c r="H2164" s="14" t="s">
        <v>8218</v>
      </c>
      <c r="I2164">
        <v>10</v>
      </c>
    </row>
    <row r="2165" spans="8:9" x14ac:dyDescent="0.35">
      <c r="H2165" s="14" t="s">
        <v>8218</v>
      </c>
      <c r="I2165">
        <v>26</v>
      </c>
    </row>
    <row r="2166" spans="8:9" x14ac:dyDescent="0.35">
      <c r="H2166" s="14" t="s">
        <v>8218</v>
      </c>
      <c r="I2166">
        <v>20</v>
      </c>
    </row>
    <row r="2167" spans="8:9" x14ac:dyDescent="0.35">
      <c r="H2167" s="14" t="s">
        <v>8218</v>
      </c>
      <c r="I2167">
        <v>46</v>
      </c>
    </row>
    <row r="2168" spans="8:9" x14ac:dyDescent="0.35">
      <c r="H2168" s="14" t="s">
        <v>8218</v>
      </c>
      <c r="I2168">
        <v>76</v>
      </c>
    </row>
    <row r="2169" spans="8:9" x14ac:dyDescent="0.35">
      <c r="H2169" s="14" t="s">
        <v>8218</v>
      </c>
      <c r="I2169">
        <v>41</v>
      </c>
    </row>
    <row r="2170" spans="8:9" x14ac:dyDescent="0.35">
      <c r="H2170" s="14" t="s">
        <v>8218</v>
      </c>
      <c r="I2170">
        <v>7</v>
      </c>
    </row>
    <row r="2171" spans="8:9" x14ac:dyDescent="0.35">
      <c r="H2171" s="14" t="s">
        <v>8218</v>
      </c>
      <c r="I2171">
        <v>49</v>
      </c>
    </row>
    <row r="2172" spans="8:9" x14ac:dyDescent="0.35">
      <c r="H2172" s="14" t="s">
        <v>8218</v>
      </c>
      <c r="I2172">
        <v>26</v>
      </c>
    </row>
    <row r="2173" spans="8:9" x14ac:dyDescent="0.35">
      <c r="H2173" s="14" t="s">
        <v>8218</v>
      </c>
      <c r="I2173">
        <v>65</v>
      </c>
    </row>
    <row r="2174" spans="8:9" x14ac:dyDescent="0.35">
      <c r="H2174" s="14" t="s">
        <v>8218</v>
      </c>
      <c r="I2174">
        <v>28</v>
      </c>
    </row>
    <row r="2175" spans="8:9" x14ac:dyDescent="0.35">
      <c r="H2175" s="14" t="s">
        <v>8218</v>
      </c>
      <c r="I2175">
        <v>8</v>
      </c>
    </row>
    <row r="2176" spans="8:9" x14ac:dyDescent="0.35">
      <c r="H2176" s="14" t="s">
        <v>8218</v>
      </c>
      <c r="I2176">
        <v>3</v>
      </c>
    </row>
    <row r="2177" spans="8:9" x14ac:dyDescent="0.35">
      <c r="H2177" s="14" t="s">
        <v>8218</v>
      </c>
      <c r="I2177">
        <v>9</v>
      </c>
    </row>
    <row r="2178" spans="8:9" x14ac:dyDescent="0.35">
      <c r="H2178" s="14" t="s">
        <v>8218</v>
      </c>
      <c r="I2178">
        <v>9</v>
      </c>
    </row>
    <row r="2179" spans="8:9" x14ac:dyDescent="0.35">
      <c r="H2179" s="14" t="s">
        <v>8218</v>
      </c>
      <c r="I2179">
        <v>20</v>
      </c>
    </row>
    <row r="2180" spans="8:9" x14ac:dyDescent="0.35">
      <c r="H2180" s="14" t="s">
        <v>8218</v>
      </c>
      <c r="I2180">
        <v>57</v>
      </c>
    </row>
    <row r="2181" spans="8:9" x14ac:dyDescent="0.35">
      <c r="H2181" s="14" t="s">
        <v>8218</v>
      </c>
      <c r="I2181">
        <v>8</v>
      </c>
    </row>
    <row r="2182" spans="8:9" x14ac:dyDescent="0.35">
      <c r="H2182" s="14" t="s">
        <v>8218</v>
      </c>
      <c r="I2182">
        <v>14</v>
      </c>
    </row>
    <row r="2183" spans="8:9" x14ac:dyDescent="0.35">
      <c r="H2183" s="14" t="s">
        <v>8218</v>
      </c>
      <c r="I2183">
        <v>17</v>
      </c>
    </row>
    <row r="2184" spans="8:9" x14ac:dyDescent="0.35">
      <c r="H2184" s="14" t="s">
        <v>8218</v>
      </c>
      <c r="I2184">
        <v>100</v>
      </c>
    </row>
    <row r="2185" spans="8:9" x14ac:dyDescent="0.35">
      <c r="H2185" s="14" t="s">
        <v>8218</v>
      </c>
      <c r="I2185">
        <v>32</v>
      </c>
    </row>
    <row r="2186" spans="8:9" x14ac:dyDescent="0.35">
      <c r="H2186" s="14" t="s">
        <v>8218</v>
      </c>
      <c r="I2186">
        <v>3</v>
      </c>
    </row>
  </sheetData>
  <conditionalFormatting sqref="I2187:I4115">
    <cfRule type="cellIs" dxfId="9" priority="1" operator="equal">
      <formula>"canceled"</formula>
    </cfRule>
    <cfRule type="cellIs" dxfId="8" priority="2" operator="equal">
      <formula>"cancelled"</formula>
    </cfRule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"successful"</formula>
    </cfRule>
    <cfRule type="colorScale" priority="6">
      <colorScale>
        <cfvo type="formula" val="failed"/>
        <cfvo type="formula" val="live"/>
        <cfvo type="formula" val="successful"/>
        <color rgb="FFFF0000"/>
        <color rgb="FFFFEB84"/>
        <color theme="9"/>
      </colorScale>
    </cfRule>
    <cfRule type="colorScale" priority="7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C0E8-1274-4B56-9AE7-9D17296028EE}">
  <sheetPr codeName="Sheet4"/>
  <dimension ref="A1:E18"/>
  <sheetViews>
    <sheetView tabSelected="1" workbookViewId="0">
      <selection activeCell="D6" sqref="D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8.08984375" bestFit="1" customWidth="1"/>
    <col min="4" max="4" width="5.453125" bestFit="1" customWidth="1"/>
    <col min="5" max="6" width="10.7265625" bestFit="1" customWidth="1"/>
  </cols>
  <sheetData>
    <row r="1" spans="1:5" x14ac:dyDescent="0.35">
      <c r="A1" s="7" t="s">
        <v>8307</v>
      </c>
      <c r="B1" t="s">
        <v>8317</v>
      </c>
    </row>
    <row r="2" spans="1:5" x14ac:dyDescent="0.35">
      <c r="A2" s="7" t="s">
        <v>8410</v>
      </c>
      <c r="B2" t="s">
        <v>8317</v>
      </c>
    </row>
    <row r="4" spans="1:5" x14ac:dyDescent="0.35">
      <c r="A4" s="7" t="s">
        <v>8313</v>
      </c>
      <c r="B4" s="7" t="s">
        <v>8314</v>
      </c>
    </row>
    <row r="5" spans="1:5" x14ac:dyDescent="0.35">
      <c r="A5" s="7" t="s">
        <v>8311</v>
      </c>
      <c r="B5" t="s">
        <v>8218</v>
      </c>
      <c r="C5" t="s">
        <v>8219</v>
      </c>
      <c r="D5" t="s">
        <v>8220</v>
      </c>
      <c r="E5" t="s">
        <v>8312</v>
      </c>
    </row>
    <row r="6" spans="1:5" x14ac:dyDescent="0.35">
      <c r="A6" s="8" t="s">
        <v>8392</v>
      </c>
      <c r="B6" s="9">
        <v>182</v>
      </c>
      <c r="C6" s="9">
        <v>34</v>
      </c>
      <c r="D6" s="9">
        <v>149</v>
      </c>
      <c r="E6" s="9">
        <v>365</v>
      </c>
    </row>
    <row r="7" spans="1:5" x14ac:dyDescent="0.35">
      <c r="A7" s="8" t="s">
        <v>8393</v>
      </c>
      <c r="B7" s="9">
        <v>202</v>
      </c>
      <c r="C7" s="9">
        <v>27</v>
      </c>
      <c r="D7" s="9">
        <v>106</v>
      </c>
      <c r="E7" s="9">
        <v>335</v>
      </c>
    </row>
    <row r="8" spans="1:5" x14ac:dyDescent="0.35">
      <c r="A8" s="8" t="s">
        <v>8394</v>
      </c>
      <c r="B8" s="9">
        <v>180</v>
      </c>
      <c r="C8" s="9">
        <v>28</v>
      </c>
      <c r="D8" s="9">
        <v>108</v>
      </c>
      <c r="E8" s="9">
        <v>316</v>
      </c>
    </row>
    <row r="9" spans="1:5" x14ac:dyDescent="0.35">
      <c r="A9" s="8" t="s">
        <v>8395</v>
      </c>
      <c r="B9" s="9">
        <v>192</v>
      </c>
      <c r="C9" s="9">
        <v>27</v>
      </c>
      <c r="D9" s="9">
        <v>102</v>
      </c>
      <c r="E9" s="9">
        <v>321</v>
      </c>
    </row>
    <row r="10" spans="1:5" x14ac:dyDescent="0.35">
      <c r="A10" s="8" t="s">
        <v>8386</v>
      </c>
      <c r="B10" s="9">
        <v>234</v>
      </c>
      <c r="C10" s="9">
        <v>26</v>
      </c>
      <c r="D10" s="9">
        <v>126</v>
      </c>
      <c r="E10" s="9">
        <v>386</v>
      </c>
    </row>
    <row r="11" spans="1:5" x14ac:dyDescent="0.35">
      <c r="A11" s="8" t="s">
        <v>8396</v>
      </c>
      <c r="B11" s="9">
        <v>211</v>
      </c>
      <c r="C11" s="9">
        <v>27</v>
      </c>
      <c r="D11" s="9">
        <v>147</v>
      </c>
      <c r="E11" s="9">
        <v>385</v>
      </c>
    </row>
    <row r="12" spans="1:5" x14ac:dyDescent="0.35">
      <c r="A12" s="8" t="s">
        <v>8387</v>
      </c>
      <c r="B12" s="9">
        <v>194</v>
      </c>
      <c r="C12" s="9">
        <v>43</v>
      </c>
      <c r="D12" s="9">
        <v>150</v>
      </c>
      <c r="E12" s="9">
        <v>387</v>
      </c>
    </row>
    <row r="13" spans="1:5" x14ac:dyDescent="0.35">
      <c r="A13" s="8" t="s">
        <v>8388</v>
      </c>
      <c r="B13" s="9">
        <v>166</v>
      </c>
      <c r="C13" s="9">
        <v>33</v>
      </c>
      <c r="D13" s="9">
        <v>134</v>
      </c>
      <c r="E13" s="9">
        <v>333</v>
      </c>
    </row>
    <row r="14" spans="1:5" x14ac:dyDescent="0.35">
      <c r="A14" s="8" t="s">
        <v>8389</v>
      </c>
      <c r="B14" s="9">
        <v>147</v>
      </c>
      <c r="C14" s="9">
        <v>24</v>
      </c>
      <c r="D14" s="9">
        <v>127</v>
      </c>
      <c r="E14" s="9">
        <v>298</v>
      </c>
    </row>
    <row r="15" spans="1:5" x14ac:dyDescent="0.35">
      <c r="A15" s="8" t="s">
        <v>8390</v>
      </c>
      <c r="B15" s="9">
        <v>183</v>
      </c>
      <c r="C15" s="9">
        <v>20</v>
      </c>
      <c r="D15" s="9">
        <v>149</v>
      </c>
      <c r="E15" s="9">
        <v>352</v>
      </c>
    </row>
    <row r="16" spans="1:5" x14ac:dyDescent="0.35">
      <c r="A16" s="8" t="s">
        <v>8391</v>
      </c>
      <c r="B16" s="9">
        <v>183</v>
      </c>
      <c r="C16" s="9">
        <v>37</v>
      </c>
      <c r="D16" s="9">
        <v>114</v>
      </c>
      <c r="E16" s="9">
        <v>334</v>
      </c>
    </row>
    <row r="17" spans="1:5" x14ac:dyDescent="0.35">
      <c r="A17" s="8" t="s">
        <v>8397</v>
      </c>
      <c r="B17" s="9">
        <v>111</v>
      </c>
      <c r="C17" s="9">
        <v>23</v>
      </c>
      <c r="D17" s="9">
        <v>118</v>
      </c>
      <c r="E17" s="9">
        <v>252</v>
      </c>
    </row>
    <row r="18" spans="1:5" x14ac:dyDescent="0.35">
      <c r="A18" s="8" t="s">
        <v>8312</v>
      </c>
      <c r="B18" s="9">
        <v>2185</v>
      </c>
      <c r="C18" s="9">
        <v>349</v>
      </c>
      <c r="D18" s="9">
        <v>1530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7D0B-0079-4653-B8D0-CCE8B6B2D65C}">
  <sheetPr codeName="Sheet5"/>
  <dimension ref="A1:F14"/>
  <sheetViews>
    <sheetView workbookViewId="0"/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8222</v>
      </c>
      <c r="B1" t="s">
        <v>8317</v>
      </c>
    </row>
    <row r="3" spans="1:6" x14ac:dyDescent="0.35">
      <c r="A3" s="7" t="s">
        <v>8313</v>
      </c>
      <c r="B3" s="7" t="s">
        <v>8314</v>
      </c>
    </row>
    <row r="4" spans="1:6" x14ac:dyDescent="0.35">
      <c r="A4" s="7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8312</v>
      </c>
    </row>
    <row r="5" spans="1:6" x14ac:dyDescent="0.3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8343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  <row r="7" spans="1:6" x14ac:dyDescent="0.35">
      <c r="A7" s="8" t="s">
        <v>8345</v>
      </c>
      <c r="B7" s="9">
        <v>178</v>
      </c>
      <c r="C7" s="9">
        <v>213</v>
      </c>
      <c r="D7" s="9"/>
      <c r="E7" s="9">
        <v>209</v>
      </c>
      <c r="F7" s="9">
        <v>600</v>
      </c>
    </row>
    <row r="8" spans="1:6" x14ac:dyDescent="0.35">
      <c r="A8" s="8" t="s">
        <v>8348</v>
      </c>
      <c r="B8" s="9">
        <v>30</v>
      </c>
      <c r="C8" s="9">
        <v>127</v>
      </c>
      <c r="D8" s="9"/>
      <c r="E8" s="9">
        <v>80</v>
      </c>
      <c r="F8" s="9">
        <v>237</v>
      </c>
    </row>
    <row r="9" spans="1:6" x14ac:dyDescent="0.35">
      <c r="A9" s="8" t="s">
        <v>8351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8357</v>
      </c>
      <c r="B10" s="9">
        <v>24</v>
      </c>
      <c r="C10" s="9"/>
      <c r="D10" s="9"/>
      <c r="E10" s="9"/>
      <c r="F10" s="9">
        <v>24</v>
      </c>
    </row>
    <row r="11" spans="1:6" x14ac:dyDescent="0.35">
      <c r="A11" s="8" t="s">
        <v>8359</v>
      </c>
      <c r="B11" s="9"/>
      <c r="C11" s="9">
        <v>140</v>
      </c>
      <c r="D11" s="9"/>
      <c r="E11" s="9">
        <v>80</v>
      </c>
      <c r="F11" s="9">
        <v>220</v>
      </c>
    </row>
    <row r="12" spans="1:6" x14ac:dyDescent="0.35">
      <c r="A12" s="8" t="s">
        <v>8362</v>
      </c>
      <c r="B12" s="9">
        <v>20</v>
      </c>
      <c r="C12" s="9">
        <v>140</v>
      </c>
      <c r="D12" s="9">
        <v>6</v>
      </c>
      <c r="E12" s="9">
        <v>34</v>
      </c>
      <c r="F12" s="9">
        <v>200</v>
      </c>
    </row>
    <row r="13" spans="1:6" x14ac:dyDescent="0.35">
      <c r="A13" s="8" t="s">
        <v>8364</v>
      </c>
      <c r="B13" s="9"/>
      <c r="C13" s="9">
        <v>117</v>
      </c>
      <c r="D13" s="9"/>
      <c r="E13" s="9">
        <v>103</v>
      </c>
      <c r="F13" s="9">
        <v>220</v>
      </c>
    </row>
    <row r="14" spans="1:6" x14ac:dyDescent="0.35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9E640-44DA-4198-A014-2E45BBB57F45}">
  <sheetPr codeName="Sheet6"/>
  <dimension ref="A3:F48"/>
  <sheetViews>
    <sheetView workbookViewId="0">
      <selection activeCell="F22" sqref="F22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3" spans="1:6" x14ac:dyDescent="0.35">
      <c r="A3" s="7" t="s">
        <v>8222</v>
      </c>
      <c r="B3" t="s">
        <v>8317</v>
      </c>
    </row>
    <row r="5" spans="1:6" x14ac:dyDescent="0.35">
      <c r="A5" s="7" t="s">
        <v>8313</v>
      </c>
      <c r="B5" s="7" t="s">
        <v>8314</v>
      </c>
    </row>
    <row r="6" spans="1:6" x14ac:dyDescent="0.35">
      <c r="A6" s="7" t="s">
        <v>8311</v>
      </c>
      <c r="B6" t="s">
        <v>8218</v>
      </c>
      <c r="C6" t="s">
        <v>8220</v>
      </c>
      <c r="D6" t="s">
        <v>8219</v>
      </c>
      <c r="E6" t="s">
        <v>8221</v>
      </c>
      <c r="F6" t="s">
        <v>8312</v>
      </c>
    </row>
    <row r="7" spans="1:6" x14ac:dyDescent="0.35">
      <c r="A7" s="8" t="s">
        <v>8310</v>
      </c>
      <c r="B7" s="9">
        <v>60</v>
      </c>
      <c r="C7" s="9"/>
      <c r="D7" s="9"/>
      <c r="E7" s="9"/>
      <c r="F7" s="9">
        <v>60</v>
      </c>
    </row>
    <row r="8" spans="1:6" x14ac:dyDescent="0.35">
      <c r="A8" s="8" t="s">
        <v>8338</v>
      </c>
      <c r="B8" s="9">
        <v>60</v>
      </c>
      <c r="C8" s="9"/>
      <c r="D8" s="9"/>
      <c r="E8" s="9"/>
      <c r="F8" s="9">
        <v>60</v>
      </c>
    </row>
    <row r="9" spans="1:6" x14ac:dyDescent="0.35">
      <c r="A9" s="8" t="s">
        <v>8339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8340</v>
      </c>
      <c r="B10" s="9"/>
      <c r="C10" s="9">
        <v>80</v>
      </c>
      <c r="D10" s="9"/>
      <c r="E10" s="9"/>
      <c r="F10" s="9">
        <v>80</v>
      </c>
    </row>
    <row r="11" spans="1:6" x14ac:dyDescent="0.35">
      <c r="A11" s="8" t="s">
        <v>8341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8342</v>
      </c>
      <c r="B12" s="9"/>
      <c r="C12" s="9">
        <v>100</v>
      </c>
      <c r="D12" s="9"/>
      <c r="E12" s="9"/>
      <c r="F12" s="9">
        <v>100</v>
      </c>
    </row>
    <row r="13" spans="1:6" x14ac:dyDescent="0.35">
      <c r="A13" s="8" t="s">
        <v>8344</v>
      </c>
      <c r="B13" s="9">
        <v>694</v>
      </c>
      <c r="C13" s="9">
        <v>353</v>
      </c>
      <c r="D13" s="9"/>
      <c r="E13" s="9">
        <v>19</v>
      </c>
      <c r="F13" s="9">
        <v>1066</v>
      </c>
    </row>
    <row r="14" spans="1:6" x14ac:dyDescent="0.35">
      <c r="A14" s="8" t="s">
        <v>8346</v>
      </c>
      <c r="B14" s="9"/>
      <c r="C14" s="9">
        <v>60</v>
      </c>
      <c r="D14" s="9">
        <v>100</v>
      </c>
      <c r="E14" s="9"/>
      <c r="F14" s="9">
        <v>160</v>
      </c>
    </row>
    <row r="15" spans="1:6" x14ac:dyDescent="0.35">
      <c r="A15" s="8" t="s">
        <v>8347</v>
      </c>
      <c r="B15" s="9">
        <v>20</v>
      </c>
      <c r="C15" s="9">
        <v>120</v>
      </c>
      <c r="D15" s="9">
        <v>60</v>
      </c>
      <c r="E15" s="9"/>
      <c r="F15" s="9">
        <v>200</v>
      </c>
    </row>
    <row r="16" spans="1:6" x14ac:dyDescent="0.35">
      <c r="A16" s="8" t="s">
        <v>8349</v>
      </c>
      <c r="B16" s="9">
        <v>60</v>
      </c>
      <c r="C16" s="9"/>
      <c r="D16" s="9"/>
      <c r="E16" s="9"/>
      <c r="F16" s="9">
        <v>60</v>
      </c>
    </row>
    <row r="17" spans="1:6" x14ac:dyDescent="0.35">
      <c r="A17" s="8" t="s">
        <v>8350</v>
      </c>
      <c r="B17" s="9"/>
      <c r="C17" s="9">
        <v>40</v>
      </c>
      <c r="D17" s="9"/>
      <c r="E17" s="9"/>
      <c r="F17" s="9">
        <v>40</v>
      </c>
    </row>
    <row r="18" spans="1:6" x14ac:dyDescent="0.35">
      <c r="A18" s="8" t="s">
        <v>8352</v>
      </c>
      <c r="B18" s="9">
        <v>260</v>
      </c>
      <c r="C18" s="9"/>
      <c r="D18" s="9"/>
      <c r="E18" s="9"/>
      <c r="F18" s="9">
        <v>260</v>
      </c>
    </row>
    <row r="19" spans="1:6" x14ac:dyDescent="0.35">
      <c r="A19" s="8" t="s">
        <v>8353</v>
      </c>
      <c r="B19" s="9">
        <v>20</v>
      </c>
      <c r="C19" s="9"/>
      <c r="D19" s="9"/>
      <c r="E19" s="9"/>
      <c r="F19" s="9">
        <v>20</v>
      </c>
    </row>
    <row r="20" spans="1:6" x14ac:dyDescent="0.35">
      <c r="A20" s="8" t="s">
        <v>8354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>
        <v>140</v>
      </c>
      <c r="C21" s="9">
        <v>20</v>
      </c>
      <c r="D21" s="9"/>
      <c r="E21" s="9"/>
      <c r="F21" s="9">
        <v>160</v>
      </c>
    </row>
    <row r="22" spans="1:6" x14ac:dyDescent="0.35">
      <c r="A22" s="8" t="s">
        <v>8356</v>
      </c>
      <c r="B22" s="9">
        <v>40</v>
      </c>
      <c r="C22" s="9"/>
      <c r="D22" s="9"/>
      <c r="E22" s="9"/>
      <c r="F22" s="9">
        <v>40</v>
      </c>
    </row>
    <row r="23" spans="1:6" x14ac:dyDescent="0.35">
      <c r="A23" s="8" t="s">
        <v>8358</v>
      </c>
      <c r="B23" s="9"/>
      <c r="C23" s="9"/>
      <c r="D23" s="9">
        <v>24</v>
      </c>
      <c r="E23" s="9"/>
      <c r="F23" s="9">
        <v>24</v>
      </c>
    </row>
    <row r="24" spans="1:6" x14ac:dyDescent="0.35">
      <c r="A24" s="8" t="s">
        <v>8360</v>
      </c>
      <c r="B24" s="9"/>
      <c r="C24" s="9">
        <v>100</v>
      </c>
      <c r="D24" s="9"/>
      <c r="E24" s="9"/>
      <c r="F24" s="9">
        <v>100</v>
      </c>
    </row>
    <row r="25" spans="1:6" x14ac:dyDescent="0.35">
      <c r="A25" s="8" t="s">
        <v>8361</v>
      </c>
      <c r="B25" s="9"/>
      <c r="C25" s="9">
        <v>40</v>
      </c>
      <c r="D25" s="9"/>
      <c r="E25" s="9"/>
      <c r="F25" s="9">
        <v>40</v>
      </c>
    </row>
    <row r="26" spans="1:6" x14ac:dyDescent="0.35">
      <c r="A26" s="8" t="s">
        <v>8363</v>
      </c>
      <c r="B26" s="9"/>
      <c r="C26" s="9">
        <v>120</v>
      </c>
      <c r="D26" s="9">
        <v>20</v>
      </c>
      <c r="E26" s="9"/>
      <c r="F26" s="9">
        <v>140</v>
      </c>
    </row>
    <row r="27" spans="1:6" x14ac:dyDescent="0.35">
      <c r="A27" s="8" t="s">
        <v>8365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35">
      <c r="A28" s="8" t="s">
        <v>8366</v>
      </c>
      <c r="B28" s="9"/>
      <c r="C28" s="9"/>
      <c r="D28" s="9">
        <v>20</v>
      </c>
      <c r="E28" s="9"/>
      <c r="F28" s="9">
        <v>20</v>
      </c>
    </row>
    <row r="29" spans="1:6" x14ac:dyDescent="0.35">
      <c r="A29" s="8" t="s">
        <v>8367</v>
      </c>
      <c r="B29" s="9"/>
      <c r="C29" s="9">
        <v>47</v>
      </c>
      <c r="D29" s="9">
        <v>10</v>
      </c>
      <c r="E29" s="9"/>
      <c r="F29" s="9">
        <v>57</v>
      </c>
    </row>
    <row r="30" spans="1:6" x14ac:dyDescent="0.35">
      <c r="A30" s="8" t="s">
        <v>8368</v>
      </c>
      <c r="B30" s="9">
        <v>20</v>
      </c>
      <c r="C30" s="9"/>
      <c r="D30" s="9"/>
      <c r="E30" s="9"/>
      <c r="F30" s="9">
        <v>20</v>
      </c>
    </row>
    <row r="31" spans="1:6" x14ac:dyDescent="0.35">
      <c r="A31" s="8" t="s">
        <v>8369</v>
      </c>
      <c r="B31" s="9"/>
      <c r="C31" s="9">
        <v>20</v>
      </c>
      <c r="D31" s="9"/>
      <c r="E31" s="9"/>
      <c r="F31" s="9">
        <v>20</v>
      </c>
    </row>
    <row r="32" spans="1:6" x14ac:dyDescent="0.35">
      <c r="A32" s="8" t="s">
        <v>8370</v>
      </c>
      <c r="B32" s="9"/>
      <c r="C32" s="9"/>
      <c r="D32" s="9">
        <v>20</v>
      </c>
      <c r="E32" s="9"/>
      <c r="F32" s="9">
        <v>20</v>
      </c>
    </row>
    <row r="33" spans="1:6" x14ac:dyDescent="0.35">
      <c r="A33" s="8" t="s">
        <v>8371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8372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8373</v>
      </c>
      <c r="B35" s="9"/>
      <c r="C35" s="9">
        <v>40</v>
      </c>
      <c r="D35" s="9"/>
      <c r="E35" s="9">
        <v>20</v>
      </c>
      <c r="F35" s="9">
        <v>60</v>
      </c>
    </row>
    <row r="36" spans="1:6" x14ac:dyDescent="0.35">
      <c r="A36" s="8" t="s">
        <v>8374</v>
      </c>
      <c r="B36" s="9"/>
      <c r="C36" s="9">
        <v>20</v>
      </c>
      <c r="D36" s="9"/>
      <c r="E36" s="9"/>
      <c r="F36" s="9">
        <v>20</v>
      </c>
    </row>
    <row r="37" spans="1:6" x14ac:dyDescent="0.35">
      <c r="A37" s="8" t="s">
        <v>8375</v>
      </c>
      <c r="B37" s="9">
        <v>140</v>
      </c>
      <c r="C37" s="9"/>
      <c r="D37" s="9"/>
      <c r="E37" s="9"/>
      <c r="F37" s="9">
        <v>140</v>
      </c>
    </row>
    <row r="38" spans="1:6" x14ac:dyDescent="0.35">
      <c r="A38" s="8" t="s">
        <v>8376</v>
      </c>
      <c r="B38" s="9"/>
      <c r="C38" s="9">
        <v>20</v>
      </c>
      <c r="D38" s="9"/>
      <c r="E38" s="9"/>
      <c r="F38" s="9">
        <v>20</v>
      </c>
    </row>
    <row r="39" spans="1:6" x14ac:dyDescent="0.35">
      <c r="A39" s="8" t="s">
        <v>8377</v>
      </c>
      <c r="B39" s="9">
        <v>80</v>
      </c>
      <c r="C39" s="9"/>
      <c r="D39" s="9"/>
      <c r="E39" s="9"/>
      <c r="F39" s="9">
        <v>80</v>
      </c>
    </row>
    <row r="40" spans="1:6" x14ac:dyDescent="0.35">
      <c r="A40" s="8" t="s">
        <v>8378</v>
      </c>
      <c r="B40" s="9">
        <v>34</v>
      </c>
      <c r="C40" s="9"/>
      <c r="D40" s="9"/>
      <c r="E40" s="9">
        <v>6</v>
      </c>
      <c r="F40" s="9">
        <v>40</v>
      </c>
    </row>
    <row r="41" spans="1:6" x14ac:dyDescent="0.35">
      <c r="A41" s="8" t="s">
        <v>8379</v>
      </c>
      <c r="B41" s="9"/>
      <c r="C41" s="9">
        <v>20</v>
      </c>
      <c r="D41" s="9"/>
      <c r="E41" s="9"/>
      <c r="F41" s="9">
        <v>20</v>
      </c>
    </row>
    <row r="42" spans="1:6" x14ac:dyDescent="0.35">
      <c r="A42" s="8" t="s">
        <v>8380</v>
      </c>
      <c r="B42" s="9">
        <v>40</v>
      </c>
      <c r="C42" s="9"/>
      <c r="D42" s="9"/>
      <c r="E42" s="9"/>
      <c r="F42" s="9">
        <v>40</v>
      </c>
    </row>
    <row r="43" spans="1:6" x14ac:dyDescent="0.35">
      <c r="A43" s="8" t="s">
        <v>8381</v>
      </c>
      <c r="B43" s="9">
        <v>40</v>
      </c>
      <c r="C43" s="9">
        <v>2</v>
      </c>
      <c r="D43" s="9">
        <v>18</v>
      </c>
      <c r="E43" s="9"/>
      <c r="F43" s="9">
        <v>60</v>
      </c>
    </row>
    <row r="44" spans="1:6" x14ac:dyDescent="0.35">
      <c r="A44" s="8" t="s">
        <v>8382</v>
      </c>
      <c r="B44" s="9">
        <v>9</v>
      </c>
      <c r="C44" s="9">
        <v>11</v>
      </c>
      <c r="D44" s="9"/>
      <c r="E44" s="9"/>
      <c r="F44" s="9">
        <v>20</v>
      </c>
    </row>
    <row r="45" spans="1:6" x14ac:dyDescent="0.35">
      <c r="A45" s="8" t="s">
        <v>8383</v>
      </c>
      <c r="B45" s="9">
        <v>85</v>
      </c>
      <c r="C45" s="9">
        <v>80</v>
      </c>
      <c r="D45" s="9">
        <v>17</v>
      </c>
      <c r="E45" s="9">
        <v>5</v>
      </c>
      <c r="F45" s="9">
        <v>187</v>
      </c>
    </row>
    <row r="46" spans="1:6" x14ac:dyDescent="0.35">
      <c r="A46" s="8" t="s">
        <v>8384</v>
      </c>
      <c r="B46" s="9"/>
      <c r="C46" s="9">
        <v>40</v>
      </c>
      <c r="D46" s="9"/>
      <c r="E46" s="9"/>
      <c r="F46" s="9">
        <v>40</v>
      </c>
    </row>
    <row r="47" spans="1:6" x14ac:dyDescent="0.35">
      <c r="A47" s="8" t="s">
        <v>8385</v>
      </c>
      <c r="B47" s="9">
        <v>60</v>
      </c>
      <c r="C47" s="9">
        <v>60</v>
      </c>
      <c r="D47" s="9">
        <v>20</v>
      </c>
      <c r="E47" s="9"/>
      <c r="F47" s="9">
        <v>140</v>
      </c>
    </row>
    <row r="48" spans="1:6" x14ac:dyDescent="0.35">
      <c r="A48" s="8" t="s">
        <v>8312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B1" zoomScaleNormal="100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2.08984375" customWidth="1"/>
    <col min="16" max="16" width="25.08984375" customWidth="1"/>
    <col min="17" max="17" width="27.54296875" customWidth="1"/>
    <col min="18" max="18" width="14" customWidth="1"/>
    <col min="19" max="19" width="24.7265625" customWidth="1"/>
    <col min="20" max="20" width="20.81640625" customWidth="1"/>
  </cols>
  <sheetData>
    <row r="1" spans="1:20" x14ac:dyDescent="0.35">
      <c r="A1" s="1"/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5" t="s">
        <v>8306</v>
      </c>
      <c r="Q1" s="5" t="s">
        <v>8307</v>
      </c>
      <c r="R1" s="5" t="s">
        <v>8308</v>
      </c>
      <c r="S1" s="5" t="s">
        <v>8315</v>
      </c>
      <c r="T1" s="5" t="s">
        <v>8316</v>
      </c>
    </row>
    <row r="2" spans="1:20" ht="43.5" x14ac:dyDescent="0.35"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E2/D2*100</f>
        <v>136.85882352941178</v>
      </c>
      <c r="P2" s="10">
        <f>E2/L2</f>
        <v>63.917582417582416</v>
      </c>
      <c r="Q2" t="s">
        <v>8309</v>
      </c>
      <c r="R2" t="s">
        <v>8310</v>
      </c>
      <c r="S2" s="12">
        <f>(J2/86400)+25569</f>
        <v>42177.007071759261</v>
      </c>
      <c r="T2" s="11">
        <f>(I2/86400)+25569</f>
        <v>42208.125</v>
      </c>
    </row>
    <row r="3" spans="1:20" ht="29" x14ac:dyDescent="0.35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E3/D3*100</f>
        <v>142.60827250608273</v>
      </c>
      <c r="P3" s="10">
        <f t="shared" ref="P3:P66" si="1">E3/L3</f>
        <v>185.48101265822785</v>
      </c>
      <c r="Q3" t="s">
        <v>8309</v>
      </c>
      <c r="R3" t="s">
        <v>8310</v>
      </c>
      <c r="S3" s="12">
        <f t="shared" ref="S3:S66" si="2">(J3/86400)+25569</f>
        <v>42766.600497685184</v>
      </c>
      <c r="T3" s="11">
        <f t="shared" ref="T3:T66" si="3">(I3/86400)+25569</f>
        <v>42796.600497685184</v>
      </c>
    </row>
    <row r="4" spans="1:20" ht="43.5" x14ac:dyDescent="0.3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105</v>
      </c>
      <c r="P4" s="10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103.89999999999999</v>
      </c>
      <c r="P5" s="10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122.99154545454545</v>
      </c>
      <c r="P6" s="10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109.77744436109028</v>
      </c>
      <c r="P7" s="10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106.4875</v>
      </c>
      <c r="P8" s="10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101.22222222222221</v>
      </c>
      <c r="P9" s="10">
        <f t="shared" si="1"/>
        <v>159.82456140350877</v>
      </c>
      <c r="Q9" t="s">
        <v>8309</v>
      </c>
      <c r="R9" t="s">
        <v>8310</v>
      </c>
      <c r="S9" s="12">
        <f t="shared" si="2"/>
        <v>42516.047071759254</v>
      </c>
      <c r="T9" s="11">
        <f t="shared" si="3"/>
        <v>42556.047071759254</v>
      </c>
    </row>
    <row r="10" spans="1:20" ht="29" x14ac:dyDescent="0.35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100.04342857142856</v>
      </c>
      <c r="P10" s="10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125.998</v>
      </c>
      <c r="P11" s="10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100.49999999999999</v>
      </c>
      <c r="P12" s="10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120.5</v>
      </c>
      <c r="P13" s="10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165.29333333333335</v>
      </c>
      <c r="P14" s="10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159.97142857142856</v>
      </c>
      <c r="P15" s="10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100.93333333333334</v>
      </c>
      <c r="P16" s="10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106.60000000000001</v>
      </c>
      <c r="P17" s="10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100.24166666666667</v>
      </c>
      <c r="P18" s="10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100.66666666666666</v>
      </c>
      <c r="P19" s="10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106.32110000000002</v>
      </c>
      <c r="P20" s="10">
        <f t="shared" si="1"/>
        <v>93.264122807017543</v>
      </c>
      <c r="Q20" t="s">
        <v>8309</v>
      </c>
      <c r="R20" t="s">
        <v>8310</v>
      </c>
      <c r="S20" s="12">
        <f t="shared" si="2"/>
        <v>41869.542314814811</v>
      </c>
      <c r="T20" s="11">
        <f t="shared" si="3"/>
        <v>41899.542314814811</v>
      </c>
    </row>
    <row r="21" spans="1:20" ht="43.5" x14ac:dyDescent="0.3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145.29411764705881</v>
      </c>
      <c r="P21" s="10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100.2</v>
      </c>
      <c r="P22" s="10">
        <f t="shared" si="1"/>
        <v>80.16</v>
      </c>
      <c r="Q22" t="s">
        <v>8309</v>
      </c>
      <c r="R22" t="s">
        <v>8310</v>
      </c>
      <c r="S22" s="12">
        <f t="shared" si="2"/>
        <v>42200.758240740739</v>
      </c>
      <c r="T22" s="11">
        <f t="shared" si="3"/>
        <v>42260.758240740739</v>
      </c>
    </row>
    <row r="23" spans="1:20" ht="43.5" x14ac:dyDescent="0.3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109.13513513513513</v>
      </c>
      <c r="P23" s="10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117.14285714285715</v>
      </c>
      <c r="P24" s="10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118.5</v>
      </c>
      <c r="P25" s="10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108.80768571428572</v>
      </c>
      <c r="P26" s="10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1">
        <f t="shared" si="3"/>
        <v>42262.818749999999</v>
      </c>
    </row>
    <row r="27" spans="1:20" ht="43.5" x14ac:dyDescent="0.3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133.33333333333331</v>
      </c>
      <c r="P27" s="10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155.20000000000002</v>
      </c>
      <c r="P28" s="10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111.72500000000001</v>
      </c>
      <c r="P29" s="10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100.35000000000001</v>
      </c>
      <c r="P30" s="10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123.33333333333334</v>
      </c>
      <c r="P31" s="10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101.29975</v>
      </c>
      <c r="P32" s="10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100</v>
      </c>
      <c r="P33" s="10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100.24604569420035</v>
      </c>
      <c r="P34" s="10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102.0952380952381</v>
      </c>
      <c r="P35" s="10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1">
        <f t="shared" si="3"/>
        <v>42316.702557870369</v>
      </c>
    </row>
    <row r="36" spans="1:20" ht="43.5" x14ac:dyDescent="0.3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130.46153846153845</v>
      </c>
      <c r="P36" s="10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166.5</v>
      </c>
      <c r="P37" s="10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142.15</v>
      </c>
      <c r="P38" s="10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183.44090909090909</v>
      </c>
      <c r="P39" s="10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110.04</v>
      </c>
      <c r="P40" s="10">
        <f t="shared" si="1"/>
        <v>41.68181818181818</v>
      </c>
      <c r="Q40" t="s">
        <v>8309</v>
      </c>
      <c r="R40" t="s">
        <v>8310</v>
      </c>
      <c r="S40" s="12">
        <f t="shared" si="2"/>
        <v>41375.057222222225</v>
      </c>
      <c r="T40" s="11">
        <f t="shared" si="3"/>
        <v>41405.057222222225</v>
      </c>
    </row>
    <row r="41" spans="1:20" ht="58" x14ac:dyDescent="0.3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130.98000000000002</v>
      </c>
      <c r="P41" s="10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101.35000000000001</v>
      </c>
      <c r="P42" s="10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100</v>
      </c>
      <c r="P43" s="10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141.85714285714286</v>
      </c>
      <c r="P44" s="10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308.65999999999997</v>
      </c>
      <c r="P45" s="10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100</v>
      </c>
      <c r="P46" s="10">
        <f t="shared" si="1"/>
        <v>133.33333333333334</v>
      </c>
      <c r="Q46" t="s">
        <v>8309</v>
      </c>
      <c r="R46" t="s">
        <v>8310</v>
      </c>
      <c r="S46" s="12">
        <f t="shared" si="2"/>
        <v>41874.098807870367</v>
      </c>
      <c r="T46" s="11">
        <f t="shared" si="3"/>
        <v>41919.098807870367</v>
      </c>
    </row>
    <row r="47" spans="1:20" ht="43.5" x14ac:dyDescent="0.3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120</v>
      </c>
      <c r="P47" s="10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104.16666666666667</v>
      </c>
      <c r="P48" s="10">
        <f t="shared" si="1"/>
        <v>194.44444444444446</v>
      </c>
      <c r="Q48" t="s">
        <v>8309</v>
      </c>
      <c r="R48" t="s">
        <v>8310</v>
      </c>
      <c r="S48" s="12">
        <f t="shared" si="2"/>
        <v>42323.96497685185</v>
      </c>
      <c r="T48" s="11">
        <f t="shared" si="3"/>
        <v>42353.96497685185</v>
      </c>
    </row>
    <row r="49" spans="1:20" ht="58" x14ac:dyDescent="0.3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107.61100000000002</v>
      </c>
      <c r="P49" s="10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107.94999999999999</v>
      </c>
      <c r="P50" s="10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100</v>
      </c>
      <c r="P51" s="10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100</v>
      </c>
      <c r="P52" s="10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128.0181818181818</v>
      </c>
      <c r="P53" s="10">
        <f t="shared" si="1"/>
        <v>118.33613445378151</v>
      </c>
      <c r="Q53" t="s">
        <v>8309</v>
      </c>
      <c r="R53" t="s">
        <v>8310</v>
      </c>
      <c r="S53" s="12">
        <f t="shared" si="2"/>
        <v>42196.928668981476</v>
      </c>
      <c r="T53" s="11">
        <f t="shared" si="3"/>
        <v>42226.928668981476</v>
      </c>
    </row>
    <row r="54" spans="1:20" ht="43.5" x14ac:dyDescent="0.3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116.21</v>
      </c>
      <c r="P54" s="10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109.63333333333334</v>
      </c>
      <c r="P55" s="10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101</v>
      </c>
      <c r="P56" s="10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128.95348837209301</v>
      </c>
      <c r="P57" s="10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107.26249999999999</v>
      </c>
      <c r="P58" s="10">
        <f t="shared" si="1"/>
        <v>49.316091954022987</v>
      </c>
      <c r="Q58" t="s">
        <v>8309</v>
      </c>
      <c r="R58" t="s">
        <v>8310</v>
      </c>
      <c r="S58" s="12">
        <f t="shared" si="2"/>
        <v>42149.548888888894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101.89999999999999</v>
      </c>
      <c r="P59" s="10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102.91</v>
      </c>
      <c r="P60" s="10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100.12570000000001</v>
      </c>
      <c r="P61" s="10">
        <f t="shared" si="1"/>
        <v>606.82242424242418</v>
      </c>
      <c r="Q61" t="s">
        <v>8309</v>
      </c>
      <c r="R61" t="s">
        <v>8310</v>
      </c>
      <c r="S61" s="12">
        <f t="shared" si="2"/>
        <v>42230.235833333332</v>
      </c>
      <c r="T61" s="11">
        <f t="shared" si="3"/>
        <v>42261.875</v>
      </c>
    </row>
    <row r="62" spans="1:20" ht="43.5" x14ac:dyDescent="0.3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103.29622222222221</v>
      </c>
      <c r="P62" s="10">
        <f t="shared" si="1"/>
        <v>43.040092592592593</v>
      </c>
      <c r="Q62" t="s">
        <v>8309</v>
      </c>
      <c r="R62" t="s">
        <v>8338</v>
      </c>
      <c r="S62" s="12">
        <f t="shared" si="2"/>
        <v>41701.901817129634</v>
      </c>
      <c r="T62" s="11">
        <f t="shared" si="3"/>
        <v>41721</v>
      </c>
    </row>
    <row r="63" spans="1:20" ht="43.5" x14ac:dyDescent="0.3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148.30000000000001</v>
      </c>
      <c r="P63" s="10">
        <f t="shared" si="1"/>
        <v>322.39130434782606</v>
      </c>
      <c r="Q63" t="s">
        <v>8309</v>
      </c>
      <c r="R63" t="s">
        <v>8338</v>
      </c>
      <c r="S63" s="12">
        <f t="shared" si="2"/>
        <v>41409.814317129625</v>
      </c>
      <c r="T63" s="11">
        <f t="shared" si="3"/>
        <v>41431.814317129625</v>
      </c>
    </row>
    <row r="64" spans="1:20" ht="43.5" x14ac:dyDescent="0.3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154.73333333333332</v>
      </c>
      <c r="P64" s="10">
        <f t="shared" si="1"/>
        <v>96.708333333333329</v>
      </c>
      <c r="Q64" t="s">
        <v>8309</v>
      </c>
      <c r="R64" t="s">
        <v>8338</v>
      </c>
      <c r="S64" s="12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113.51849999999999</v>
      </c>
      <c r="P65" s="10">
        <f t="shared" si="1"/>
        <v>35.474531249999998</v>
      </c>
      <c r="Q65" t="s">
        <v>8309</v>
      </c>
      <c r="R65" t="s">
        <v>8338</v>
      </c>
      <c r="S65" s="12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173.33333333333334</v>
      </c>
      <c r="P66" s="10">
        <f t="shared" si="1"/>
        <v>86.666666666666671</v>
      </c>
      <c r="Q66" t="s">
        <v>8309</v>
      </c>
      <c r="R66" t="s">
        <v>8338</v>
      </c>
      <c r="S66" s="12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E67/D67*100</f>
        <v>107.52857142857141</v>
      </c>
      <c r="P67" s="10">
        <f t="shared" ref="P67:P130" si="5">E67/L67</f>
        <v>132.05263157894737</v>
      </c>
      <c r="Q67" t="s">
        <v>8309</v>
      </c>
      <c r="R67" t="s">
        <v>8338</v>
      </c>
      <c r="S67" s="12">
        <f t="shared" ref="S67:S130" si="6">(J67/86400)+25569</f>
        <v>41835.821226851855</v>
      </c>
      <c r="T67" s="11">
        <f t="shared" ref="T67:T130" si="7">(I67/86400)+25569</f>
        <v>41862.249305555553</v>
      </c>
    </row>
    <row r="68" spans="1:20" ht="29" x14ac:dyDescent="0.35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118.6</v>
      </c>
      <c r="P68" s="10">
        <f t="shared" si="5"/>
        <v>91.230769230769226</v>
      </c>
      <c r="Q68" t="s">
        <v>8309</v>
      </c>
      <c r="R68" t="s">
        <v>8338</v>
      </c>
      <c r="S68" s="12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116.25000000000001</v>
      </c>
      <c r="P69" s="10">
        <f t="shared" si="5"/>
        <v>116.25</v>
      </c>
      <c r="Q69" t="s">
        <v>8309</v>
      </c>
      <c r="R69" t="s">
        <v>8338</v>
      </c>
      <c r="S69" s="12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127.16666666666667</v>
      </c>
      <c r="P70" s="10">
        <f t="shared" si="5"/>
        <v>21.194444444444443</v>
      </c>
      <c r="Q70" t="s">
        <v>8309</v>
      </c>
      <c r="R70" t="s">
        <v>8338</v>
      </c>
      <c r="S70" s="12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110.9423</v>
      </c>
      <c r="P71" s="10">
        <f t="shared" si="5"/>
        <v>62.327134831460668</v>
      </c>
      <c r="Q71" t="s">
        <v>8309</v>
      </c>
      <c r="R71" t="s">
        <v>8338</v>
      </c>
      <c r="S71" s="12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127.2</v>
      </c>
      <c r="P72" s="10">
        <f t="shared" si="5"/>
        <v>37.411764705882355</v>
      </c>
      <c r="Q72" t="s">
        <v>8309</v>
      </c>
      <c r="R72" t="s">
        <v>8338</v>
      </c>
      <c r="S72" s="12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123.94444444444443</v>
      </c>
      <c r="P73" s="10">
        <f t="shared" si="5"/>
        <v>69.71875</v>
      </c>
      <c r="Q73" t="s">
        <v>8309</v>
      </c>
      <c r="R73" t="s">
        <v>8338</v>
      </c>
      <c r="S73" s="12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108.40909090909091</v>
      </c>
      <c r="P74" s="10">
        <f t="shared" si="5"/>
        <v>58.170731707317074</v>
      </c>
      <c r="Q74" t="s">
        <v>8309</v>
      </c>
      <c r="R74" t="s">
        <v>8338</v>
      </c>
      <c r="S74" s="12">
        <f t="shared" si="6"/>
        <v>41208.010196759264</v>
      </c>
      <c r="T74" s="11">
        <f t="shared" si="7"/>
        <v>41228</v>
      </c>
    </row>
    <row r="75" spans="1:20" ht="43.5" x14ac:dyDescent="0.3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100</v>
      </c>
      <c r="P75" s="10">
        <f t="shared" si="5"/>
        <v>50</v>
      </c>
      <c r="Q75" t="s">
        <v>8309</v>
      </c>
      <c r="R75" t="s">
        <v>8338</v>
      </c>
      <c r="S75" s="12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112.93199999999999</v>
      </c>
      <c r="P76" s="10">
        <f t="shared" si="5"/>
        <v>19.471034482758618</v>
      </c>
      <c r="Q76" t="s">
        <v>8309</v>
      </c>
      <c r="R76" t="s">
        <v>8338</v>
      </c>
      <c r="S76" s="12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115.42857142857143</v>
      </c>
      <c r="P77" s="10">
        <f t="shared" si="5"/>
        <v>85.957446808510639</v>
      </c>
      <c r="Q77" t="s">
        <v>8309</v>
      </c>
      <c r="R77" t="s">
        <v>8338</v>
      </c>
      <c r="S77" s="12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153.33333333333334</v>
      </c>
      <c r="P78" s="10">
        <f t="shared" si="5"/>
        <v>30.666666666666668</v>
      </c>
      <c r="Q78" t="s">
        <v>8309</v>
      </c>
      <c r="R78" t="s">
        <v>8338</v>
      </c>
      <c r="S78" s="12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392.5</v>
      </c>
      <c r="P79" s="10">
        <f t="shared" si="5"/>
        <v>60.384615384615387</v>
      </c>
      <c r="Q79" t="s">
        <v>8309</v>
      </c>
      <c r="R79" t="s">
        <v>8338</v>
      </c>
      <c r="S79" s="12">
        <f t="shared" si="6"/>
        <v>40997.144872685181</v>
      </c>
      <c r="T79" s="11">
        <f t="shared" si="7"/>
        <v>41050.124305555553</v>
      </c>
    </row>
    <row r="80" spans="1:20" ht="87" x14ac:dyDescent="0.35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2702</v>
      </c>
      <c r="P80" s="10">
        <f t="shared" si="5"/>
        <v>38.6</v>
      </c>
      <c r="Q80" t="s">
        <v>8309</v>
      </c>
      <c r="R80" t="s">
        <v>8338</v>
      </c>
      <c r="S80" s="12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127</v>
      </c>
      <c r="P81" s="10">
        <f t="shared" si="5"/>
        <v>40.268292682926827</v>
      </c>
      <c r="Q81" t="s">
        <v>8309</v>
      </c>
      <c r="R81" t="s">
        <v>8338</v>
      </c>
      <c r="S81" s="12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107.25</v>
      </c>
      <c r="P82" s="10">
        <f t="shared" si="5"/>
        <v>273.82978723404256</v>
      </c>
      <c r="Q82" t="s">
        <v>8309</v>
      </c>
      <c r="R82" t="s">
        <v>8338</v>
      </c>
      <c r="S82" s="12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198</v>
      </c>
      <c r="P83" s="10">
        <f t="shared" si="5"/>
        <v>53.035714285714285</v>
      </c>
      <c r="Q83" t="s">
        <v>8309</v>
      </c>
      <c r="R83" t="s">
        <v>8338</v>
      </c>
      <c r="S83" s="12">
        <f t="shared" si="6"/>
        <v>41100.158877314811</v>
      </c>
      <c r="T83" s="11">
        <f t="shared" si="7"/>
        <v>41104.126388888893</v>
      </c>
    </row>
    <row r="84" spans="1:20" ht="43.5" x14ac:dyDescent="0.3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100.01249999999999</v>
      </c>
      <c r="P84" s="10">
        <f t="shared" si="5"/>
        <v>40.005000000000003</v>
      </c>
      <c r="Q84" t="s">
        <v>8309</v>
      </c>
      <c r="R84" t="s">
        <v>8338</v>
      </c>
      <c r="S84" s="12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102.49999999999999</v>
      </c>
      <c r="P85" s="10">
        <f t="shared" si="5"/>
        <v>15.76923076923077</v>
      </c>
      <c r="Q85" t="s">
        <v>8309</v>
      </c>
      <c r="R85" t="s">
        <v>8338</v>
      </c>
      <c r="S85" s="12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100</v>
      </c>
      <c r="P86" s="10">
        <f t="shared" si="5"/>
        <v>71.428571428571431</v>
      </c>
      <c r="Q86" t="s">
        <v>8309</v>
      </c>
      <c r="R86" t="s">
        <v>8338</v>
      </c>
      <c r="S86" s="12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125.49999999999999</v>
      </c>
      <c r="P87" s="10">
        <f t="shared" si="5"/>
        <v>71.714285714285708</v>
      </c>
      <c r="Q87" t="s">
        <v>8309</v>
      </c>
      <c r="R87" t="s">
        <v>8338</v>
      </c>
      <c r="S87" s="12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106.46666666666667</v>
      </c>
      <c r="P88" s="10">
        <f t="shared" si="5"/>
        <v>375.76470588235293</v>
      </c>
      <c r="Q88" t="s">
        <v>8309</v>
      </c>
      <c r="R88" t="s">
        <v>8338</v>
      </c>
      <c r="S88" s="12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104.60000000000001</v>
      </c>
      <c r="P89" s="10">
        <f t="shared" si="5"/>
        <v>104.6</v>
      </c>
      <c r="Q89" t="s">
        <v>8309</v>
      </c>
      <c r="R89" t="s">
        <v>8338</v>
      </c>
      <c r="S89" s="12">
        <f t="shared" si="6"/>
        <v>40322.539386574077</v>
      </c>
      <c r="T89" s="11">
        <f t="shared" si="7"/>
        <v>40332.070138888885</v>
      </c>
    </row>
    <row r="90" spans="1:20" ht="58" x14ac:dyDescent="0.3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102.85714285714285</v>
      </c>
      <c r="P90" s="10">
        <f t="shared" si="5"/>
        <v>60</v>
      </c>
      <c r="Q90" t="s">
        <v>8309</v>
      </c>
      <c r="R90" t="s">
        <v>8338</v>
      </c>
      <c r="S90" s="12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115.06666666666668</v>
      </c>
      <c r="P91" s="10">
        <f t="shared" si="5"/>
        <v>123.28571428571429</v>
      </c>
      <c r="Q91" t="s">
        <v>8309</v>
      </c>
      <c r="R91" t="s">
        <v>8338</v>
      </c>
      <c r="S91" s="12">
        <f t="shared" si="6"/>
        <v>41402.752222222218</v>
      </c>
      <c r="T91" s="11">
        <f t="shared" si="7"/>
        <v>41427.752222222218</v>
      </c>
    </row>
    <row r="92" spans="1:20" ht="29" x14ac:dyDescent="0.35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100.4</v>
      </c>
      <c r="P92" s="10">
        <f t="shared" si="5"/>
        <v>31.375</v>
      </c>
      <c r="Q92" t="s">
        <v>8309</v>
      </c>
      <c r="R92" t="s">
        <v>8338</v>
      </c>
      <c r="S92" s="12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120</v>
      </c>
      <c r="P93" s="10">
        <f t="shared" si="5"/>
        <v>78.260869565217391</v>
      </c>
      <c r="Q93" t="s">
        <v>8309</v>
      </c>
      <c r="R93" t="s">
        <v>8338</v>
      </c>
      <c r="S93" s="12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105.2</v>
      </c>
      <c r="P94" s="10">
        <f t="shared" si="5"/>
        <v>122.32558139534883</v>
      </c>
      <c r="Q94" t="s">
        <v>8309</v>
      </c>
      <c r="R94" t="s">
        <v>8338</v>
      </c>
      <c r="S94" s="12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110.60000000000001</v>
      </c>
      <c r="P95" s="10">
        <f t="shared" si="5"/>
        <v>73.733333333333334</v>
      </c>
      <c r="Q95" t="s">
        <v>8309</v>
      </c>
      <c r="R95" t="s">
        <v>8338</v>
      </c>
      <c r="S95" s="12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104</v>
      </c>
      <c r="P96" s="10">
        <f t="shared" si="5"/>
        <v>21.666666666666668</v>
      </c>
      <c r="Q96" t="s">
        <v>8309</v>
      </c>
      <c r="R96" t="s">
        <v>8338</v>
      </c>
      <c r="S96" s="12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131.42857142857142</v>
      </c>
      <c r="P97" s="10">
        <f t="shared" si="5"/>
        <v>21.904761904761905</v>
      </c>
      <c r="Q97" t="s">
        <v>8309</v>
      </c>
      <c r="R97" t="s">
        <v>8338</v>
      </c>
      <c r="S97" s="12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114.66666666666667</v>
      </c>
      <c r="P98" s="10">
        <f t="shared" si="5"/>
        <v>50.588235294117645</v>
      </c>
      <c r="Q98" t="s">
        <v>8309</v>
      </c>
      <c r="R98" t="s">
        <v>8338</v>
      </c>
      <c r="S98" s="12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106.25</v>
      </c>
      <c r="P99" s="10">
        <f t="shared" si="5"/>
        <v>53.125</v>
      </c>
      <c r="Q99" t="s">
        <v>8309</v>
      </c>
      <c r="R99" t="s">
        <v>8338</v>
      </c>
      <c r="S99" s="12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106.25</v>
      </c>
      <c r="P100" s="10">
        <f t="shared" si="5"/>
        <v>56.666666666666664</v>
      </c>
      <c r="Q100" t="s">
        <v>8309</v>
      </c>
      <c r="R100" t="s">
        <v>8338</v>
      </c>
      <c r="S100" s="12">
        <f t="shared" si="6"/>
        <v>41214.794837962967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106.01933333333334</v>
      </c>
      <c r="P101" s="10">
        <f t="shared" si="5"/>
        <v>40.776666666666664</v>
      </c>
      <c r="Q101" t="s">
        <v>8309</v>
      </c>
      <c r="R101" t="s">
        <v>8338</v>
      </c>
      <c r="S101" s="12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100</v>
      </c>
      <c r="P102" s="10">
        <f t="shared" si="5"/>
        <v>192.30769230769232</v>
      </c>
      <c r="Q102" t="s">
        <v>8309</v>
      </c>
      <c r="R102" t="s">
        <v>8338</v>
      </c>
      <c r="S102" s="12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100</v>
      </c>
      <c r="P103" s="10">
        <f t="shared" si="5"/>
        <v>100</v>
      </c>
      <c r="Q103" t="s">
        <v>8309</v>
      </c>
      <c r="R103" t="s">
        <v>8338</v>
      </c>
      <c r="S103" s="12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127.75000000000001</v>
      </c>
      <c r="P104" s="10">
        <f t="shared" si="5"/>
        <v>117.92307692307692</v>
      </c>
      <c r="Q104" t="s">
        <v>8309</v>
      </c>
      <c r="R104" t="s">
        <v>8338</v>
      </c>
      <c r="S104" s="12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105.15384615384616</v>
      </c>
      <c r="P105" s="10">
        <f t="shared" si="5"/>
        <v>27.897959183673468</v>
      </c>
      <c r="Q105" t="s">
        <v>8309</v>
      </c>
      <c r="R105" t="s">
        <v>8338</v>
      </c>
      <c r="S105" s="12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120</v>
      </c>
      <c r="P106" s="10">
        <f t="shared" si="5"/>
        <v>60</v>
      </c>
      <c r="Q106" t="s">
        <v>8309</v>
      </c>
      <c r="R106" t="s">
        <v>8338</v>
      </c>
      <c r="S106" s="12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107.40909090909089</v>
      </c>
      <c r="P107" s="10">
        <f t="shared" si="5"/>
        <v>39.383333333333333</v>
      </c>
      <c r="Q107" t="s">
        <v>8309</v>
      </c>
      <c r="R107" t="s">
        <v>8338</v>
      </c>
      <c r="S107" s="12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100.49999999999999</v>
      </c>
      <c r="P108" s="10">
        <f t="shared" si="5"/>
        <v>186.11111111111111</v>
      </c>
      <c r="Q108" t="s">
        <v>8309</v>
      </c>
      <c r="R108" t="s">
        <v>8338</v>
      </c>
      <c r="S108" s="12">
        <f t="shared" si="6"/>
        <v>40987.776631944442</v>
      </c>
      <c r="T108" s="11">
        <f t="shared" si="7"/>
        <v>41001.776631944442</v>
      </c>
    </row>
    <row r="109" spans="1:20" ht="43.5" x14ac:dyDescent="0.3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102.46666666666667</v>
      </c>
      <c r="P109" s="10">
        <f t="shared" si="5"/>
        <v>111.37681159420291</v>
      </c>
      <c r="Q109" t="s">
        <v>8309</v>
      </c>
      <c r="R109" t="s">
        <v>8338</v>
      </c>
      <c r="S109" s="12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246.66666666666669</v>
      </c>
      <c r="P110" s="10">
        <f t="shared" si="5"/>
        <v>78.723404255319153</v>
      </c>
      <c r="Q110" t="s">
        <v>8309</v>
      </c>
      <c r="R110" t="s">
        <v>8338</v>
      </c>
      <c r="S110" s="12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219.49999999999997</v>
      </c>
      <c r="P111" s="10">
        <f t="shared" si="5"/>
        <v>46.702127659574465</v>
      </c>
      <c r="Q111" t="s">
        <v>8309</v>
      </c>
      <c r="R111" t="s">
        <v>8338</v>
      </c>
      <c r="S111" s="12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130.76923076923077</v>
      </c>
      <c r="P112" s="10">
        <f t="shared" si="5"/>
        <v>65.384615384615387</v>
      </c>
      <c r="Q112" t="s">
        <v>8309</v>
      </c>
      <c r="R112" t="s">
        <v>8338</v>
      </c>
      <c r="S112" s="12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154.57142857142858</v>
      </c>
      <c r="P113" s="10">
        <f t="shared" si="5"/>
        <v>102.0754716981132</v>
      </c>
      <c r="Q113" t="s">
        <v>8309</v>
      </c>
      <c r="R113" t="s">
        <v>8338</v>
      </c>
      <c r="S113" s="12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104</v>
      </c>
      <c r="P114" s="10">
        <f t="shared" si="5"/>
        <v>64.197530864197532</v>
      </c>
      <c r="Q114" t="s">
        <v>8309</v>
      </c>
      <c r="R114" t="s">
        <v>8338</v>
      </c>
      <c r="S114" s="12">
        <f t="shared" si="6"/>
        <v>41718.043032407411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141</v>
      </c>
      <c r="P115" s="10">
        <f t="shared" si="5"/>
        <v>90.384615384615387</v>
      </c>
      <c r="Q115" t="s">
        <v>8309</v>
      </c>
      <c r="R115" t="s">
        <v>8338</v>
      </c>
      <c r="S115" s="12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103.33333333333334</v>
      </c>
      <c r="P116" s="10">
        <f t="shared" si="5"/>
        <v>88.571428571428569</v>
      </c>
      <c r="Q116" t="s">
        <v>8309</v>
      </c>
      <c r="R116" t="s">
        <v>8338</v>
      </c>
      <c r="S116" s="12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140.44444444444443</v>
      </c>
      <c r="P117" s="10">
        <f t="shared" si="5"/>
        <v>28.727272727272727</v>
      </c>
      <c r="Q117" t="s">
        <v>8309</v>
      </c>
      <c r="R117" t="s">
        <v>8338</v>
      </c>
      <c r="S117" s="12">
        <f t="shared" si="6"/>
        <v>40918.738935185189</v>
      </c>
      <c r="T117" s="11">
        <f t="shared" si="7"/>
        <v>40943.738935185189</v>
      </c>
    </row>
    <row r="118" spans="1:20" ht="43.5" x14ac:dyDescent="0.3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113.65714285714286</v>
      </c>
      <c r="P118" s="10">
        <f t="shared" si="5"/>
        <v>69.78947368421052</v>
      </c>
      <c r="Q118" t="s">
        <v>8309</v>
      </c>
      <c r="R118" t="s">
        <v>8338</v>
      </c>
      <c r="S118" s="12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100.49377777777779</v>
      </c>
      <c r="P119" s="10">
        <f t="shared" si="5"/>
        <v>167.48962962962963</v>
      </c>
      <c r="Q119" t="s">
        <v>8309</v>
      </c>
      <c r="R119" t="s">
        <v>8338</v>
      </c>
      <c r="S119" s="12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113.03159999999998</v>
      </c>
      <c r="P120" s="10">
        <f t="shared" si="5"/>
        <v>144.91230769230768</v>
      </c>
      <c r="Q120" t="s">
        <v>8309</v>
      </c>
      <c r="R120" t="s">
        <v>8338</v>
      </c>
      <c r="S120" s="12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104.55692307692308</v>
      </c>
      <c r="P121" s="10">
        <f t="shared" si="5"/>
        <v>91.840540540540545</v>
      </c>
      <c r="Q121" t="s">
        <v>8309</v>
      </c>
      <c r="R121" t="s">
        <v>8338</v>
      </c>
      <c r="S121" s="12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1.4285714285714287E-2</v>
      </c>
      <c r="P122" s="10">
        <f t="shared" si="5"/>
        <v>10</v>
      </c>
      <c r="Q122" t="s">
        <v>8309</v>
      </c>
      <c r="R122" t="s">
        <v>8339</v>
      </c>
      <c r="S122" s="12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3.3333333333333333E-2</v>
      </c>
      <c r="P123" s="10">
        <f t="shared" si="5"/>
        <v>1</v>
      </c>
      <c r="Q123" t="s">
        <v>8309</v>
      </c>
      <c r="R123" t="s">
        <v>8339</v>
      </c>
      <c r="S123" s="12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>
        <f t="shared" si="4"/>
        <v>0</v>
      </c>
      <c r="P124" s="10" t="e">
        <f t="shared" si="5"/>
        <v>#DIV/0!</v>
      </c>
      <c r="Q124" t="s">
        <v>8309</v>
      </c>
      <c r="R124" t="s">
        <v>8339</v>
      </c>
      <c r="S124" s="12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0.27454545454545454</v>
      </c>
      <c r="P125" s="10">
        <f t="shared" si="5"/>
        <v>25.166666666666668</v>
      </c>
      <c r="Q125" t="s">
        <v>8309</v>
      </c>
      <c r="R125" t="s">
        <v>8339</v>
      </c>
      <c r="S125" s="12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>
        <f t="shared" si="4"/>
        <v>0</v>
      </c>
      <c r="P126" s="10" t="e">
        <f t="shared" si="5"/>
        <v>#DIV/0!</v>
      </c>
      <c r="Q126" t="s">
        <v>8309</v>
      </c>
      <c r="R126" t="s">
        <v>8339</v>
      </c>
      <c r="S126" s="12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14.000000000000002</v>
      </c>
      <c r="P127" s="10">
        <f t="shared" si="5"/>
        <v>11.666666666666666</v>
      </c>
      <c r="Q127" t="s">
        <v>8309</v>
      </c>
      <c r="R127" t="s">
        <v>8339</v>
      </c>
      <c r="S127" s="12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</v>
      </c>
      <c r="P128" s="10">
        <f t="shared" si="5"/>
        <v>106.69230769230769</v>
      </c>
      <c r="Q128" t="s">
        <v>8309</v>
      </c>
      <c r="R128" t="s">
        <v>8339</v>
      </c>
      <c r="S128" s="12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</v>
      </c>
      <c r="P129" s="10">
        <f t="shared" si="5"/>
        <v>47.5</v>
      </c>
      <c r="Q129" t="s">
        <v>8309</v>
      </c>
      <c r="R129" t="s">
        <v>8339</v>
      </c>
      <c r="S129" s="12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1.867</v>
      </c>
      <c r="P130" s="10">
        <f t="shared" si="5"/>
        <v>311.16666666666669</v>
      </c>
      <c r="Q130" t="s">
        <v>8309</v>
      </c>
      <c r="R130" t="s">
        <v>8339</v>
      </c>
      <c r="S130" s="12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>
        <f t="shared" ref="O131:O194" si="8">E131/D131*100</f>
        <v>0</v>
      </c>
      <c r="P131" s="10" t="e">
        <f t="shared" ref="P131:P194" si="9">E131/L131</f>
        <v>#DIV/0!</v>
      </c>
      <c r="Q131" t="s">
        <v>8309</v>
      </c>
      <c r="R131" t="s">
        <v>8339</v>
      </c>
      <c r="S131" s="12">
        <f t="shared" ref="S131:S194" si="10">(J131/86400)+25569</f>
        <v>41882.937303240738</v>
      </c>
      <c r="T131" s="11">
        <f t="shared" ref="T131:T194" si="11">(I131/86400)+25569</f>
        <v>41942.937303240738</v>
      </c>
    </row>
    <row r="132" spans="1:20" ht="43.5" x14ac:dyDescent="0.3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>
        <f t="shared" si="8"/>
        <v>0</v>
      </c>
      <c r="P132" s="10" t="e">
        <f t="shared" si="9"/>
        <v>#DIV/0!</v>
      </c>
      <c r="Q132" t="s">
        <v>8309</v>
      </c>
      <c r="R132" t="s">
        <v>8339</v>
      </c>
      <c r="S132" s="12">
        <f t="shared" si="10"/>
        <v>41778.91541666667</v>
      </c>
      <c r="T132" s="11">
        <f t="shared" si="11"/>
        <v>41806.844444444447</v>
      </c>
    </row>
    <row r="133" spans="1:20" x14ac:dyDescent="0.35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>
        <f t="shared" si="8"/>
        <v>0</v>
      </c>
      <c r="P133" s="10" t="e">
        <f t="shared" si="9"/>
        <v>#DIV/0!</v>
      </c>
      <c r="Q133" t="s">
        <v>8309</v>
      </c>
      <c r="R133" t="s">
        <v>8339</v>
      </c>
      <c r="S133" s="12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9.5687499999999996</v>
      </c>
      <c r="P134" s="10">
        <f t="shared" si="9"/>
        <v>94.506172839506178</v>
      </c>
      <c r="Q134" t="s">
        <v>8309</v>
      </c>
      <c r="R134" t="s">
        <v>8339</v>
      </c>
      <c r="S134" s="12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>
        <f t="shared" si="8"/>
        <v>0</v>
      </c>
      <c r="P135" s="10" t="e">
        <f t="shared" si="9"/>
        <v>#DIV/0!</v>
      </c>
      <c r="Q135" t="s">
        <v>8309</v>
      </c>
      <c r="R135" t="s">
        <v>8339</v>
      </c>
      <c r="S135" s="12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>
        <f t="shared" si="8"/>
        <v>0</v>
      </c>
      <c r="P136" s="10" t="e">
        <f t="shared" si="9"/>
        <v>#DIV/0!</v>
      </c>
      <c r="Q136" t="s">
        <v>8309</v>
      </c>
      <c r="R136" t="s">
        <v>8339</v>
      </c>
      <c r="S136" s="12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13.433333333333334</v>
      </c>
      <c r="P137" s="10">
        <f t="shared" si="9"/>
        <v>80.599999999999994</v>
      </c>
      <c r="Q137" t="s">
        <v>8309</v>
      </c>
      <c r="R137" t="s">
        <v>8339</v>
      </c>
      <c r="S137" s="12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>
        <f t="shared" si="8"/>
        <v>0</v>
      </c>
      <c r="P138" s="10" t="e">
        <f t="shared" si="9"/>
        <v>#DIV/0!</v>
      </c>
      <c r="Q138" t="s">
        <v>8309</v>
      </c>
      <c r="R138" t="s">
        <v>8339</v>
      </c>
      <c r="S138" s="12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>
        <f t="shared" si="8"/>
        <v>0</v>
      </c>
      <c r="P139" s="10" t="e">
        <f t="shared" si="9"/>
        <v>#DIV/0!</v>
      </c>
      <c r="Q139" t="s">
        <v>8309</v>
      </c>
      <c r="R139" t="s">
        <v>8339</v>
      </c>
      <c r="S139" s="12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3.1413333333333333</v>
      </c>
      <c r="P140" s="10">
        <f t="shared" si="9"/>
        <v>81.241379310344826</v>
      </c>
      <c r="Q140" t="s">
        <v>8309</v>
      </c>
      <c r="R140" t="s">
        <v>8339</v>
      </c>
      <c r="S140" s="12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100</v>
      </c>
      <c r="P141" s="10">
        <f t="shared" si="9"/>
        <v>500</v>
      </c>
      <c r="Q141" t="s">
        <v>8309</v>
      </c>
      <c r="R141" t="s">
        <v>8339</v>
      </c>
      <c r="S141" s="12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>
        <f t="shared" si="8"/>
        <v>0</v>
      </c>
      <c r="P142" s="10" t="e">
        <f t="shared" si="9"/>
        <v>#DIV/0!</v>
      </c>
      <c r="Q142" t="s">
        <v>8309</v>
      </c>
      <c r="R142" t="s">
        <v>8339</v>
      </c>
      <c r="S142" s="12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10.775</v>
      </c>
      <c r="P143" s="10">
        <f t="shared" si="9"/>
        <v>46.178571428571431</v>
      </c>
      <c r="Q143" t="s">
        <v>8309</v>
      </c>
      <c r="R143" t="s">
        <v>8339</v>
      </c>
      <c r="S143" s="12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0.33333333333333337</v>
      </c>
      <c r="P144" s="10">
        <f t="shared" si="9"/>
        <v>10</v>
      </c>
      <c r="Q144" t="s">
        <v>8309</v>
      </c>
      <c r="R144" t="s">
        <v>8339</v>
      </c>
      <c r="S144" s="12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>
        <f t="shared" si="8"/>
        <v>0</v>
      </c>
      <c r="P145" s="10" t="e">
        <f t="shared" si="9"/>
        <v>#DIV/0!</v>
      </c>
      <c r="Q145" t="s">
        <v>8309</v>
      </c>
      <c r="R145" t="s">
        <v>8339</v>
      </c>
      <c r="S145" s="12">
        <f t="shared" si="10"/>
        <v>42559.064143518517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27.6</v>
      </c>
      <c r="P146" s="10">
        <f t="shared" si="9"/>
        <v>55.945945945945944</v>
      </c>
      <c r="Q146" t="s">
        <v>8309</v>
      </c>
      <c r="R146" t="s">
        <v>8339</v>
      </c>
      <c r="S146" s="12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7.5111111111111111</v>
      </c>
      <c r="P147" s="10">
        <f t="shared" si="9"/>
        <v>37.555555555555557</v>
      </c>
      <c r="Q147" t="s">
        <v>8309</v>
      </c>
      <c r="R147" t="s">
        <v>8339</v>
      </c>
      <c r="S147" s="12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0.57499999999999996</v>
      </c>
      <c r="P148" s="10">
        <f t="shared" si="9"/>
        <v>38.333333333333336</v>
      </c>
      <c r="Q148" t="s">
        <v>8309</v>
      </c>
      <c r="R148" t="s">
        <v>8339</v>
      </c>
      <c r="S148" s="12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>
        <f t="shared" si="8"/>
        <v>0</v>
      </c>
      <c r="P149" s="10" t="e">
        <f t="shared" si="9"/>
        <v>#DIV/0!</v>
      </c>
      <c r="Q149" t="s">
        <v>8309</v>
      </c>
      <c r="R149" t="s">
        <v>8339</v>
      </c>
      <c r="S149" s="12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0.08</v>
      </c>
      <c r="P150" s="10">
        <f t="shared" si="9"/>
        <v>20</v>
      </c>
      <c r="Q150" t="s">
        <v>8309</v>
      </c>
      <c r="R150" t="s">
        <v>8339</v>
      </c>
      <c r="S150" s="12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0.91999999999999993</v>
      </c>
      <c r="P151" s="10">
        <f t="shared" si="9"/>
        <v>15.333333333333334</v>
      </c>
      <c r="Q151" t="s">
        <v>8309</v>
      </c>
      <c r="R151" t="s">
        <v>8339</v>
      </c>
      <c r="S151" s="12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23.163076923076922</v>
      </c>
      <c r="P152" s="10">
        <f t="shared" si="9"/>
        <v>449.43283582089555</v>
      </c>
      <c r="Q152" t="s">
        <v>8309</v>
      </c>
      <c r="R152" t="s">
        <v>8339</v>
      </c>
      <c r="S152" s="12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5.5999999999999994E-2</v>
      </c>
      <c r="P153" s="10">
        <f t="shared" si="9"/>
        <v>28</v>
      </c>
      <c r="Q153" t="s">
        <v>8309</v>
      </c>
      <c r="R153" t="s">
        <v>8339</v>
      </c>
      <c r="S153" s="12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7.8947368421052634E-3</v>
      </c>
      <c r="P154" s="10">
        <f t="shared" si="9"/>
        <v>15</v>
      </c>
      <c r="Q154" t="s">
        <v>8309</v>
      </c>
      <c r="R154" t="s">
        <v>8339</v>
      </c>
      <c r="S154" s="12">
        <f t="shared" si="10"/>
        <v>41875.077546296292</v>
      </c>
      <c r="T154" s="11">
        <f t="shared" si="11"/>
        <v>41905.077546296292</v>
      </c>
    </row>
    <row r="155" spans="1:20" ht="43.5" x14ac:dyDescent="0.3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0.71799999999999997</v>
      </c>
      <c r="P155" s="10">
        <f t="shared" si="9"/>
        <v>35.9</v>
      </c>
      <c r="Q155" t="s">
        <v>8309</v>
      </c>
      <c r="R155" t="s">
        <v>8339</v>
      </c>
      <c r="S155" s="12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2.666666666666667</v>
      </c>
      <c r="P156" s="10">
        <f t="shared" si="9"/>
        <v>13.333333333333334</v>
      </c>
      <c r="Q156" t="s">
        <v>8309</v>
      </c>
      <c r="R156" t="s">
        <v>8339</v>
      </c>
      <c r="S156" s="12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6.0000000000000001E-3</v>
      </c>
      <c r="P157" s="10">
        <f t="shared" si="9"/>
        <v>20.25</v>
      </c>
      <c r="Q157" t="s">
        <v>8309</v>
      </c>
      <c r="R157" t="s">
        <v>8339</v>
      </c>
      <c r="S157" s="12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5.0999999999999996</v>
      </c>
      <c r="P158" s="10">
        <f t="shared" si="9"/>
        <v>119</v>
      </c>
      <c r="Q158" t="s">
        <v>8309</v>
      </c>
      <c r="R158" t="s">
        <v>8339</v>
      </c>
      <c r="S158" s="12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0.26711185308848079</v>
      </c>
      <c r="P159" s="10">
        <f t="shared" si="9"/>
        <v>4</v>
      </c>
      <c r="Q159" t="s">
        <v>8309</v>
      </c>
      <c r="R159" t="s">
        <v>8339</v>
      </c>
      <c r="S159" s="12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>
        <f t="shared" si="8"/>
        <v>0</v>
      </c>
      <c r="P160" s="10" t="e">
        <f t="shared" si="9"/>
        <v>#DIV/0!</v>
      </c>
      <c r="Q160" t="s">
        <v>8309</v>
      </c>
      <c r="R160" t="s">
        <v>8339</v>
      </c>
      <c r="S160" s="12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2E-3</v>
      </c>
      <c r="P161" s="10">
        <f t="shared" si="9"/>
        <v>10</v>
      </c>
      <c r="Q161" t="s">
        <v>8309</v>
      </c>
      <c r="R161" t="s">
        <v>8339</v>
      </c>
      <c r="S161" s="12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>
        <f t="shared" si="8"/>
        <v>0</v>
      </c>
      <c r="P162" s="10" t="e">
        <f t="shared" si="9"/>
        <v>#DIV/0!</v>
      </c>
      <c r="Q162" t="s">
        <v>8309</v>
      </c>
      <c r="R162" t="s">
        <v>8340</v>
      </c>
      <c r="S162" s="12">
        <f t="shared" si="10"/>
        <v>42171.913090277776</v>
      </c>
      <c r="T162" s="11">
        <f t="shared" si="11"/>
        <v>42231.913090277776</v>
      </c>
    </row>
    <row r="163" spans="1:20" ht="43.5" x14ac:dyDescent="0.3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0.01</v>
      </c>
      <c r="P163" s="10">
        <f t="shared" si="9"/>
        <v>5</v>
      </c>
      <c r="Q163" t="s">
        <v>8309</v>
      </c>
      <c r="R163" t="s">
        <v>8340</v>
      </c>
      <c r="S163" s="12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15.535714285714286</v>
      </c>
      <c r="P164" s="10">
        <f t="shared" si="9"/>
        <v>43.5</v>
      </c>
      <c r="Q164" t="s">
        <v>8309</v>
      </c>
      <c r="R164" t="s">
        <v>8340</v>
      </c>
      <c r="S164" s="12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>
        <f t="shared" si="8"/>
        <v>0</v>
      </c>
      <c r="P165" s="10" t="e">
        <f t="shared" si="9"/>
        <v>#DIV/0!</v>
      </c>
      <c r="Q165" t="s">
        <v>8309</v>
      </c>
      <c r="R165" t="s">
        <v>8340</v>
      </c>
      <c r="S165" s="12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0.53333333333333333</v>
      </c>
      <c r="P166" s="10">
        <f t="shared" si="9"/>
        <v>91.428571428571431</v>
      </c>
      <c r="Q166" t="s">
        <v>8309</v>
      </c>
      <c r="R166" t="s">
        <v>8340</v>
      </c>
      <c r="S166" s="12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>
        <f t="shared" si="8"/>
        <v>0</v>
      </c>
      <c r="P167" s="10" t="e">
        <f t="shared" si="9"/>
        <v>#DIV/0!</v>
      </c>
      <c r="Q167" t="s">
        <v>8309</v>
      </c>
      <c r="R167" t="s">
        <v>8340</v>
      </c>
      <c r="S167" s="12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60</v>
      </c>
      <c r="P168" s="10">
        <f t="shared" si="9"/>
        <v>3000</v>
      </c>
      <c r="Q168" t="s">
        <v>8309</v>
      </c>
      <c r="R168" t="s">
        <v>8340</v>
      </c>
      <c r="S168" s="12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0.01</v>
      </c>
      <c r="P169" s="10">
        <f t="shared" si="9"/>
        <v>5.5</v>
      </c>
      <c r="Q169" t="s">
        <v>8309</v>
      </c>
      <c r="R169" t="s">
        <v>8340</v>
      </c>
      <c r="S169" s="12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</v>
      </c>
      <c r="P170" s="10">
        <f t="shared" si="9"/>
        <v>108.33333333333333</v>
      </c>
      <c r="Q170" t="s">
        <v>8309</v>
      </c>
      <c r="R170" t="s">
        <v>8340</v>
      </c>
      <c r="S170" s="12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22.400000000000002</v>
      </c>
      <c r="P171" s="10">
        <f t="shared" si="9"/>
        <v>56</v>
      </c>
      <c r="Q171" t="s">
        <v>8309</v>
      </c>
      <c r="R171" t="s">
        <v>8340</v>
      </c>
      <c r="S171" s="12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</v>
      </c>
      <c r="P172" s="10">
        <f t="shared" si="9"/>
        <v>32.5</v>
      </c>
      <c r="Q172" t="s">
        <v>8309</v>
      </c>
      <c r="R172" t="s">
        <v>8340</v>
      </c>
      <c r="S172" s="12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2E-3</v>
      </c>
      <c r="P173" s="10">
        <f t="shared" si="9"/>
        <v>1</v>
      </c>
      <c r="Q173" t="s">
        <v>8309</v>
      </c>
      <c r="R173" t="s">
        <v>8340</v>
      </c>
      <c r="S173" s="12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>
        <f t="shared" si="8"/>
        <v>0</v>
      </c>
      <c r="P174" s="10" t="e">
        <f t="shared" si="9"/>
        <v>#DIV/0!</v>
      </c>
      <c r="Q174" t="s">
        <v>8309</v>
      </c>
      <c r="R174" t="s">
        <v>8340</v>
      </c>
      <c r="S174" s="12">
        <f t="shared" si="10"/>
        <v>42047.394942129627</v>
      </c>
      <c r="T174" s="11">
        <f t="shared" si="11"/>
        <v>42082.353275462963</v>
      </c>
    </row>
    <row r="175" spans="1:20" ht="43.5" x14ac:dyDescent="0.3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>
        <f t="shared" si="8"/>
        <v>0</v>
      </c>
      <c r="P175" s="10" t="e">
        <f t="shared" si="9"/>
        <v>#DIV/0!</v>
      </c>
      <c r="Q175" t="s">
        <v>8309</v>
      </c>
      <c r="R175" t="s">
        <v>8340</v>
      </c>
      <c r="S175" s="12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>
        <f t="shared" si="8"/>
        <v>0</v>
      </c>
      <c r="P176" s="10" t="e">
        <f t="shared" si="9"/>
        <v>#DIV/0!</v>
      </c>
      <c r="Q176" t="s">
        <v>8309</v>
      </c>
      <c r="R176" t="s">
        <v>8340</v>
      </c>
      <c r="S176" s="12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6.4850000000000003</v>
      </c>
      <c r="P177" s="10">
        <f t="shared" si="9"/>
        <v>49.884615384615387</v>
      </c>
      <c r="Q177" t="s">
        <v>8309</v>
      </c>
      <c r="R177" t="s">
        <v>8340</v>
      </c>
      <c r="S177" s="12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>
        <f t="shared" si="8"/>
        <v>0</v>
      </c>
      <c r="P178" s="10" t="e">
        <f t="shared" si="9"/>
        <v>#DIV/0!</v>
      </c>
      <c r="Q178" t="s">
        <v>8309</v>
      </c>
      <c r="R178" t="s">
        <v>8340</v>
      </c>
      <c r="S178" s="12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40</v>
      </c>
      <c r="P179" s="10">
        <f t="shared" si="9"/>
        <v>25.714285714285715</v>
      </c>
      <c r="Q179" t="s">
        <v>8309</v>
      </c>
      <c r="R179" t="s">
        <v>8340</v>
      </c>
      <c r="S179" s="12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>
        <f t="shared" si="8"/>
        <v>0</v>
      </c>
      <c r="P180" s="10" t="e">
        <f t="shared" si="9"/>
        <v>#DIV/0!</v>
      </c>
      <c r="Q180" t="s">
        <v>8309</v>
      </c>
      <c r="R180" t="s">
        <v>8340</v>
      </c>
      <c r="S180" s="12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20</v>
      </c>
      <c r="P181" s="10">
        <f t="shared" si="9"/>
        <v>100</v>
      </c>
      <c r="Q181" t="s">
        <v>8309</v>
      </c>
      <c r="R181" t="s">
        <v>8340</v>
      </c>
      <c r="S181" s="12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33.416666666666664</v>
      </c>
      <c r="P182" s="10">
        <f t="shared" si="9"/>
        <v>30.846153846153847</v>
      </c>
      <c r="Q182" t="s">
        <v>8309</v>
      </c>
      <c r="R182" t="s">
        <v>8340</v>
      </c>
      <c r="S182" s="12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21.092608822670172</v>
      </c>
      <c r="P183" s="10">
        <f t="shared" si="9"/>
        <v>180.5</v>
      </c>
      <c r="Q183" t="s">
        <v>8309</v>
      </c>
      <c r="R183" t="s">
        <v>8340</v>
      </c>
      <c r="S183" s="12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>
        <f t="shared" si="8"/>
        <v>0</v>
      </c>
      <c r="P184" s="10" t="e">
        <f t="shared" si="9"/>
        <v>#DIV/0!</v>
      </c>
      <c r="Q184" t="s">
        <v>8309</v>
      </c>
      <c r="R184" t="s">
        <v>8340</v>
      </c>
      <c r="S184" s="12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35.856000000000002</v>
      </c>
      <c r="P185" s="10">
        <f t="shared" si="9"/>
        <v>373.5</v>
      </c>
      <c r="Q185" t="s">
        <v>8309</v>
      </c>
      <c r="R185" t="s">
        <v>8340</v>
      </c>
      <c r="S185" s="12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3.4000000000000004</v>
      </c>
      <c r="P186" s="10">
        <f t="shared" si="9"/>
        <v>25.5</v>
      </c>
      <c r="Q186" t="s">
        <v>8309</v>
      </c>
      <c r="R186" t="s">
        <v>8340</v>
      </c>
      <c r="S186" s="12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</v>
      </c>
      <c r="P187" s="10">
        <f t="shared" si="9"/>
        <v>220</v>
      </c>
      <c r="Q187" t="s">
        <v>8309</v>
      </c>
      <c r="R187" t="s">
        <v>8340</v>
      </c>
      <c r="S187" s="12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>
        <f t="shared" si="8"/>
        <v>0</v>
      </c>
      <c r="P188" s="10" t="e">
        <f t="shared" si="9"/>
        <v>#DIV/0!</v>
      </c>
      <c r="Q188" t="s">
        <v>8309</v>
      </c>
      <c r="R188" t="s">
        <v>8340</v>
      </c>
      <c r="S188" s="12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16</v>
      </c>
      <c r="P189" s="10">
        <f t="shared" si="9"/>
        <v>160</v>
      </c>
      <c r="Q189" t="s">
        <v>8309</v>
      </c>
      <c r="R189" t="s">
        <v>8340</v>
      </c>
      <c r="S189" s="12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>
        <f t="shared" si="8"/>
        <v>0</v>
      </c>
      <c r="P190" s="10" t="e">
        <f t="shared" si="9"/>
        <v>#DIV/0!</v>
      </c>
      <c r="Q190" t="s">
        <v>8309</v>
      </c>
      <c r="R190" t="s">
        <v>8340</v>
      </c>
      <c r="S190" s="12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6.8999999999999992E-2</v>
      </c>
      <c r="P191" s="10">
        <f t="shared" si="9"/>
        <v>69</v>
      </c>
      <c r="Q191" t="s">
        <v>8309</v>
      </c>
      <c r="R191" t="s">
        <v>8340</v>
      </c>
      <c r="S191" s="12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0.41666666666666669</v>
      </c>
      <c r="P192" s="10">
        <f t="shared" si="9"/>
        <v>50</v>
      </c>
      <c r="Q192" t="s">
        <v>8309</v>
      </c>
      <c r="R192" t="s">
        <v>8340</v>
      </c>
      <c r="S192" s="12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5</v>
      </c>
      <c r="P193" s="10">
        <f t="shared" si="9"/>
        <v>83.333333333333329</v>
      </c>
      <c r="Q193" t="s">
        <v>8309</v>
      </c>
      <c r="R193" t="s">
        <v>8340</v>
      </c>
      <c r="S193" s="12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1.6999999999999999E-3</v>
      </c>
      <c r="P194" s="10">
        <f t="shared" si="9"/>
        <v>5.666666666666667</v>
      </c>
      <c r="Q194" t="s">
        <v>8309</v>
      </c>
      <c r="R194" t="s">
        <v>8340</v>
      </c>
      <c r="S194" s="12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>
        <f t="shared" ref="O195:O258" si="12">E195/D195*100</f>
        <v>0</v>
      </c>
      <c r="P195" s="10" t="e">
        <f t="shared" ref="P195:P258" si="13">E195/L195</f>
        <v>#DIV/0!</v>
      </c>
      <c r="Q195" t="s">
        <v>8309</v>
      </c>
      <c r="R195" t="s">
        <v>8340</v>
      </c>
      <c r="S195" s="12">
        <f t="shared" ref="S195:S258" si="14">(J195/86400)+25569</f>
        <v>41911.934791666667</v>
      </c>
      <c r="T195" s="11">
        <f t="shared" ref="T195:T258" si="15">(I195/86400)+25569</f>
        <v>41971.976458333331</v>
      </c>
    </row>
    <row r="196" spans="1:20" ht="43.5" x14ac:dyDescent="0.3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0.12</v>
      </c>
      <c r="P196" s="10">
        <f t="shared" si="13"/>
        <v>1</v>
      </c>
      <c r="Q196" t="s">
        <v>8309</v>
      </c>
      <c r="R196" t="s">
        <v>8340</v>
      </c>
      <c r="S196" s="12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>
        <f t="shared" si="12"/>
        <v>0</v>
      </c>
      <c r="P197" s="10" t="e">
        <f t="shared" si="13"/>
        <v>#DIV/0!</v>
      </c>
      <c r="Q197" t="s">
        <v>8309</v>
      </c>
      <c r="R197" t="s">
        <v>8340</v>
      </c>
      <c r="S197" s="12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41.857142857142861</v>
      </c>
      <c r="P198" s="10">
        <f t="shared" si="13"/>
        <v>77.10526315789474</v>
      </c>
      <c r="Q198" t="s">
        <v>8309</v>
      </c>
      <c r="R198" t="s">
        <v>8340</v>
      </c>
      <c r="S198" s="12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10.48</v>
      </c>
      <c r="P199" s="10">
        <f t="shared" si="13"/>
        <v>32.75</v>
      </c>
      <c r="Q199" t="s">
        <v>8309</v>
      </c>
      <c r="R199" t="s">
        <v>8340</v>
      </c>
      <c r="S199" s="12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1.1159999999999999</v>
      </c>
      <c r="P200" s="10">
        <f t="shared" si="13"/>
        <v>46.5</v>
      </c>
      <c r="Q200" t="s">
        <v>8309</v>
      </c>
      <c r="R200" t="s">
        <v>8340</v>
      </c>
      <c r="S200" s="12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>
        <f t="shared" si="12"/>
        <v>0</v>
      </c>
      <c r="P201" s="10" t="e">
        <f t="shared" si="13"/>
        <v>#DIV/0!</v>
      </c>
      <c r="Q201" t="s">
        <v>8309</v>
      </c>
      <c r="R201" t="s">
        <v>8340</v>
      </c>
      <c r="S201" s="12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26.192500000000003</v>
      </c>
      <c r="P202" s="10">
        <f t="shared" si="13"/>
        <v>87.308333333333337</v>
      </c>
      <c r="Q202" t="s">
        <v>8309</v>
      </c>
      <c r="R202" t="s">
        <v>8340</v>
      </c>
      <c r="S202" s="12">
        <f t="shared" si="14"/>
        <v>41867.083368055552</v>
      </c>
      <c r="T202" s="11">
        <f t="shared" si="15"/>
        <v>41897.083368055552</v>
      </c>
    </row>
    <row r="203" spans="1:20" ht="43.5" x14ac:dyDescent="0.3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58.461538461538467</v>
      </c>
      <c r="P203" s="10">
        <f t="shared" si="13"/>
        <v>54.285714285714285</v>
      </c>
      <c r="Q203" t="s">
        <v>8309</v>
      </c>
      <c r="R203" t="s">
        <v>8340</v>
      </c>
      <c r="S203" s="12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>
        <f t="shared" si="12"/>
        <v>0</v>
      </c>
      <c r="P204" s="10" t="e">
        <f t="shared" si="13"/>
        <v>#DIV/0!</v>
      </c>
      <c r="Q204" t="s">
        <v>8309</v>
      </c>
      <c r="R204" t="s">
        <v>8340</v>
      </c>
      <c r="S204" s="12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29.84</v>
      </c>
      <c r="P205" s="10">
        <f t="shared" si="13"/>
        <v>93.25</v>
      </c>
      <c r="Q205" t="s">
        <v>8309</v>
      </c>
      <c r="R205" t="s">
        <v>8340</v>
      </c>
      <c r="S205" s="12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50.721666666666664</v>
      </c>
      <c r="P206" s="10">
        <f t="shared" si="13"/>
        <v>117.68368136117556</v>
      </c>
      <c r="Q206" t="s">
        <v>8309</v>
      </c>
      <c r="R206" t="s">
        <v>8340</v>
      </c>
      <c r="S206" s="12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16.25</v>
      </c>
      <c r="P207" s="10">
        <f t="shared" si="13"/>
        <v>76.470588235294116</v>
      </c>
      <c r="Q207" t="s">
        <v>8309</v>
      </c>
      <c r="R207" t="s">
        <v>8340</v>
      </c>
      <c r="S207" s="12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>
        <f t="shared" si="12"/>
        <v>0</v>
      </c>
      <c r="P208" s="10" t="e">
        <f t="shared" si="13"/>
        <v>#DIV/0!</v>
      </c>
      <c r="Q208" t="s">
        <v>8309</v>
      </c>
      <c r="R208" t="s">
        <v>8340</v>
      </c>
      <c r="S208" s="12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15.214285714285714</v>
      </c>
      <c r="P209" s="10">
        <f t="shared" si="13"/>
        <v>163.84615384615384</v>
      </c>
      <c r="Q209" t="s">
        <v>8309</v>
      </c>
      <c r="R209" t="s">
        <v>8340</v>
      </c>
      <c r="S209" s="12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>
        <f t="shared" si="12"/>
        <v>0</v>
      </c>
      <c r="P210" s="10" t="e">
        <f t="shared" si="13"/>
        <v>#DIV/0!</v>
      </c>
      <c r="Q210" t="s">
        <v>8309</v>
      </c>
      <c r="R210" t="s">
        <v>8340</v>
      </c>
      <c r="S210" s="12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>
        <f t="shared" si="12"/>
        <v>0</v>
      </c>
      <c r="P211" s="10" t="e">
        <f t="shared" si="13"/>
        <v>#DIV/0!</v>
      </c>
      <c r="Q211" t="s">
        <v>8309</v>
      </c>
      <c r="R211" t="s">
        <v>8340</v>
      </c>
      <c r="S211" s="12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25.25</v>
      </c>
      <c r="P212" s="10">
        <f t="shared" si="13"/>
        <v>91.818181818181813</v>
      </c>
      <c r="Q212" t="s">
        <v>8309</v>
      </c>
      <c r="R212" t="s">
        <v>8340</v>
      </c>
      <c r="S212" s="12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44.6</v>
      </c>
      <c r="P213" s="10">
        <f t="shared" si="13"/>
        <v>185.83333333333334</v>
      </c>
      <c r="Q213" t="s">
        <v>8309</v>
      </c>
      <c r="R213" t="s">
        <v>8340</v>
      </c>
      <c r="S213" s="12">
        <f t="shared" si="14"/>
        <v>42236.159918981481</v>
      </c>
      <c r="T213" s="11">
        <f t="shared" si="15"/>
        <v>42266.159918981481</v>
      </c>
    </row>
    <row r="214" spans="1:20" ht="29" x14ac:dyDescent="0.35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1.5873015873015872E-2</v>
      </c>
      <c r="P214" s="10">
        <f t="shared" si="13"/>
        <v>1</v>
      </c>
      <c r="Q214" t="s">
        <v>8309</v>
      </c>
      <c r="R214" t="s">
        <v>8340</v>
      </c>
      <c r="S214" s="12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0.04</v>
      </c>
      <c r="P215" s="10">
        <f t="shared" si="13"/>
        <v>20</v>
      </c>
      <c r="Q215" t="s">
        <v>8309</v>
      </c>
      <c r="R215" t="s">
        <v>8340</v>
      </c>
      <c r="S215" s="12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8.0000000000000002E-3</v>
      </c>
      <c r="P216" s="10">
        <f t="shared" si="13"/>
        <v>1</v>
      </c>
      <c r="Q216" t="s">
        <v>8309</v>
      </c>
      <c r="R216" t="s">
        <v>8340</v>
      </c>
      <c r="S216" s="12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0.22727272727272727</v>
      </c>
      <c r="P217" s="10">
        <f t="shared" si="13"/>
        <v>10</v>
      </c>
      <c r="Q217" t="s">
        <v>8309</v>
      </c>
      <c r="R217" t="s">
        <v>8340</v>
      </c>
      <c r="S217" s="12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55.698440000000005</v>
      </c>
      <c r="P218" s="10">
        <f t="shared" si="13"/>
        <v>331.53833333333336</v>
      </c>
      <c r="Q218" t="s">
        <v>8309</v>
      </c>
      <c r="R218" t="s">
        <v>8340</v>
      </c>
      <c r="S218" s="12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11.943</v>
      </c>
      <c r="P219" s="10">
        <f t="shared" si="13"/>
        <v>314.28947368421052</v>
      </c>
      <c r="Q219" t="s">
        <v>8309</v>
      </c>
      <c r="R219" t="s">
        <v>8340</v>
      </c>
      <c r="S219" s="12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2</v>
      </c>
      <c r="P220" s="10">
        <f t="shared" si="13"/>
        <v>100</v>
      </c>
      <c r="Q220" t="s">
        <v>8309</v>
      </c>
      <c r="R220" t="s">
        <v>8340</v>
      </c>
      <c r="S220" s="12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17.630000000000003</v>
      </c>
      <c r="P221" s="10">
        <f t="shared" si="13"/>
        <v>115.98684210526316</v>
      </c>
      <c r="Q221" t="s">
        <v>8309</v>
      </c>
      <c r="R221" t="s">
        <v>8340</v>
      </c>
      <c r="S221" s="12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0.72</v>
      </c>
      <c r="P222" s="10">
        <f t="shared" si="13"/>
        <v>120</v>
      </c>
      <c r="Q222" t="s">
        <v>8309</v>
      </c>
      <c r="R222" t="s">
        <v>8340</v>
      </c>
      <c r="S222" s="12">
        <f t="shared" si="14"/>
        <v>42195.643865740742</v>
      </c>
      <c r="T222" s="11">
        <f t="shared" si="15"/>
        <v>42236.837500000001</v>
      </c>
    </row>
    <row r="223" spans="1:20" x14ac:dyDescent="0.35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>
        <f t="shared" si="12"/>
        <v>0</v>
      </c>
      <c r="P223" s="10" t="e">
        <f t="shared" si="13"/>
        <v>#DIV/0!</v>
      </c>
      <c r="Q223" t="s">
        <v>8309</v>
      </c>
      <c r="R223" t="s">
        <v>8340</v>
      </c>
      <c r="S223" s="12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13</v>
      </c>
      <c r="P224" s="10">
        <f t="shared" si="13"/>
        <v>65</v>
      </c>
      <c r="Q224" t="s">
        <v>8309</v>
      </c>
      <c r="R224" t="s">
        <v>8340</v>
      </c>
      <c r="S224" s="12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>
        <f t="shared" si="12"/>
        <v>0</v>
      </c>
      <c r="P225" s="10" t="e">
        <f t="shared" si="13"/>
        <v>#DIV/0!</v>
      </c>
      <c r="Q225" t="s">
        <v>8309</v>
      </c>
      <c r="R225" t="s">
        <v>8340</v>
      </c>
      <c r="S225" s="12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>
        <f t="shared" si="12"/>
        <v>0</v>
      </c>
      <c r="P226" s="10" t="e">
        <f t="shared" si="13"/>
        <v>#DIV/0!</v>
      </c>
      <c r="Q226" t="s">
        <v>8309</v>
      </c>
      <c r="R226" t="s">
        <v>8340</v>
      </c>
      <c r="S226" s="12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>
        <f t="shared" si="12"/>
        <v>0</v>
      </c>
      <c r="P227" s="10" t="e">
        <f t="shared" si="13"/>
        <v>#DIV/0!</v>
      </c>
      <c r="Q227" t="s">
        <v>8309</v>
      </c>
      <c r="R227" t="s">
        <v>8340</v>
      </c>
      <c r="S227" s="12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0.86206896551724133</v>
      </c>
      <c r="P228" s="10">
        <f t="shared" si="13"/>
        <v>125</v>
      </c>
      <c r="Q228" t="s">
        <v>8309</v>
      </c>
      <c r="R228" t="s">
        <v>8340</v>
      </c>
      <c r="S228" s="12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>
        <f t="shared" si="12"/>
        <v>0</v>
      </c>
      <c r="P229" s="10" t="e">
        <f t="shared" si="13"/>
        <v>#DIV/0!</v>
      </c>
      <c r="Q229" t="s">
        <v>8309</v>
      </c>
      <c r="R229" t="s">
        <v>8340</v>
      </c>
      <c r="S229" s="12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>
        <f t="shared" si="12"/>
        <v>0</v>
      </c>
      <c r="P230" s="10" t="e">
        <f t="shared" si="13"/>
        <v>#DIV/0!</v>
      </c>
      <c r="Q230" t="s">
        <v>8309</v>
      </c>
      <c r="R230" t="s">
        <v>8340</v>
      </c>
      <c r="S230" s="12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>
        <f t="shared" si="12"/>
        <v>0</v>
      </c>
      <c r="P231" s="10" t="e">
        <f t="shared" si="13"/>
        <v>#DIV/0!</v>
      </c>
      <c r="Q231" t="s">
        <v>8309</v>
      </c>
      <c r="R231" t="s">
        <v>8340</v>
      </c>
      <c r="S231" s="12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0.4</v>
      </c>
      <c r="P232" s="10">
        <f t="shared" si="13"/>
        <v>30</v>
      </c>
      <c r="Q232" t="s">
        <v>8309</v>
      </c>
      <c r="R232" t="s">
        <v>8340</v>
      </c>
      <c r="S232" s="12">
        <f t="shared" si="14"/>
        <v>42129.77721064815</v>
      </c>
      <c r="T232" s="11">
        <f t="shared" si="15"/>
        <v>42159.77721064815</v>
      </c>
    </row>
    <row r="233" spans="1:20" ht="43.5" x14ac:dyDescent="0.3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>
        <f t="shared" si="12"/>
        <v>0</v>
      </c>
      <c r="P233" s="10" t="e">
        <f t="shared" si="13"/>
        <v>#DIV/0!</v>
      </c>
      <c r="Q233" t="s">
        <v>8309</v>
      </c>
      <c r="R233" t="s">
        <v>8340</v>
      </c>
      <c r="S233" s="12">
        <f t="shared" si="14"/>
        <v>42341.958923611106</v>
      </c>
      <c r="T233" s="11">
        <f t="shared" si="15"/>
        <v>42371.958923611106</v>
      </c>
    </row>
    <row r="234" spans="1:20" ht="43.5" x14ac:dyDescent="0.3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</v>
      </c>
      <c r="P234" s="10">
        <f t="shared" si="13"/>
        <v>15.714285714285714</v>
      </c>
      <c r="Q234" t="s">
        <v>8309</v>
      </c>
      <c r="R234" t="s">
        <v>8340</v>
      </c>
      <c r="S234" s="12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>
        <f t="shared" si="12"/>
        <v>0</v>
      </c>
      <c r="P235" s="10" t="e">
        <f t="shared" si="13"/>
        <v>#DIV/0!</v>
      </c>
      <c r="Q235" t="s">
        <v>8309</v>
      </c>
      <c r="R235" t="s">
        <v>8340</v>
      </c>
      <c r="S235" s="12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40.1</v>
      </c>
      <c r="P236" s="10">
        <f t="shared" si="13"/>
        <v>80.2</v>
      </c>
      <c r="Q236" t="s">
        <v>8309</v>
      </c>
      <c r="R236" t="s">
        <v>8340</v>
      </c>
      <c r="S236" s="12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>
        <f t="shared" si="12"/>
        <v>0</v>
      </c>
      <c r="P237" s="10" t="e">
        <f t="shared" si="13"/>
        <v>#DIV/0!</v>
      </c>
      <c r="Q237" t="s">
        <v>8309</v>
      </c>
      <c r="R237" t="s">
        <v>8340</v>
      </c>
      <c r="S237" s="12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>
        <f t="shared" si="12"/>
        <v>0</v>
      </c>
      <c r="P238" s="10" t="e">
        <f t="shared" si="13"/>
        <v>#DIV/0!</v>
      </c>
      <c r="Q238" t="s">
        <v>8309</v>
      </c>
      <c r="R238" t="s">
        <v>8340</v>
      </c>
      <c r="S238" s="12">
        <f t="shared" si="14"/>
        <v>42321.084479166668</v>
      </c>
      <c r="T238" s="11">
        <f t="shared" si="15"/>
        <v>42374</v>
      </c>
    </row>
    <row r="239" spans="1:20" ht="29" x14ac:dyDescent="0.35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0.33333333333333337</v>
      </c>
      <c r="P239" s="10">
        <f t="shared" si="13"/>
        <v>50</v>
      </c>
      <c r="Q239" t="s">
        <v>8309</v>
      </c>
      <c r="R239" t="s">
        <v>8340</v>
      </c>
      <c r="S239" s="12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>
        <f t="shared" si="12"/>
        <v>0</v>
      </c>
      <c r="P240" s="10" t="e">
        <f t="shared" si="13"/>
        <v>#DIV/0!</v>
      </c>
      <c r="Q240" t="s">
        <v>8309</v>
      </c>
      <c r="R240" t="s">
        <v>8340</v>
      </c>
      <c r="S240" s="12">
        <f t="shared" si="14"/>
        <v>42713.962500000001</v>
      </c>
      <c r="T240" s="11">
        <f t="shared" si="15"/>
        <v>42734.375</v>
      </c>
    </row>
    <row r="241" spans="1:20" ht="43.5" x14ac:dyDescent="0.3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25</v>
      </c>
      <c r="P241" s="10">
        <f t="shared" si="13"/>
        <v>50</v>
      </c>
      <c r="Q241" t="s">
        <v>8309</v>
      </c>
      <c r="R241" t="s">
        <v>8340</v>
      </c>
      <c r="S241" s="12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107.63413333333334</v>
      </c>
      <c r="P242" s="10">
        <f t="shared" si="13"/>
        <v>117.84759124087591</v>
      </c>
      <c r="Q242" t="s">
        <v>8309</v>
      </c>
      <c r="R242" t="s">
        <v>8341</v>
      </c>
      <c r="S242" s="12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112.63736263736264</v>
      </c>
      <c r="P243" s="10">
        <f t="shared" si="13"/>
        <v>109.04255319148936</v>
      </c>
      <c r="Q243" t="s">
        <v>8309</v>
      </c>
      <c r="R243" t="s">
        <v>8341</v>
      </c>
      <c r="S243" s="12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113.46153846153845</v>
      </c>
      <c r="P244" s="10">
        <f t="shared" si="13"/>
        <v>73.019801980198025</v>
      </c>
      <c r="Q244" t="s">
        <v>8309</v>
      </c>
      <c r="R244" t="s">
        <v>8341</v>
      </c>
      <c r="S244" s="12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102.592</v>
      </c>
      <c r="P245" s="10">
        <f t="shared" si="13"/>
        <v>78.195121951219505</v>
      </c>
      <c r="Q245" t="s">
        <v>8309</v>
      </c>
      <c r="R245" t="s">
        <v>8341</v>
      </c>
      <c r="S245" s="12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113.75714285714287</v>
      </c>
      <c r="P246" s="10">
        <f t="shared" si="13"/>
        <v>47.398809523809526</v>
      </c>
      <c r="Q246" t="s">
        <v>8309</v>
      </c>
      <c r="R246" t="s">
        <v>8341</v>
      </c>
      <c r="S246" s="12">
        <f t="shared" si="14"/>
        <v>40213.323599537034</v>
      </c>
      <c r="T246" s="11">
        <f t="shared" si="15"/>
        <v>40253.295833333337</v>
      </c>
    </row>
    <row r="247" spans="1:20" ht="43.5" x14ac:dyDescent="0.3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103.71999999999998</v>
      </c>
      <c r="P247" s="10">
        <f t="shared" si="13"/>
        <v>54.020833333333336</v>
      </c>
      <c r="Q247" t="s">
        <v>8309</v>
      </c>
      <c r="R247" t="s">
        <v>8341</v>
      </c>
      <c r="S247" s="12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305.46000000000004</v>
      </c>
      <c r="P248" s="10">
        <f t="shared" si="13"/>
        <v>68.488789237668158</v>
      </c>
      <c r="Q248" t="s">
        <v>8309</v>
      </c>
      <c r="R248" t="s">
        <v>8341</v>
      </c>
      <c r="S248" s="12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134.1</v>
      </c>
      <c r="P249" s="10">
        <f t="shared" si="13"/>
        <v>108.14516129032258</v>
      </c>
      <c r="Q249" t="s">
        <v>8309</v>
      </c>
      <c r="R249" t="s">
        <v>8341</v>
      </c>
      <c r="S249" s="12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101.33294117647058</v>
      </c>
      <c r="P250" s="10">
        <f t="shared" si="13"/>
        <v>589.95205479452056</v>
      </c>
      <c r="Q250" t="s">
        <v>8309</v>
      </c>
      <c r="R250" t="s">
        <v>8341</v>
      </c>
      <c r="S250" s="12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112.92</v>
      </c>
      <c r="P251" s="10">
        <f t="shared" si="13"/>
        <v>48.051063829787232</v>
      </c>
      <c r="Q251" t="s">
        <v>8309</v>
      </c>
      <c r="R251" t="s">
        <v>8341</v>
      </c>
      <c r="S251" s="12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105.58333333333334</v>
      </c>
      <c r="P252" s="10">
        <f t="shared" si="13"/>
        <v>72.482837528604122</v>
      </c>
      <c r="Q252" t="s">
        <v>8309</v>
      </c>
      <c r="R252" t="s">
        <v>8341</v>
      </c>
      <c r="S252" s="12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125.57142857142858</v>
      </c>
      <c r="P253" s="10">
        <f t="shared" si="13"/>
        <v>57.077922077922075</v>
      </c>
      <c r="Q253" t="s">
        <v>8309</v>
      </c>
      <c r="R253" t="s">
        <v>8341</v>
      </c>
      <c r="S253" s="12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184.56</v>
      </c>
      <c r="P254" s="10">
        <f t="shared" si="13"/>
        <v>85.444444444444443</v>
      </c>
      <c r="Q254" t="s">
        <v>8309</v>
      </c>
      <c r="R254" t="s">
        <v>8341</v>
      </c>
      <c r="S254" s="12">
        <f t="shared" si="14"/>
        <v>40266.66270833333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100.73333333333335</v>
      </c>
      <c r="P255" s="10">
        <f t="shared" si="13"/>
        <v>215.85714285714286</v>
      </c>
      <c r="Q255" t="s">
        <v>8309</v>
      </c>
      <c r="R255" t="s">
        <v>8341</v>
      </c>
      <c r="S255" s="12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116.94725</v>
      </c>
      <c r="P256" s="10">
        <f t="shared" si="13"/>
        <v>89.38643312101911</v>
      </c>
      <c r="Q256" t="s">
        <v>8309</v>
      </c>
      <c r="R256" t="s">
        <v>8341</v>
      </c>
      <c r="S256" s="12">
        <f t="shared" si="14"/>
        <v>42263.952662037038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106.73325</v>
      </c>
      <c r="P257" s="10">
        <f t="shared" si="13"/>
        <v>45.418404255319146</v>
      </c>
      <c r="Q257" t="s">
        <v>8309</v>
      </c>
      <c r="R257" t="s">
        <v>8341</v>
      </c>
      <c r="S257" s="12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139.1</v>
      </c>
      <c r="P258" s="10">
        <f t="shared" si="13"/>
        <v>65.756363636363631</v>
      </c>
      <c r="Q258" t="s">
        <v>8309</v>
      </c>
      <c r="R258" t="s">
        <v>8341</v>
      </c>
      <c r="S258" s="12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E259/D259*100</f>
        <v>106.72648571428572</v>
      </c>
      <c r="P259" s="10">
        <f t="shared" ref="P259:P322" si="17">E259/L259</f>
        <v>66.70405357142856</v>
      </c>
      <c r="Q259" t="s">
        <v>8309</v>
      </c>
      <c r="R259" t="s">
        <v>8341</v>
      </c>
      <c r="S259" s="12">
        <f t="shared" ref="S259:S322" si="18">(J259/86400)+25569</f>
        <v>42479.626875000002</v>
      </c>
      <c r="T259" s="11">
        <f t="shared" ref="T259:T322" si="19">(I259/86400)+25569</f>
        <v>42509.626875000002</v>
      </c>
    </row>
    <row r="260" spans="1:20" ht="58" x14ac:dyDescent="0.3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191.14</v>
      </c>
      <c r="P260" s="10">
        <f t="shared" si="17"/>
        <v>83.345930232558146</v>
      </c>
      <c r="Q260" t="s">
        <v>8309</v>
      </c>
      <c r="R260" t="s">
        <v>8341</v>
      </c>
      <c r="S260" s="12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131.93789333333334</v>
      </c>
      <c r="P261" s="10">
        <f t="shared" si="17"/>
        <v>105.04609341825902</v>
      </c>
      <c r="Q261" t="s">
        <v>8309</v>
      </c>
      <c r="R261" t="s">
        <v>8341</v>
      </c>
      <c r="S261" s="12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106.4</v>
      </c>
      <c r="P262" s="10">
        <f t="shared" si="17"/>
        <v>120.90909090909091</v>
      </c>
      <c r="Q262" t="s">
        <v>8309</v>
      </c>
      <c r="R262" t="s">
        <v>8341</v>
      </c>
      <c r="S262" s="12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107.4</v>
      </c>
      <c r="P263" s="10">
        <f t="shared" si="17"/>
        <v>97.63636363636364</v>
      </c>
      <c r="Q263" t="s">
        <v>8309</v>
      </c>
      <c r="R263" t="s">
        <v>8341</v>
      </c>
      <c r="S263" s="12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240</v>
      </c>
      <c r="P264" s="10">
        <f t="shared" si="17"/>
        <v>41.379310344827587</v>
      </c>
      <c r="Q264" t="s">
        <v>8309</v>
      </c>
      <c r="R264" t="s">
        <v>8341</v>
      </c>
      <c r="S264" s="12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118.08108</v>
      </c>
      <c r="P265" s="10">
        <f t="shared" si="17"/>
        <v>30.654485981308412</v>
      </c>
      <c r="Q265" t="s">
        <v>8309</v>
      </c>
      <c r="R265" t="s">
        <v>8341</v>
      </c>
      <c r="S265" s="12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118.19999999999999</v>
      </c>
      <c r="P266" s="10">
        <f t="shared" si="17"/>
        <v>64.945054945054949</v>
      </c>
      <c r="Q266" t="s">
        <v>8309</v>
      </c>
      <c r="R266" t="s">
        <v>8341</v>
      </c>
      <c r="S266" s="12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111.1</v>
      </c>
      <c r="P267" s="10">
        <f t="shared" si="17"/>
        <v>95.775862068965523</v>
      </c>
      <c r="Q267" t="s">
        <v>8309</v>
      </c>
      <c r="R267" t="s">
        <v>8341</v>
      </c>
      <c r="S267" s="12">
        <f t="shared" si="18"/>
        <v>40267.245717592596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145.5</v>
      </c>
      <c r="P268" s="10">
        <f t="shared" si="17"/>
        <v>40.416666666666664</v>
      </c>
      <c r="Q268" t="s">
        <v>8309</v>
      </c>
      <c r="R268" t="s">
        <v>8341</v>
      </c>
      <c r="S268" s="12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131.62883248730967</v>
      </c>
      <c r="P269" s="10">
        <f t="shared" si="17"/>
        <v>78.578424242424248</v>
      </c>
      <c r="Q269" t="s">
        <v>8309</v>
      </c>
      <c r="R269" t="s">
        <v>8341</v>
      </c>
      <c r="S269" s="12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111.4</v>
      </c>
      <c r="P270" s="10">
        <f t="shared" si="17"/>
        <v>50.18018018018018</v>
      </c>
      <c r="Q270" t="s">
        <v>8309</v>
      </c>
      <c r="R270" t="s">
        <v>8341</v>
      </c>
      <c r="S270" s="12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147.23376999999999</v>
      </c>
      <c r="P271" s="10">
        <f t="shared" si="17"/>
        <v>92.251735588972423</v>
      </c>
      <c r="Q271" t="s">
        <v>8309</v>
      </c>
      <c r="R271" t="s">
        <v>8341</v>
      </c>
      <c r="S271" s="12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152.60869565217391</v>
      </c>
      <c r="P272" s="10">
        <f t="shared" si="17"/>
        <v>57.540983606557376</v>
      </c>
      <c r="Q272" t="s">
        <v>8309</v>
      </c>
      <c r="R272" t="s">
        <v>8341</v>
      </c>
      <c r="S272" s="12">
        <f t="shared" si="18"/>
        <v>40637.86655092593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104.67999999999999</v>
      </c>
      <c r="P273" s="10">
        <f t="shared" si="17"/>
        <v>109.42160278745645</v>
      </c>
      <c r="Q273" t="s">
        <v>8309</v>
      </c>
      <c r="R273" t="s">
        <v>8341</v>
      </c>
      <c r="S273" s="12">
        <f t="shared" si="18"/>
        <v>41612.100243055553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177.43366666666668</v>
      </c>
      <c r="P274" s="10">
        <f t="shared" si="17"/>
        <v>81.892461538461546</v>
      </c>
      <c r="Q274" t="s">
        <v>8309</v>
      </c>
      <c r="R274" t="s">
        <v>8341</v>
      </c>
      <c r="S274" s="12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107.7758</v>
      </c>
      <c r="P275" s="10">
        <f t="shared" si="17"/>
        <v>45.667711864406776</v>
      </c>
      <c r="Q275" t="s">
        <v>8309</v>
      </c>
      <c r="R275" t="s">
        <v>8341</v>
      </c>
      <c r="S275" s="12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156</v>
      </c>
      <c r="P276" s="10">
        <f t="shared" si="17"/>
        <v>55.221238938053098</v>
      </c>
      <c r="Q276" t="s">
        <v>8309</v>
      </c>
      <c r="R276" t="s">
        <v>8341</v>
      </c>
      <c r="S276" s="12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108.395</v>
      </c>
      <c r="P277" s="10">
        <f t="shared" si="17"/>
        <v>65.298192771084331</v>
      </c>
      <c r="Q277" t="s">
        <v>8309</v>
      </c>
      <c r="R277" t="s">
        <v>8341</v>
      </c>
      <c r="S277" s="12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147.6</v>
      </c>
      <c r="P278" s="10">
        <f t="shared" si="17"/>
        <v>95.225806451612897</v>
      </c>
      <c r="Q278" t="s">
        <v>8309</v>
      </c>
      <c r="R278" t="s">
        <v>8341</v>
      </c>
      <c r="S278" s="12">
        <f t="shared" si="18"/>
        <v>40967.081875000003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110.38153846153847</v>
      </c>
      <c r="P279" s="10">
        <f t="shared" si="17"/>
        <v>75.444794952681391</v>
      </c>
      <c r="Q279" t="s">
        <v>8309</v>
      </c>
      <c r="R279" t="s">
        <v>8341</v>
      </c>
      <c r="S279" s="12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150.34814814814814</v>
      </c>
      <c r="P280" s="10">
        <f t="shared" si="17"/>
        <v>97.816867469879512</v>
      </c>
      <c r="Q280" t="s">
        <v>8309</v>
      </c>
      <c r="R280" t="s">
        <v>8341</v>
      </c>
      <c r="S280" s="12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157.31829411764707</v>
      </c>
      <c r="P281" s="10">
        <f t="shared" si="17"/>
        <v>87.685606557377056</v>
      </c>
      <c r="Q281" t="s">
        <v>8309</v>
      </c>
      <c r="R281" t="s">
        <v>8341</v>
      </c>
      <c r="S281" s="12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156.14400000000001</v>
      </c>
      <c r="P282" s="10">
        <f t="shared" si="17"/>
        <v>54.748948106591868</v>
      </c>
      <c r="Q282" t="s">
        <v>8309</v>
      </c>
      <c r="R282" t="s">
        <v>8341</v>
      </c>
      <c r="S282" s="12">
        <f t="shared" si="18"/>
        <v>41744.590682870374</v>
      </c>
      <c r="T282" s="11">
        <f t="shared" si="19"/>
        <v>41789.590682870374</v>
      </c>
    </row>
    <row r="283" spans="1:20" ht="43.5" x14ac:dyDescent="0.3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120.58763636363636</v>
      </c>
      <c r="P283" s="10">
        <f t="shared" si="17"/>
        <v>83.953417721518989</v>
      </c>
      <c r="Q283" t="s">
        <v>8309</v>
      </c>
      <c r="R283" t="s">
        <v>8341</v>
      </c>
      <c r="S283" s="12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101.18888888888888</v>
      </c>
      <c r="P284" s="10">
        <f t="shared" si="17"/>
        <v>254.38547486033519</v>
      </c>
      <c r="Q284" t="s">
        <v>8309</v>
      </c>
      <c r="R284" t="s">
        <v>8341</v>
      </c>
      <c r="S284" s="12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114.27249999999999</v>
      </c>
      <c r="P285" s="10">
        <f t="shared" si="17"/>
        <v>101.8269801980198</v>
      </c>
      <c r="Q285" t="s">
        <v>8309</v>
      </c>
      <c r="R285" t="s">
        <v>8341</v>
      </c>
      <c r="S285" s="12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104.62615</v>
      </c>
      <c r="P286" s="10">
        <f t="shared" si="17"/>
        <v>55.066394736842106</v>
      </c>
      <c r="Q286" t="s">
        <v>8309</v>
      </c>
      <c r="R286" t="s">
        <v>8341</v>
      </c>
      <c r="S286" s="12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228.82507142857142</v>
      </c>
      <c r="P287" s="10">
        <f t="shared" si="17"/>
        <v>56.901438721136763</v>
      </c>
      <c r="Q287" t="s">
        <v>8309</v>
      </c>
      <c r="R287" t="s">
        <v>8341</v>
      </c>
      <c r="S287" s="12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109.15333333333332</v>
      </c>
      <c r="P288" s="10">
        <f t="shared" si="17"/>
        <v>121.28148148148148</v>
      </c>
      <c r="Q288" t="s">
        <v>8309</v>
      </c>
      <c r="R288" t="s">
        <v>8341</v>
      </c>
      <c r="S288" s="12">
        <f t="shared" si="18"/>
        <v>41313.816250000003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176.29999999999998</v>
      </c>
      <c r="P289" s="10">
        <f t="shared" si="17"/>
        <v>91.189655172413794</v>
      </c>
      <c r="Q289" t="s">
        <v>8309</v>
      </c>
      <c r="R289" t="s">
        <v>8341</v>
      </c>
      <c r="S289" s="12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103.21061999999999</v>
      </c>
      <c r="P290" s="10">
        <f t="shared" si="17"/>
        <v>115.44812080536913</v>
      </c>
      <c r="Q290" t="s">
        <v>8309</v>
      </c>
      <c r="R290" t="s">
        <v>8341</v>
      </c>
      <c r="S290" s="12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104.82000000000001</v>
      </c>
      <c r="P291" s="10">
        <f t="shared" si="17"/>
        <v>67.771551724137936</v>
      </c>
      <c r="Q291" t="s">
        <v>8309</v>
      </c>
      <c r="R291" t="s">
        <v>8341</v>
      </c>
      <c r="S291" s="12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106.68444444444445</v>
      </c>
      <c r="P292" s="10">
        <f t="shared" si="17"/>
        <v>28.576190476190476</v>
      </c>
      <c r="Q292" t="s">
        <v>8309</v>
      </c>
      <c r="R292" t="s">
        <v>8341</v>
      </c>
      <c r="S292" s="12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120.02</v>
      </c>
      <c r="P293" s="10">
        <f t="shared" si="17"/>
        <v>46.8828125</v>
      </c>
      <c r="Q293" t="s">
        <v>8309</v>
      </c>
      <c r="R293" t="s">
        <v>8341</v>
      </c>
      <c r="S293" s="12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101.50693333333334</v>
      </c>
      <c r="P294" s="10">
        <f t="shared" si="17"/>
        <v>154.42231237322514</v>
      </c>
      <c r="Q294" t="s">
        <v>8309</v>
      </c>
      <c r="R294" t="s">
        <v>8341</v>
      </c>
      <c r="S294" s="12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101.38461538461539</v>
      </c>
      <c r="P295" s="10">
        <f t="shared" si="17"/>
        <v>201.22137404580153</v>
      </c>
      <c r="Q295" t="s">
        <v>8309</v>
      </c>
      <c r="R295" t="s">
        <v>8341</v>
      </c>
      <c r="S295" s="12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100</v>
      </c>
      <c r="P296" s="10">
        <f t="shared" si="17"/>
        <v>100</v>
      </c>
      <c r="Q296" t="s">
        <v>8309</v>
      </c>
      <c r="R296" t="s">
        <v>8341</v>
      </c>
      <c r="S296" s="12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133.10911999999999</v>
      </c>
      <c r="P297" s="10">
        <f t="shared" si="17"/>
        <v>100.08204511278196</v>
      </c>
      <c r="Q297" t="s">
        <v>8309</v>
      </c>
      <c r="R297" t="s">
        <v>8341</v>
      </c>
      <c r="S297" s="12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118.72620000000001</v>
      </c>
      <c r="P298" s="10">
        <f t="shared" si="17"/>
        <v>230.08953488372092</v>
      </c>
      <c r="Q298" t="s">
        <v>8309</v>
      </c>
      <c r="R298" t="s">
        <v>8341</v>
      </c>
      <c r="S298" s="12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100.64</v>
      </c>
      <c r="P299" s="10">
        <f t="shared" si="17"/>
        <v>141.74647887323943</v>
      </c>
      <c r="Q299" t="s">
        <v>8309</v>
      </c>
      <c r="R299" t="s">
        <v>8341</v>
      </c>
      <c r="S299" s="12">
        <f t="shared" si="18"/>
        <v>42089.728020833332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108.93241269841269</v>
      </c>
      <c r="P300" s="10">
        <f t="shared" si="17"/>
        <v>56.344351395730705</v>
      </c>
      <c r="Q300" t="s">
        <v>8309</v>
      </c>
      <c r="R300" t="s">
        <v>8341</v>
      </c>
      <c r="S300" s="12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178.95250000000001</v>
      </c>
      <c r="P301" s="10">
        <f t="shared" si="17"/>
        <v>73.341188524590166</v>
      </c>
      <c r="Q301" t="s">
        <v>8309</v>
      </c>
      <c r="R301" t="s">
        <v>8341</v>
      </c>
      <c r="S301" s="12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101.72264</v>
      </c>
      <c r="P302" s="10">
        <f t="shared" si="17"/>
        <v>85.337785234899329</v>
      </c>
      <c r="Q302" t="s">
        <v>8309</v>
      </c>
      <c r="R302" t="s">
        <v>8341</v>
      </c>
      <c r="S302" s="12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118.73499999999999</v>
      </c>
      <c r="P303" s="10">
        <f t="shared" si="17"/>
        <v>61.496215139442228</v>
      </c>
      <c r="Q303" t="s">
        <v>8309</v>
      </c>
      <c r="R303" t="s">
        <v>8341</v>
      </c>
      <c r="S303" s="12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100.46</v>
      </c>
      <c r="P304" s="10">
        <f t="shared" si="17"/>
        <v>93.018518518518519</v>
      </c>
      <c r="Q304" t="s">
        <v>8309</v>
      </c>
      <c r="R304" t="s">
        <v>8341</v>
      </c>
      <c r="S304" s="12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137.46666666666667</v>
      </c>
      <c r="P305" s="10">
        <f t="shared" si="17"/>
        <v>50.292682926829265</v>
      </c>
      <c r="Q305" t="s">
        <v>8309</v>
      </c>
      <c r="R305" t="s">
        <v>8341</v>
      </c>
      <c r="S305" s="12">
        <f t="shared" si="18"/>
        <v>41032.071134259255</v>
      </c>
      <c r="T305" s="11">
        <f t="shared" si="19"/>
        <v>41062.071134259255</v>
      </c>
    </row>
    <row r="306" spans="1:20" ht="29" x14ac:dyDescent="0.35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231.64705882352939</v>
      </c>
      <c r="P306" s="10">
        <f t="shared" si="17"/>
        <v>106.43243243243244</v>
      </c>
      <c r="Q306" t="s">
        <v>8309</v>
      </c>
      <c r="R306" t="s">
        <v>8341</v>
      </c>
      <c r="S306" s="12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130.33333333333331</v>
      </c>
      <c r="P307" s="10">
        <f t="shared" si="17"/>
        <v>51.719576719576722</v>
      </c>
      <c r="Q307" t="s">
        <v>8309</v>
      </c>
      <c r="R307" t="s">
        <v>8341</v>
      </c>
      <c r="S307" s="12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292.89999999999998</v>
      </c>
      <c r="P308" s="10">
        <f t="shared" si="17"/>
        <v>36.612499999999997</v>
      </c>
      <c r="Q308" t="s">
        <v>8309</v>
      </c>
      <c r="R308" t="s">
        <v>8341</v>
      </c>
      <c r="S308" s="12">
        <f t="shared" si="18"/>
        <v>41333.837187500001</v>
      </c>
      <c r="T308" s="11">
        <f t="shared" si="19"/>
        <v>41353.79552083333</v>
      </c>
    </row>
    <row r="309" spans="1:20" x14ac:dyDescent="0.35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111.31818181818183</v>
      </c>
      <c r="P309" s="10">
        <f t="shared" si="17"/>
        <v>42.517361111111114</v>
      </c>
      <c r="Q309" t="s">
        <v>8309</v>
      </c>
      <c r="R309" t="s">
        <v>8341</v>
      </c>
      <c r="S309" s="12">
        <f t="shared" si="18"/>
        <v>41282.944456018522</v>
      </c>
      <c r="T309" s="11">
        <f t="shared" si="19"/>
        <v>41312.944456018522</v>
      </c>
    </row>
    <row r="310" spans="1:20" ht="43.5" x14ac:dyDescent="0.3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105.56666666666668</v>
      </c>
      <c r="P310" s="10">
        <f t="shared" si="17"/>
        <v>62.712871287128714</v>
      </c>
      <c r="Q310" t="s">
        <v>8309</v>
      </c>
      <c r="R310" t="s">
        <v>8341</v>
      </c>
      <c r="S310" s="12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118.94444444444446</v>
      </c>
      <c r="P311" s="10">
        <f t="shared" si="17"/>
        <v>89.957983193277315</v>
      </c>
      <c r="Q311" t="s">
        <v>8309</v>
      </c>
      <c r="R311" t="s">
        <v>8341</v>
      </c>
      <c r="S311" s="12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104.129</v>
      </c>
      <c r="P312" s="10">
        <f t="shared" si="17"/>
        <v>28.924722222222222</v>
      </c>
      <c r="Q312" t="s">
        <v>8309</v>
      </c>
      <c r="R312" t="s">
        <v>8341</v>
      </c>
      <c r="S312" s="12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104.10165000000001</v>
      </c>
      <c r="P313" s="10">
        <f t="shared" si="17"/>
        <v>138.8022</v>
      </c>
      <c r="Q313" t="s">
        <v>8309</v>
      </c>
      <c r="R313" t="s">
        <v>8341</v>
      </c>
      <c r="S313" s="12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111.87499999999999</v>
      </c>
      <c r="P314" s="10">
        <f t="shared" si="17"/>
        <v>61.301369863013697</v>
      </c>
      <c r="Q314" t="s">
        <v>8309</v>
      </c>
      <c r="R314" t="s">
        <v>8341</v>
      </c>
      <c r="S314" s="12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104.73529411764706</v>
      </c>
      <c r="P315" s="10">
        <f t="shared" si="17"/>
        <v>80.202702702702709</v>
      </c>
      <c r="Q315" t="s">
        <v>8309</v>
      </c>
      <c r="R315" t="s">
        <v>8341</v>
      </c>
      <c r="S315" s="12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385.15000000000003</v>
      </c>
      <c r="P316" s="10">
        <f t="shared" si="17"/>
        <v>32.095833333333331</v>
      </c>
      <c r="Q316" t="s">
        <v>8309</v>
      </c>
      <c r="R316" t="s">
        <v>8341</v>
      </c>
      <c r="S316" s="12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101.248</v>
      </c>
      <c r="P317" s="10">
        <f t="shared" si="17"/>
        <v>200.88888888888889</v>
      </c>
      <c r="Q317" t="s">
        <v>8309</v>
      </c>
      <c r="R317" t="s">
        <v>8341</v>
      </c>
      <c r="S317" s="12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113.77333333333333</v>
      </c>
      <c r="P318" s="10">
        <f t="shared" si="17"/>
        <v>108.01265822784811</v>
      </c>
      <c r="Q318" t="s">
        <v>8309</v>
      </c>
      <c r="R318" t="s">
        <v>8341</v>
      </c>
      <c r="S318" s="12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100.80333333333333</v>
      </c>
      <c r="P319" s="10">
        <f t="shared" si="17"/>
        <v>95.699367088607602</v>
      </c>
      <c r="Q319" t="s">
        <v>8309</v>
      </c>
      <c r="R319" t="s">
        <v>8341</v>
      </c>
      <c r="S319" s="12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283.32</v>
      </c>
      <c r="P320" s="10">
        <f t="shared" si="17"/>
        <v>49.880281690140848</v>
      </c>
      <c r="Q320" t="s">
        <v>8309</v>
      </c>
      <c r="R320" t="s">
        <v>8341</v>
      </c>
      <c r="S320" s="12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112.68</v>
      </c>
      <c r="P321" s="10">
        <f t="shared" si="17"/>
        <v>110.47058823529412</v>
      </c>
      <c r="Q321" t="s">
        <v>8309</v>
      </c>
      <c r="R321" t="s">
        <v>8341</v>
      </c>
      <c r="S321" s="12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106.58000000000001</v>
      </c>
      <c r="P322" s="10">
        <f t="shared" si="17"/>
        <v>134.91139240506328</v>
      </c>
      <c r="Q322" t="s">
        <v>8309</v>
      </c>
      <c r="R322" t="s">
        <v>8341</v>
      </c>
      <c r="S322" s="12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E323/D323*100</f>
        <v>102.66285714285715</v>
      </c>
      <c r="P323" s="10">
        <f t="shared" ref="P323:P386" si="21">E323/L323</f>
        <v>106.62314540059347</v>
      </c>
      <c r="Q323" t="s">
        <v>8309</v>
      </c>
      <c r="R323" t="s">
        <v>8341</v>
      </c>
      <c r="S323" s="12">
        <f t="shared" ref="S323:S386" si="22">(J323/86400)+25569</f>
        <v>42647.446597222224</v>
      </c>
      <c r="T323" s="11">
        <f t="shared" ref="T323:T386" si="23">(I323/86400)+25569</f>
        <v>42682.488263888888</v>
      </c>
    </row>
    <row r="324" spans="1:20" ht="43.5" x14ac:dyDescent="0.3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107.91200000000001</v>
      </c>
      <c r="P324" s="10">
        <f t="shared" si="21"/>
        <v>145.04301075268816</v>
      </c>
      <c r="Q324" t="s">
        <v>8309</v>
      </c>
      <c r="R324" t="s">
        <v>8341</v>
      </c>
      <c r="S324" s="12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123.07407407407408</v>
      </c>
      <c r="P325" s="10">
        <f t="shared" si="21"/>
        <v>114.58620689655173</v>
      </c>
      <c r="Q325" t="s">
        <v>8309</v>
      </c>
      <c r="R325" t="s">
        <v>8341</v>
      </c>
      <c r="S325" s="12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101.6</v>
      </c>
      <c r="P326" s="10">
        <f t="shared" si="21"/>
        <v>105.3170731707317</v>
      </c>
      <c r="Q326" t="s">
        <v>8309</v>
      </c>
      <c r="R326" t="s">
        <v>8341</v>
      </c>
      <c r="S326" s="12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104.396</v>
      </c>
      <c r="P327" s="10">
        <f t="shared" si="21"/>
        <v>70.921195652173907</v>
      </c>
      <c r="Q327" t="s">
        <v>8309</v>
      </c>
      <c r="R327" t="s">
        <v>8341</v>
      </c>
      <c r="S327" s="12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112.92973333333333</v>
      </c>
      <c r="P328" s="10">
        <f t="shared" si="21"/>
        <v>147.17167680278018</v>
      </c>
      <c r="Q328" t="s">
        <v>8309</v>
      </c>
      <c r="R328" t="s">
        <v>8341</v>
      </c>
      <c r="S328" s="12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136.4</v>
      </c>
      <c r="P329" s="10">
        <f t="shared" si="21"/>
        <v>160.47058823529412</v>
      </c>
      <c r="Q329" t="s">
        <v>8309</v>
      </c>
      <c r="R329" t="s">
        <v>8341</v>
      </c>
      <c r="S329" s="12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103.61439999999999</v>
      </c>
      <c r="P330" s="10">
        <f t="shared" si="21"/>
        <v>156.04578313253012</v>
      </c>
      <c r="Q330" t="s">
        <v>8309</v>
      </c>
      <c r="R330" t="s">
        <v>8341</v>
      </c>
      <c r="S330" s="12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105.5</v>
      </c>
      <c r="P331" s="10">
        <f t="shared" si="21"/>
        <v>63.17365269461078</v>
      </c>
      <c r="Q331" t="s">
        <v>8309</v>
      </c>
      <c r="R331" t="s">
        <v>8341</v>
      </c>
      <c r="S331" s="12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101.82857142857142</v>
      </c>
      <c r="P332" s="10">
        <f t="shared" si="21"/>
        <v>104.82352941176471</v>
      </c>
      <c r="Q332" t="s">
        <v>8309</v>
      </c>
      <c r="R332" t="s">
        <v>8341</v>
      </c>
      <c r="S332" s="12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106.60499999999999</v>
      </c>
      <c r="P333" s="10">
        <f t="shared" si="21"/>
        <v>97.356164383561648</v>
      </c>
      <c r="Q333" t="s">
        <v>8309</v>
      </c>
      <c r="R333" t="s">
        <v>8341</v>
      </c>
      <c r="S333" s="12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113.015</v>
      </c>
      <c r="P334" s="10">
        <f t="shared" si="21"/>
        <v>203.63063063063063</v>
      </c>
      <c r="Q334" t="s">
        <v>8309</v>
      </c>
      <c r="R334" t="s">
        <v>8341</v>
      </c>
      <c r="S334" s="12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125.22750000000001</v>
      </c>
      <c r="P335" s="10">
        <f t="shared" si="21"/>
        <v>188.31203007518798</v>
      </c>
      <c r="Q335" t="s">
        <v>8309</v>
      </c>
      <c r="R335" t="s">
        <v>8341</v>
      </c>
      <c r="S335" s="12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101.19</v>
      </c>
      <c r="P336" s="10">
        <f t="shared" si="21"/>
        <v>146.65217391304347</v>
      </c>
      <c r="Q336" t="s">
        <v>8309</v>
      </c>
      <c r="R336" t="s">
        <v>8341</v>
      </c>
      <c r="S336" s="12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102.76470588235294</v>
      </c>
      <c r="P337" s="10">
        <f t="shared" si="21"/>
        <v>109.1875</v>
      </c>
      <c r="Q337" t="s">
        <v>8309</v>
      </c>
      <c r="R337" t="s">
        <v>8341</v>
      </c>
      <c r="S337" s="12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116.83911999999998</v>
      </c>
      <c r="P338" s="10">
        <f t="shared" si="21"/>
        <v>59.249046653144013</v>
      </c>
      <c r="Q338" t="s">
        <v>8309</v>
      </c>
      <c r="R338" t="s">
        <v>8341</v>
      </c>
      <c r="S338" s="12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101.16833333333335</v>
      </c>
      <c r="P339" s="10">
        <f t="shared" si="21"/>
        <v>97.904838709677421</v>
      </c>
      <c r="Q339" t="s">
        <v>8309</v>
      </c>
      <c r="R339" t="s">
        <v>8341</v>
      </c>
      <c r="S339" s="12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110.13360000000002</v>
      </c>
      <c r="P340" s="10">
        <f t="shared" si="21"/>
        <v>70.000169491525426</v>
      </c>
      <c r="Q340" t="s">
        <v>8309</v>
      </c>
      <c r="R340" t="s">
        <v>8341</v>
      </c>
      <c r="S340" s="12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108.08333333333333</v>
      </c>
      <c r="P341" s="10">
        <f t="shared" si="21"/>
        <v>72.865168539325836</v>
      </c>
      <c r="Q341" t="s">
        <v>8309</v>
      </c>
      <c r="R341" t="s">
        <v>8341</v>
      </c>
      <c r="S341" s="12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125.02285714285715</v>
      </c>
      <c r="P342" s="10">
        <f t="shared" si="21"/>
        <v>146.34782608695653</v>
      </c>
      <c r="Q342" t="s">
        <v>8309</v>
      </c>
      <c r="R342" t="s">
        <v>8341</v>
      </c>
      <c r="S342" s="12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106.71428571428572</v>
      </c>
      <c r="P343" s="10">
        <f t="shared" si="21"/>
        <v>67.909090909090907</v>
      </c>
      <c r="Q343" t="s">
        <v>8309</v>
      </c>
      <c r="R343" t="s">
        <v>8341</v>
      </c>
      <c r="S343" s="12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100.36639999999998</v>
      </c>
      <c r="P344" s="10">
        <f t="shared" si="21"/>
        <v>169.85083076923075</v>
      </c>
      <c r="Q344" t="s">
        <v>8309</v>
      </c>
      <c r="R344" t="s">
        <v>8341</v>
      </c>
      <c r="S344" s="12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102.02863333333335</v>
      </c>
      <c r="P345" s="10">
        <f t="shared" si="21"/>
        <v>58.413339694656486</v>
      </c>
      <c r="Q345" t="s">
        <v>8309</v>
      </c>
      <c r="R345" t="s">
        <v>8341</v>
      </c>
      <c r="S345" s="12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102.08358208955224</v>
      </c>
      <c r="P346" s="10">
        <f t="shared" si="21"/>
        <v>119.99298245614035</v>
      </c>
      <c r="Q346" t="s">
        <v>8309</v>
      </c>
      <c r="R346" t="s">
        <v>8341</v>
      </c>
      <c r="S346" s="12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123.27586206896552</v>
      </c>
      <c r="P347" s="10">
        <f t="shared" si="21"/>
        <v>99.860335195530723</v>
      </c>
      <c r="Q347" t="s">
        <v>8309</v>
      </c>
      <c r="R347" t="s">
        <v>8341</v>
      </c>
      <c r="S347" s="12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170.28880000000001</v>
      </c>
      <c r="P348" s="10">
        <f t="shared" si="21"/>
        <v>90.579148936170213</v>
      </c>
      <c r="Q348" t="s">
        <v>8309</v>
      </c>
      <c r="R348" t="s">
        <v>8341</v>
      </c>
      <c r="S348" s="12">
        <f t="shared" si="22"/>
        <v>42261.500243055554</v>
      </c>
      <c r="T348" s="11">
        <f t="shared" si="23"/>
        <v>42291.500243055554</v>
      </c>
    </row>
    <row r="349" spans="1:20" ht="43.5" x14ac:dyDescent="0.3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111.59049999999999</v>
      </c>
      <c r="P349" s="10">
        <f t="shared" si="21"/>
        <v>117.77361477572559</v>
      </c>
      <c r="Q349" t="s">
        <v>8309</v>
      </c>
      <c r="R349" t="s">
        <v>8341</v>
      </c>
      <c r="S349" s="12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103</v>
      </c>
      <c r="P350" s="10">
        <f t="shared" si="21"/>
        <v>86.554621848739501</v>
      </c>
      <c r="Q350" t="s">
        <v>8309</v>
      </c>
      <c r="R350" t="s">
        <v>8341</v>
      </c>
      <c r="S350" s="12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106.63570159857905</v>
      </c>
      <c r="P351" s="10">
        <f t="shared" si="21"/>
        <v>71.899281437125751</v>
      </c>
      <c r="Q351" t="s">
        <v>8309</v>
      </c>
      <c r="R351" t="s">
        <v>8341</v>
      </c>
      <c r="S351" s="12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114.75999999999999</v>
      </c>
      <c r="P352" s="10">
        <f t="shared" si="21"/>
        <v>129.81900452488688</v>
      </c>
      <c r="Q352" t="s">
        <v>8309</v>
      </c>
      <c r="R352" t="s">
        <v>8341</v>
      </c>
      <c r="S352" s="12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127.34117647058822</v>
      </c>
      <c r="P353" s="10">
        <f t="shared" si="21"/>
        <v>44.912863070539416</v>
      </c>
      <c r="Q353" t="s">
        <v>8309</v>
      </c>
      <c r="R353" t="s">
        <v>8341</v>
      </c>
      <c r="S353" s="12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116.56</v>
      </c>
      <c r="P354" s="10">
        <f t="shared" si="21"/>
        <v>40.755244755244753</v>
      </c>
      <c r="Q354" t="s">
        <v>8309</v>
      </c>
      <c r="R354" t="s">
        <v>8341</v>
      </c>
      <c r="S354" s="12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108.61819426615318</v>
      </c>
      <c r="P355" s="10">
        <f t="shared" si="21"/>
        <v>103.52394779771615</v>
      </c>
      <c r="Q355" t="s">
        <v>8309</v>
      </c>
      <c r="R355" t="s">
        <v>8341</v>
      </c>
      <c r="S355" s="12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103.94285714285714</v>
      </c>
      <c r="P356" s="10">
        <f t="shared" si="21"/>
        <v>125.44827586206897</v>
      </c>
      <c r="Q356" t="s">
        <v>8309</v>
      </c>
      <c r="R356" t="s">
        <v>8341</v>
      </c>
      <c r="S356" s="12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116.25714285714285</v>
      </c>
      <c r="P357" s="10">
        <f t="shared" si="21"/>
        <v>246.60606060606059</v>
      </c>
      <c r="Q357" t="s">
        <v>8309</v>
      </c>
      <c r="R357" t="s">
        <v>8341</v>
      </c>
      <c r="S357" s="12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102.69239999999999</v>
      </c>
      <c r="P358" s="10">
        <f t="shared" si="21"/>
        <v>79.401340206185566</v>
      </c>
      <c r="Q358" t="s">
        <v>8309</v>
      </c>
      <c r="R358" t="s">
        <v>8341</v>
      </c>
      <c r="S358" s="12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174</v>
      </c>
      <c r="P359" s="10">
        <f t="shared" si="21"/>
        <v>86.138613861386133</v>
      </c>
      <c r="Q359" t="s">
        <v>8309</v>
      </c>
      <c r="R359" t="s">
        <v>8341</v>
      </c>
      <c r="S359" s="12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103.08800000000001</v>
      </c>
      <c r="P360" s="10">
        <f t="shared" si="21"/>
        <v>193.04868913857678</v>
      </c>
      <c r="Q360" t="s">
        <v>8309</v>
      </c>
      <c r="R360" t="s">
        <v>8341</v>
      </c>
      <c r="S360" s="12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104.85537190082646</v>
      </c>
      <c r="P361" s="10">
        <f t="shared" si="21"/>
        <v>84.023178807947019</v>
      </c>
      <c r="Q361" t="s">
        <v>8309</v>
      </c>
      <c r="R361" t="s">
        <v>8341</v>
      </c>
      <c r="S361" s="12">
        <f t="shared" si="22"/>
        <v>41935.070486111115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101.375</v>
      </c>
      <c r="P362" s="10">
        <f t="shared" si="21"/>
        <v>139.82758620689654</v>
      </c>
      <c r="Q362" t="s">
        <v>8309</v>
      </c>
      <c r="R362" t="s">
        <v>8341</v>
      </c>
      <c r="S362" s="12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111.07699999999998</v>
      </c>
      <c r="P363" s="10">
        <f t="shared" si="21"/>
        <v>109.82189265536722</v>
      </c>
      <c r="Q363" t="s">
        <v>8309</v>
      </c>
      <c r="R363" t="s">
        <v>8341</v>
      </c>
      <c r="S363" s="12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124.15933781686496</v>
      </c>
      <c r="P364" s="10">
        <f t="shared" si="21"/>
        <v>139.53488372093022</v>
      </c>
      <c r="Q364" t="s">
        <v>8309</v>
      </c>
      <c r="R364" t="s">
        <v>8341</v>
      </c>
      <c r="S364" s="12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101.33333333333334</v>
      </c>
      <c r="P365" s="10">
        <f t="shared" si="21"/>
        <v>347.84615384615387</v>
      </c>
      <c r="Q365" t="s">
        <v>8309</v>
      </c>
      <c r="R365" t="s">
        <v>8341</v>
      </c>
      <c r="S365" s="12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110.16142857142856</v>
      </c>
      <c r="P366" s="10">
        <f t="shared" si="21"/>
        <v>68.24159292035398</v>
      </c>
      <c r="Q366" t="s">
        <v>8309</v>
      </c>
      <c r="R366" t="s">
        <v>8341</v>
      </c>
      <c r="S366" s="12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103.97333333333334</v>
      </c>
      <c r="P367" s="10">
        <f t="shared" si="21"/>
        <v>239.93846153846152</v>
      </c>
      <c r="Q367" t="s">
        <v>8309</v>
      </c>
      <c r="R367" t="s">
        <v>8341</v>
      </c>
      <c r="S367" s="12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101.31578947368421</v>
      </c>
      <c r="P368" s="10">
        <f t="shared" si="21"/>
        <v>287.31343283582089</v>
      </c>
      <c r="Q368" t="s">
        <v>8309</v>
      </c>
      <c r="R368" t="s">
        <v>8341</v>
      </c>
      <c r="S368" s="12">
        <f t="shared" si="22"/>
        <v>41019.793032407411</v>
      </c>
      <c r="T368" s="11">
        <f t="shared" si="23"/>
        <v>41049.793032407411</v>
      </c>
    </row>
    <row r="369" spans="1:20" ht="43.5" x14ac:dyDescent="0.3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103.3501</v>
      </c>
      <c r="P369" s="10">
        <f t="shared" si="21"/>
        <v>86.84882352941176</v>
      </c>
      <c r="Q369" t="s">
        <v>8309</v>
      </c>
      <c r="R369" t="s">
        <v>8341</v>
      </c>
      <c r="S369" s="12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104.11200000000001</v>
      </c>
      <c r="P370" s="10">
        <f t="shared" si="21"/>
        <v>81.84905660377359</v>
      </c>
      <c r="Q370" t="s">
        <v>8309</v>
      </c>
      <c r="R370" t="s">
        <v>8341</v>
      </c>
      <c r="S370" s="12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110.15569230769231</v>
      </c>
      <c r="P371" s="10">
        <f t="shared" si="21"/>
        <v>42.874970059880241</v>
      </c>
      <c r="Q371" t="s">
        <v>8309</v>
      </c>
      <c r="R371" t="s">
        <v>8341</v>
      </c>
      <c r="S371" s="12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122.02</v>
      </c>
      <c r="P372" s="10">
        <f t="shared" si="21"/>
        <v>709.41860465116281</v>
      </c>
      <c r="Q372" t="s">
        <v>8309</v>
      </c>
      <c r="R372" t="s">
        <v>8341</v>
      </c>
      <c r="S372" s="12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114.16866666666667</v>
      </c>
      <c r="P373" s="10">
        <f t="shared" si="21"/>
        <v>161.25517890772127</v>
      </c>
      <c r="Q373" t="s">
        <v>8309</v>
      </c>
      <c r="R373" t="s">
        <v>8341</v>
      </c>
      <c r="S373" s="12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125.33333333333334</v>
      </c>
      <c r="P374" s="10">
        <f t="shared" si="21"/>
        <v>41.777777777777779</v>
      </c>
      <c r="Q374" t="s">
        <v>8309</v>
      </c>
      <c r="R374" t="s">
        <v>8341</v>
      </c>
      <c r="S374" s="12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106.66666666666667</v>
      </c>
      <c r="P375" s="10">
        <f t="shared" si="21"/>
        <v>89.887640449438209</v>
      </c>
      <c r="Q375" t="s">
        <v>8309</v>
      </c>
      <c r="R375" t="s">
        <v>8341</v>
      </c>
      <c r="S375" s="12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130.65</v>
      </c>
      <c r="P376" s="10">
        <f t="shared" si="21"/>
        <v>45.051724137931032</v>
      </c>
      <c r="Q376" t="s">
        <v>8309</v>
      </c>
      <c r="R376" t="s">
        <v>8341</v>
      </c>
      <c r="S376" s="12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120</v>
      </c>
      <c r="P377" s="10">
        <f t="shared" si="21"/>
        <v>42.857142857142854</v>
      </c>
      <c r="Q377" t="s">
        <v>8309</v>
      </c>
      <c r="R377" t="s">
        <v>8341</v>
      </c>
      <c r="S377" s="12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105.9591836734694</v>
      </c>
      <c r="P378" s="10">
        <f t="shared" si="21"/>
        <v>54.083333333333336</v>
      </c>
      <c r="Q378" t="s">
        <v>8309</v>
      </c>
      <c r="R378" t="s">
        <v>8341</v>
      </c>
      <c r="S378" s="12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114.39999999999999</v>
      </c>
      <c r="P379" s="10">
        <f t="shared" si="21"/>
        <v>103.21804511278195</v>
      </c>
      <c r="Q379" t="s">
        <v>8309</v>
      </c>
      <c r="R379" t="s">
        <v>8341</v>
      </c>
      <c r="S379" s="12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111.76666666666665</v>
      </c>
      <c r="P380" s="10">
        <f t="shared" si="21"/>
        <v>40.397590361445786</v>
      </c>
      <c r="Q380" t="s">
        <v>8309</v>
      </c>
      <c r="R380" t="s">
        <v>8341</v>
      </c>
      <c r="S380" s="12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116.08000000000001</v>
      </c>
      <c r="P381" s="10">
        <f t="shared" si="21"/>
        <v>116.85906040268456</v>
      </c>
      <c r="Q381" t="s">
        <v>8309</v>
      </c>
      <c r="R381" t="s">
        <v>8341</v>
      </c>
      <c r="S381" s="12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141.5</v>
      </c>
      <c r="P382" s="10">
        <f t="shared" si="21"/>
        <v>115.51020408163265</v>
      </c>
      <c r="Q382" t="s">
        <v>8309</v>
      </c>
      <c r="R382" t="s">
        <v>8341</v>
      </c>
      <c r="S382" s="12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104.72999999999999</v>
      </c>
      <c r="P383" s="10">
        <f t="shared" si="21"/>
        <v>104.31274900398407</v>
      </c>
      <c r="Q383" t="s">
        <v>8309</v>
      </c>
      <c r="R383" t="s">
        <v>8341</v>
      </c>
      <c r="S383" s="12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255.83333333333331</v>
      </c>
      <c r="P384" s="10">
        <f t="shared" si="21"/>
        <v>69.772727272727266</v>
      </c>
      <c r="Q384" t="s">
        <v>8309</v>
      </c>
      <c r="R384" t="s">
        <v>8341</v>
      </c>
      <c r="S384" s="12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206.70670670670671</v>
      </c>
      <c r="P385" s="10">
        <f t="shared" si="21"/>
        <v>43.020833333333336</v>
      </c>
      <c r="Q385" t="s">
        <v>8309</v>
      </c>
      <c r="R385" t="s">
        <v>8341</v>
      </c>
      <c r="S385" s="12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112.105</v>
      </c>
      <c r="P386" s="10">
        <f t="shared" si="21"/>
        <v>58.540469973890339</v>
      </c>
      <c r="Q386" t="s">
        <v>8309</v>
      </c>
      <c r="R386" t="s">
        <v>8341</v>
      </c>
      <c r="S386" s="12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E387/D387*100</f>
        <v>105.982</v>
      </c>
      <c r="P387" s="10">
        <f t="shared" ref="P387:P450" si="25">E387/L387</f>
        <v>111.79535864978902</v>
      </c>
      <c r="Q387" t="s">
        <v>8309</v>
      </c>
      <c r="R387" t="s">
        <v>8341</v>
      </c>
      <c r="S387" s="12">
        <f t="shared" ref="S387:S450" si="26">(J387/86400)+25569</f>
        <v>41934.584502314814</v>
      </c>
      <c r="T387" s="11">
        <f t="shared" ref="T387:T450" si="27">(I387/86400)+25569</f>
        <v>41964.626168981486</v>
      </c>
    </row>
    <row r="388" spans="1:20" ht="43.5" x14ac:dyDescent="0.3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100.16666666666667</v>
      </c>
      <c r="P388" s="10">
        <f t="shared" si="25"/>
        <v>46.230769230769234</v>
      </c>
      <c r="Q388" t="s">
        <v>8309</v>
      </c>
      <c r="R388" t="s">
        <v>8341</v>
      </c>
      <c r="S388" s="12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213.98947368421051</v>
      </c>
      <c r="P389" s="10">
        <f t="shared" si="25"/>
        <v>144.69039145907473</v>
      </c>
      <c r="Q389" t="s">
        <v>8309</v>
      </c>
      <c r="R389" t="s">
        <v>8341</v>
      </c>
      <c r="S389" s="12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126.16000000000001</v>
      </c>
      <c r="P390" s="10">
        <f t="shared" si="25"/>
        <v>88.845070422535215</v>
      </c>
      <c r="Q390" t="s">
        <v>8309</v>
      </c>
      <c r="R390" t="s">
        <v>8341</v>
      </c>
      <c r="S390" s="12">
        <f t="shared" si="26"/>
        <v>42549.076157407406</v>
      </c>
      <c r="T390" s="11">
        <f t="shared" si="27"/>
        <v>42579.076157407406</v>
      </c>
    </row>
    <row r="391" spans="1:20" ht="58" x14ac:dyDescent="0.3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181.53547058823528</v>
      </c>
      <c r="P391" s="10">
        <f t="shared" si="25"/>
        <v>81.75107284768211</v>
      </c>
      <c r="Q391" t="s">
        <v>8309</v>
      </c>
      <c r="R391" t="s">
        <v>8341</v>
      </c>
      <c r="S391" s="12">
        <f t="shared" si="26"/>
        <v>41674.063078703708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100</v>
      </c>
      <c r="P392" s="10">
        <f t="shared" si="25"/>
        <v>71.428571428571431</v>
      </c>
      <c r="Q392" t="s">
        <v>8309</v>
      </c>
      <c r="R392" t="s">
        <v>8341</v>
      </c>
      <c r="S392" s="12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100.61</v>
      </c>
      <c r="P393" s="10">
        <f t="shared" si="25"/>
        <v>104.25906735751295</v>
      </c>
      <c r="Q393" t="s">
        <v>8309</v>
      </c>
      <c r="R393" t="s">
        <v>8341</v>
      </c>
      <c r="S393" s="12">
        <f t="shared" si="26"/>
        <v>40865.042256944442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100.9027027027027</v>
      </c>
      <c r="P394" s="10">
        <f t="shared" si="25"/>
        <v>90.616504854368927</v>
      </c>
      <c r="Q394" t="s">
        <v>8309</v>
      </c>
      <c r="R394" t="s">
        <v>8341</v>
      </c>
      <c r="S394" s="12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110.446</v>
      </c>
      <c r="P395" s="10">
        <f t="shared" si="25"/>
        <v>157.33048433048432</v>
      </c>
      <c r="Q395" t="s">
        <v>8309</v>
      </c>
      <c r="R395" t="s">
        <v>8341</v>
      </c>
      <c r="S395" s="12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111.8936170212766</v>
      </c>
      <c r="P396" s="10">
        <f t="shared" si="25"/>
        <v>105.18</v>
      </c>
      <c r="Q396" t="s">
        <v>8309</v>
      </c>
      <c r="R396" t="s">
        <v>8341</v>
      </c>
      <c r="S396" s="12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108.04450000000001</v>
      </c>
      <c r="P397" s="10">
        <f t="shared" si="25"/>
        <v>58.719836956521746</v>
      </c>
      <c r="Q397" t="s">
        <v>8309</v>
      </c>
      <c r="R397" t="s">
        <v>8341</v>
      </c>
      <c r="S397" s="12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106.66666666666667</v>
      </c>
      <c r="P398" s="10">
        <f t="shared" si="25"/>
        <v>81.632653061224488</v>
      </c>
      <c r="Q398" t="s">
        <v>8309</v>
      </c>
      <c r="R398" t="s">
        <v>8341</v>
      </c>
      <c r="S398" s="12">
        <f t="shared" si="26"/>
        <v>41082.564884259264</v>
      </c>
      <c r="T398" s="11">
        <f t="shared" si="27"/>
        <v>41097.564884259264</v>
      </c>
    </row>
    <row r="399" spans="1:20" ht="58" x14ac:dyDescent="0.35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103.90027322404372</v>
      </c>
      <c r="P399" s="10">
        <f t="shared" si="25"/>
        <v>56.460043668122275</v>
      </c>
      <c r="Q399" t="s">
        <v>8309</v>
      </c>
      <c r="R399" t="s">
        <v>8341</v>
      </c>
      <c r="S399" s="12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125.16000000000001</v>
      </c>
      <c r="P400" s="10">
        <f t="shared" si="25"/>
        <v>140.1044776119403</v>
      </c>
      <c r="Q400" t="s">
        <v>8309</v>
      </c>
      <c r="R400" t="s">
        <v>8341</v>
      </c>
      <c r="S400" s="12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106.80499999999999</v>
      </c>
      <c r="P401" s="10">
        <f t="shared" si="25"/>
        <v>224.85263157894738</v>
      </c>
      <c r="Q401" t="s">
        <v>8309</v>
      </c>
      <c r="R401" t="s">
        <v>8341</v>
      </c>
      <c r="S401" s="12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112.30249999999999</v>
      </c>
      <c r="P402" s="10">
        <f t="shared" si="25"/>
        <v>181.13306451612902</v>
      </c>
      <c r="Q402" t="s">
        <v>8309</v>
      </c>
      <c r="R402" t="s">
        <v>8341</v>
      </c>
      <c r="S402" s="12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103.812</v>
      </c>
      <c r="P403" s="10">
        <f t="shared" si="25"/>
        <v>711.04109589041093</v>
      </c>
      <c r="Q403" t="s">
        <v>8309</v>
      </c>
      <c r="R403" t="s">
        <v>8341</v>
      </c>
      <c r="S403" s="12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141.65</v>
      </c>
      <c r="P404" s="10">
        <f t="shared" si="25"/>
        <v>65.883720930232556</v>
      </c>
      <c r="Q404" t="s">
        <v>8309</v>
      </c>
      <c r="R404" t="s">
        <v>8341</v>
      </c>
      <c r="S404" s="12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105.25999999999999</v>
      </c>
      <c r="P405" s="10">
        <f t="shared" si="25"/>
        <v>75.185714285714283</v>
      </c>
      <c r="Q405" t="s">
        <v>8309</v>
      </c>
      <c r="R405" t="s">
        <v>8341</v>
      </c>
      <c r="S405" s="12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103.09142857142857</v>
      </c>
      <c r="P406" s="10">
        <f t="shared" si="25"/>
        <v>133.14391143911439</v>
      </c>
      <c r="Q406" t="s">
        <v>8309</v>
      </c>
      <c r="R406" t="s">
        <v>8341</v>
      </c>
      <c r="S406" s="12">
        <f t="shared" si="26"/>
        <v>41646.628032407403</v>
      </c>
      <c r="T406" s="11">
        <f t="shared" si="27"/>
        <v>41675.961111111115</v>
      </c>
    </row>
    <row r="407" spans="1:20" ht="43.5" x14ac:dyDescent="0.35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107.65957446808511</v>
      </c>
      <c r="P407" s="10">
        <f t="shared" si="25"/>
        <v>55.2</v>
      </c>
      <c r="Q407" t="s">
        <v>8309</v>
      </c>
      <c r="R407" t="s">
        <v>8341</v>
      </c>
      <c r="S407" s="12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107.70464285714286</v>
      </c>
      <c r="P408" s="10">
        <f t="shared" si="25"/>
        <v>86.163714285714292</v>
      </c>
      <c r="Q408" t="s">
        <v>8309</v>
      </c>
      <c r="R408" t="s">
        <v>8341</v>
      </c>
      <c r="S408" s="12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101.55000000000001</v>
      </c>
      <c r="P409" s="10">
        <f t="shared" si="25"/>
        <v>92.318181818181813</v>
      </c>
      <c r="Q409" t="s">
        <v>8309</v>
      </c>
      <c r="R409" t="s">
        <v>8341</v>
      </c>
      <c r="S409" s="12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101.43766666666667</v>
      </c>
      <c r="P410" s="10">
        <f t="shared" si="25"/>
        <v>160.16473684210527</v>
      </c>
      <c r="Q410" t="s">
        <v>8309</v>
      </c>
      <c r="R410" t="s">
        <v>8341</v>
      </c>
      <c r="S410" s="12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136.80000000000001</v>
      </c>
      <c r="P411" s="10">
        <f t="shared" si="25"/>
        <v>45.6</v>
      </c>
      <c r="Q411" t="s">
        <v>8309</v>
      </c>
      <c r="R411" t="s">
        <v>8341</v>
      </c>
      <c r="S411" s="12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128.29999999999998</v>
      </c>
      <c r="P412" s="10">
        <f t="shared" si="25"/>
        <v>183.28571428571428</v>
      </c>
      <c r="Q412" t="s">
        <v>8309</v>
      </c>
      <c r="R412" t="s">
        <v>8341</v>
      </c>
      <c r="S412" s="12">
        <f t="shared" si="26"/>
        <v>42113.981446759259</v>
      </c>
      <c r="T412" s="11">
        <f t="shared" si="27"/>
        <v>42173.981446759259</v>
      </c>
    </row>
    <row r="413" spans="1:20" ht="43.5" x14ac:dyDescent="0.3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101.05</v>
      </c>
      <c r="P413" s="10">
        <f t="shared" si="25"/>
        <v>125.78838174273859</v>
      </c>
      <c r="Q413" t="s">
        <v>8309</v>
      </c>
      <c r="R413" t="s">
        <v>8341</v>
      </c>
      <c r="S413" s="12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126.84</v>
      </c>
      <c r="P414" s="10">
        <f t="shared" si="25"/>
        <v>57.654545454545456</v>
      </c>
      <c r="Q414" t="s">
        <v>8309</v>
      </c>
      <c r="R414" t="s">
        <v>8341</v>
      </c>
      <c r="S414" s="12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105.0859375</v>
      </c>
      <c r="P415" s="10">
        <f t="shared" si="25"/>
        <v>78.660818713450297</v>
      </c>
      <c r="Q415" t="s">
        <v>8309</v>
      </c>
      <c r="R415" t="s">
        <v>8341</v>
      </c>
      <c r="S415" s="12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102.85405405405406</v>
      </c>
      <c r="P416" s="10">
        <f t="shared" si="25"/>
        <v>91.480769230769226</v>
      </c>
      <c r="Q416" t="s">
        <v>8309</v>
      </c>
      <c r="R416" t="s">
        <v>8341</v>
      </c>
      <c r="S416" s="12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102.14714285714285</v>
      </c>
      <c r="P417" s="10">
        <f t="shared" si="25"/>
        <v>68.09809523809524</v>
      </c>
      <c r="Q417" t="s">
        <v>8309</v>
      </c>
      <c r="R417" t="s">
        <v>8341</v>
      </c>
      <c r="S417" s="12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120.21700000000001</v>
      </c>
      <c r="P418" s="10">
        <f t="shared" si="25"/>
        <v>48.086800000000004</v>
      </c>
      <c r="Q418" t="s">
        <v>8309</v>
      </c>
      <c r="R418" t="s">
        <v>8341</v>
      </c>
      <c r="S418" s="12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100.24761904761905</v>
      </c>
      <c r="P419" s="10">
        <f t="shared" si="25"/>
        <v>202.42307692307693</v>
      </c>
      <c r="Q419" t="s">
        <v>8309</v>
      </c>
      <c r="R419" t="s">
        <v>8341</v>
      </c>
      <c r="S419" s="12">
        <f t="shared" si="26"/>
        <v>41360.970601851848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100.63392857142857</v>
      </c>
      <c r="P420" s="10">
        <f t="shared" si="25"/>
        <v>216.75</v>
      </c>
      <c r="Q420" t="s">
        <v>8309</v>
      </c>
      <c r="R420" t="s">
        <v>8341</v>
      </c>
      <c r="S420" s="12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100.4375</v>
      </c>
      <c r="P421" s="10">
        <f t="shared" si="25"/>
        <v>110.06849315068493</v>
      </c>
      <c r="Q421" t="s">
        <v>8309</v>
      </c>
      <c r="R421" t="s">
        <v>8341</v>
      </c>
      <c r="S421" s="12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0.43939393939393934</v>
      </c>
      <c r="P422" s="10">
        <f t="shared" si="25"/>
        <v>4.833333333333333</v>
      </c>
      <c r="Q422" t="s">
        <v>8309</v>
      </c>
      <c r="R422" t="s">
        <v>8342</v>
      </c>
      <c r="S422" s="12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2.0066666666666668</v>
      </c>
      <c r="P423" s="10">
        <f t="shared" si="25"/>
        <v>50.166666666666664</v>
      </c>
      <c r="Q423" t="s">
        <v>8309</v>
      </c>
      <c r="R423" t="s">
        <v>8342</v>
      </c>
      <c r="S423" s="12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1.075</v>
      </c>
      <c r="P424" s="10">
        <f t="shared" si="25"/>
        <v>35.833333333333336</v>
      </c>
      <c r="Q424" t="s">
        <v>8309</v>
      </c>
      <c r="R424" t="s">
        <v>8342</v>
      </c>
      <c r="S424" s="12">
        <f t="shared" si="26"/>
        <v>41863.260381944448</v>
      </c>
      <c r="T424" s="11">
        <f t="shared" si="27"/>
        <v>41893.260381944448</v>
      </c>
    </row>
    <row r="425" spans="1:20" ht="43.5" x14ac:dyDescent="0.3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0.76500000000000001</v>
      </c>
      <c r="P425" s="10">
        <f t="shared" si="25"/>
        <v>11.76923076923077</v>
      </c>
      <c r="Q425" t="s">
        <v>8309</v>
      </c>
      <c r="R425" t="s">
        <v>8342</v>
      </c>
      <c r="S425" s="12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6.7966666666666677</v>
      </c>
      <c r="P426" s="10">
        <f t="shared" si="25"/>
        <v>40.78</v>
      </c>
      <c r="Q426" t="s">
        <v>8309</v>
      </c>
      <c r="R426" t="s">
        <v>8342</v>
      </c>
      <c r="S426" s="12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1.2E-2</v>
      </c>
      <c r="P427" s="10">
        <f t="shared" si="25"/>
        <v>3</v>
      </c>
      <c r="Q427" t="s">
        <v>8309</v>
      </c>
      <c r="R427" t="s">
        <v>8342</v>
      </c>
      <c r="S427" s="12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1.3299999999999998</v>
      </c>
      <c r="P428" s="10">
        <f t="shared" si="25"/>
        <v>16.625</v>
      </c>
      <c r="Q428" t="s">
        <v>8309</v>
      </c>
      <c r="R428" t="s">
        <v>8342</v>
      </c>
      <c r="S428" s="12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>
        <f t="shared" si="24"/>
        <v>0</v>
      </c>
      <c r="P429" s="10" t="e">
        <f t="shared" si="25"/>
        <v>#DIV/0!</v>
      </c>
      <c r="Q429" t="s">
        <v>8309</v>
      </c>
      <c r="R429" t="s">
        <v>8342</v>
      </c>
      <c r="S429" s="12">
        <f t="shared" si="26"/>
        <v>42285.90902777778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5.6333333333333329</v>
      </c>
      <c r="P430" s="10">
        <f t="shared" si="25"/>
        <v>52</v>
      </c>
      <c r="Q430" t="s">
        <v>8309</v>
      </c>
      <c r="R430" t="s">
        <v>8342</v>
      </c>
      <c r="S430" s="12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>
        <f t="shared" si="24"/>
        <v>0</v>
      </c>
      <c r="P431" s="10" t="e">
        <f t="shared" si="25"/>
        <v>#DIV/0!</v>
      </c>
      <c r="Q431" t="s">
        <v>8309</v>
      </c>
      <c r="R431" t="s">
        <v>8342</v>
      </c>
      <c r="S431" s="12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</v>
      </c>
      <c r="P432" s="10">
        <f t="shared" si="25"/>
        <v>4.8</v>
      </c>
      <c r="Q432" t="s">
        <v>8309</v>
      </c>
      <c r="R432" t="s">
        <v>8342</v>
      </c>
      <c r="S432" s="12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13.833333333333334</v>
      </c>
      <c r="P433" s="10">
        <f t="shared" si="25"/>
        <v>51.875</v>
      </c>
      <c r="Q433" t="s">
        <v>8309</v>
      </c>
      <c r="R433" t="s">
        <v>8342</v>
      </c>
      <c r="S433" s="12">
        <f t="shared" si="26"/>
        <v>42526.871331018519</v>
      </c>
      <c r="T433" s="11">
        <f t="shared" si="27"/>
        <v>42556.871331018519</v>
      </c>
    </row>
    <row r="434" spans="1:20" ht="58" x14ac:dyDescent="0.3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</v>
      </c>
      <c r="P434" s="10">
        <f t="shared" si="25"/>
        <v>71.25</v>
      </c>
      <c r="Q434" t="s">
        <v>8309</v>
      </c>
      <c r="R434" t="s">
        <v>8342</v>
      </c>
      <c r="S434" s="12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>
        <f t="shared" si="24"/>
        <v>0</v>
      </c>
      <c r="P435" s="10" t="e">
        <f t="shared" si="25"/>
        <v>#DIV/0!</v>
      </c>
      <c r="Q435" t="s">
        <v>8309</v>
      </c>
      <c r="R435" t="s">
        <v>8342</v>
      </c>
      <c r="S435" s="12">
        <f t="shared" si="26"/>
        <v>42228.629884259259</v>
      </c>
      <c r="T435" s="11">
        <f t="shared" si="27"/>
        <v>42288.629884259259</v>
      </c>
    </row>
    <row r="436" spans="1:20" ht="58" x14ac:dyDescent="0.3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5</v>
      </c>
      <c r="P436" s="10">
        <f t="shared" si="25"/>
        <v>62.5</v>
      </c>
      <c r="Q436" t="s">
        <v>8309</v>
      </c>
      <c r="R436" t="s">
        <v>8342</v>
      </c>
      <c r="S436" s="12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2.7272727272727275E-3</v>
      </c>
      <c r="P437" s="10">
        <f t="shared" si="25"/>
        <v>1</v>
      </c>
      <c r="Q437" t="s">
        <v>8309</v>
      </c>
      <c r="R437" t="s">
        <v>8342</v>
      </c>
      <c r="S437" s="12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>
        <f t="shared" si="24"/>
        <v>0</v>
      </c>
      <c r="P438" s="10" t="e">
        <f t="shared" si="25"/>
        <v>#DIV/0!</v>
      </c>
      <c r="Q438" t="s">
        <v>8309</v>
      </c>
      <c r="R438" t="s">
        <v>8342</v>
      </c>
      <c r="S438" s="12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>
        <f t="shared" si="24"/>
        <v>0</v>
      </c>
      <c r="P439" s="10" t="e">
        <f t="shared" si="25"/>
        <v>#DIV/0!</v>
      </c>
      <c r="Q439" t="s">
        <v>8309</v>
      </c>
      <c r="R439" t="s">
        <v>8342</v>
      </c>
      <c r="S439" s="12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</v>
      </c>
      <c r="P440" s="10">
        <f t="shared" si="25"/>
        <v>170.54545454545453</v>
      </c>
      <c r="Q440" t="s">
        <v>8309</v>
      </c>
      <c r="R440" t="s">
        <v>8342</v>
      </c>
      <c r="S440" s="12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>
        <f t="shared" si="24"/>
        <v>0</v>
      </c>
      <c r="P441" s="10" t="e">
        <f t="shared" si="25"/>
        <v>#DIV/0!</v>
      </c>
      <c r="Q441" t="s">
        <v>8309</v>
      </c>
      <c r="R441" t="s">
        <v>8342</v>
      </c>
      <c r="S441" s="12">
        <f t="shared" si="26"/>
        <v>41919.761782407411</v>
      </c>
      <c r="T441" s="11">
        <f t="shared" si="27"/>
        <v>41929.761782407411</v>
      </c>
    </row>
    <row r="442" spans="1:20" ht="43.5" x14ac:dyDescent="0.3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0.1</v>
      </c>
      <c r="P442" s="10">
        <f t="shared" si="25"/>
        <v>5</v>
      </c>
      <c r="Q442" t="s">
        <v>8309</v>
      </c>
      <c r="R442" t="s">
        <v>8342</v>
      </c>
      <c r="S442" s="12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>
        <f t="shared" si="24"/>
        <v>0</v>
      </c>
      <c r="P443" s="10" t="e">
        <f t="shared" si="25"/>
        <v>#DIV/0!</v>
      </c>
      <c r="Q443" t="s">
        <v>8309</v>
      </c>
      <c r="R443" t="s">
        <v>8342</v>
      </c>
      <c r="S443" s="12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39.358823529411765</v>
      </c>
      <c r="P444" s="10">
        <f t="shared" si="25"/>
        <v>393.58823529411762</v>
      </c>
      <c r="Q444" t="s">
        <v>8309</v>
      </c>
      <c r="R444" t="s">
        <v>8342</v>
      </c>
      <c r="S444" s="12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0.1</v>
      </c>
      <c r="P445" s="10">
        <f t="shared" si="25"/>
        <v>5</v>
      </c>
      <c r="Q445" t="s">
        <v>8309</v>
      </c>
      <c r="R445" t="s">
        <v>8342</v>
      </c>
      <c r="S445" s="12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5</v>
      </c>
      <c r="P446" s="10">
        <f t="shared" si="25"/>
        <v>50</v>
      </c>
      <c r="Q446" t="s">
        <v>8309</v>
      </c>
      <c r="R446" t="s">
        <v>8342</v>
      </c>
      <c r="S446" s="12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3.3333333333333335E-3</v>
      </c>
      <c r="P447" s="10">
        <f t="shared" si="25"/>
        <v>1</v>
      </c>
      <c r="Q447" t="s">
        <v>8309</v>
      </c>
      <c r="R447" t="s">
        <v>8342</v>
      </c>
      <c r="S447" s="12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7.2952380952380951</v>
      </c>
      <c r="P448" s="10">
        <f t="shared" si="25"/>
        <v>47.875</v>
      </c>
      <c r="Q448" t="s">
        <v>8309</v>
      </c>
      <c r="R448" t="s">
        <v>8342</v>
      </c>
      <c r="S448" s="12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1.6666666666666666E-2</v>
      </c>
      <c r="P449" s="10">
        <f t="shared" si="25"/>
        <v>5</v>
      </c>
      <c r="Q449" t="s">
        <v>8309</v>
      </c>
      <c r="R449" t="s">
        <v>8342</v>
      </c>
      <c r="S449" s="12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3.2804000000000002</v>
      </c>
      <c r="P450" s="10">
        <f t="shared" si="25"/>
        <v>20.502500000000001</v>
      </c>
      <c r="Q450" t="s">
        <v>8309</v>
      </c>
      <c r="R450" t="s">
        <v>8342</v>
      </c>
      <c r="S450" s="12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E451/D451*100</f>
        <v>2.25</v>
      </c>
      <c r="P451" s="10">
        <f t="shared" ref="P451:P514" si="29">E451/L451</f>
        <v>9</v>
      </c>
      <c r="Q451" t="s">
        <v>8309</v>
      </c>
      <c r="R451" t="s">
        <v>8342</v>
      </c>
      <c r="S451" s="12">
        <f t="shared" ref="S451:S514" si="30">(J451/86400)+25569</f>
        <v>41534.568113425928</v>
      </c>
      <c r="T451" s="11">
        <f t="shared" ref="T451:T514" si="31">(I451/86400)+25569</f>
        <v>41564.568113425928</v>
      </c>
    </row>
    <row r="452" spans="1:20" ht="43.5" x14ac:dyDescent="0.3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0.79200000000000004</v>
      </c>
      <c r="P452" s="10">
        <f t="shared" si="29"/>
        <v>56.571428571428569</v>
      </c>
      <c r="Q452" t="s">
        <v>8309</v>
      </c>
      <c r="R452" t="s">
        <v>8342</v>
      </c>
      <c r="S452" s="12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>
        <f t="shared" si="28"/>
        <v>0</v>
      </c>
      <c r="P453" s="10" t="e">
        <f t="shared" si="29"/>
        <v>#DIV/0!</v>
      </c>
      <c r="Q453" t="s">
        <v>8309</v>
      </c>
      <c r="R453" t="s">
        <v>8342</v>
      </c>
      <c r="S453" s="12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64</v>
      </c>
      <c r="P454" s="10">
        <f t="shared" si="29"/>
        <v>40</v>
      </c>
      <c r="Q454" t="s">
        <v>8309</v>
      </c>
      <c r="R454" t="s">
        <v>8342</v>
      </c>
      <c r="S454" s="12">
        <f t="shared" si="30"/>
        <v>42107.703877314816</v>
      </c>
      <c r="T454" s="11">
        <f t="shared" si="31"/>
        <v>42137.703877314816</v>
      </c>
    </row>
    <row r="455" spans="1:20" ht="43.5" x14ac:dyDescent="0.3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2.7404479578392621E-2</v>
      </c>
      <c r="P455" s="10">
        <f t="shared" si="29"/>
        <v>13</v>
      </c>
      <c r="Q455" t="s">
        <v>8309</v>
      </c>
      <c r="R455" t="s">
        <v>8342</v>
      </c>
      <c r="S455" s="12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0.82000000000000006</v>
      </c>
      <c r="P456" s="10">
        <f t="shared" si="29"/>
        <v>16.399999999999999</v>
      </c>
      <c r="Q456" t="s">
        <v>8309</v>
      </c>
      <c r="R456" t="s">
        <v>8342</v>
      </c>
      <c r="S456" s="12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6.9230769230769221E-2</v>
      </c>
      <c r="P457" s="10">
        <f t="shared" si="29"/>
        <v>22.5</v>
      </c>
      <c r="Q457" t="s">
        <v>8309</v>
      </c>
      <c r="R457" t="s">
        <v>8342</v>
      </c>
      <c r="S457" s="12">
        <f t="shared" si="30"/>
        <v>40971.002569444448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0.68631863186318631</v>
      </c>
      <c r="P458" s="10">
        <f t="shared" si="29"/>
        <v>20.333333333333332</v>
      </c>
      <c r="Q458" t="s">
        <v>8309</v>
      </c>
      <c r="R458" t="s">
        <v>8342</v>
      </c>
      <c r="S458" s="12">
        <f t="shared" si="30"/>
        <v>41547.694456018522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>
        <f t="shared" si="28"/>
        <v>0</v>
      </c>
      <c r="P459" s="10" t="e">
        <f t="shared" si="29"/>
        <v>#DIV/0!</v>
      </c>
      <c r="Q459" t="s">
        <v>8309</v>
      </c>
      <c r="R459" t="s">
        <v>8342</v>
      </c>
      <c r="S459" s="12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8.2100000000000009</v>
      </c>
      <c r="P460" s="10">
        <f t="shared" si="29"/>
        <v>16.755102040816325</v>
      </c>
      <c r="Q460" t="s">
        <v>8309</v>
      </c>
      <c r="R460" t="s">
        <v>8342</v>
      </c>
      <c r="S460" s="12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6.4102564102564097E-2</v>
      </c>
      <c r="P461" s="10">
        <f t="shared" si="29"/>
        <v>25</v>
      </c>
      <c r="Q461" t="s">
        <v>8309</v>
      </c>
      <c r="R461" t="s">
        <v>8342</v>
      </c>
      <c r="S461" s="12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0.29411764705882354</v>
      </c>
      <c r="P462" s="10">
        <f t="shared" si="29"/>
        <v>12.5</v>
      </c>
      <c r="Q462" t="s">
        <v>8309</v>
      </c>
      <c r="R462" t="s">
        <v>8342</v>
      </c>
      <c r="S462" s="12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>
        <f t="shared" si="28"/>
        <v>0</v>
      </c>
      <c r="P463" s="10" t="e">
        <f t="shared" si="29"/>
        <v>#DIV/0!</v>
      </c>
      <c r="Q463" t="s">
        <v>8309</v>
      </c>
      <c r="R463" t="s">
        <v>8342</v>
      </c>
      <c r="S463" s="12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>
        <f t="shared" si="28"/>
        <v>0</v>
      </c>
      <c r="P464" s="10" t="e">
        <f t="shared" si="29"/>
        <v>#DIV/0!</v>
      </c>
      <c r="Q464" t="s">
        <v>8309</v>
      </c>
      <c r="R464" t="s">
        <v>8342</v>
      </c>
      <c r="S464" s="12">
        <f t="shared" si="30"/>
        <v>40705.12663194444</v>
      </c>
      <c r="T464" s="11">
        <f t="shared" si="31"/>
        <v>40765.12663194444</v>
      </c>
    </row>
    <row r="465" spans="1:20" ht="43.5" x14ac:dyDescent="0.3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2.2727272727272729</v>
      </c>
      <c r="P465" s="10">
        <f t="shared" si="29"/>
        <v>113.63636363636364</v>
      </c>
      <c r="Q465" t="s">
        <v>8309</v>
      </c>
      <c r="R465" t="s">
        <v>8342</v>
      </c>
      <c r="S465" s="12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9.9009900990099015E-2</v>
      </c>
      <c r="P466" s="10">
        <f t="shared" si="29"/>
        <v>1</v>
      </c>
      <c r="Q466" t="s">
        <v>8309</v>
      </c>
      <c r="R466" t="s">
        <v>8342</v>
      </c>
      <c r="S466" s="12">
        <f t="shared" si="30"/>
        <v>42488.84878472222</v>
      </c>
      <c r="T466" s="11">
        <f t="shared" si="31"/>
        <v>42508.84878472222</v>
      </c>
    </row>
    <row r="467" spans="1:20" ht="29" x14ac:dyDescent="0.35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26.953125</v>
      </c>
      <c r="P467" s="10">
        <f t="shared" si="29"/>
        <v>17.25</v>
      </c>
      <c r="Q467" t="s">
        <v>8309</v>
      </c>
      <c r="R467" t="s">
        <v>8342</v>
      </c>
      <c r="S467" s="12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0.76</v>
      </c>
      <c r="P468" s="10">
        <f t="shared" si="29"/>
        <v>15.2</v>
      </c>
      <c r="Q468" t="s">
        <v>8309</v>
      </c>
      <c r="R468" t="s">
        <v>8342</v>
      </c>
      <c r="S468" s="12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21.574999999999999</v>
      </c>
      <c r="P469" s="10">
        <f t="shared" si="29"/>
        <v>110.64102564102564</v>
      </c>
      <c r="Q469" t="s">
        <v>8309</v>
      </c>
      <c r="R469" t="s">
        <v>8342</v>
      </c>
      <c r="S469" s="12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>
        <f t="shared" si="28"/>
        <v>0</v>
      </c>
      <c r="P470" s="10" t="e">
        <f t="shared" si="29"/>
        <v>#DIV/0!</v>
      </c>
      <c r="Q470" t="s">
        <v>8309</v>
      </c>
      <c r="R470" t="s">
        <v>8342</v>
      </c>
      <c r="S470" s="12">
        <f t="shared" si="30"/>
        <v>41041.167627314819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>
        <f t="shared" si="28"/>
        <v>0</v>
      </c>
      <c r="P471" s="10" t="e">
        <f t="shared" si="29"/>
        <v>#DIV/0!</v>
      </c>
      <c r="Q471" t="s">
        <v>8309</v>
      </c>
      <c r="R471" t="s">
        <v>8342</v>
      </c>
      <c r="S471" s="12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</v>
      </c>
      <c r="P472" s="10">
        <f t="shared" si="29"/>
        <v>25.5</v>
      </c>
      <c r="Q472" t="s">
        <v>8309</v>
      </c>
      <c r="R472" t="s">
        <v>8342</v>
      </c>
      <c r="S472" s="12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11.892727272727273</v>
      </c>
      <c r="P473" s="10">
        <f t="shared" si="29"/>
        <v>38.476470588235294</v>
      </c>
      <c r="Q473" t="s">
        <v>8309</v>
      </c>
      <c r="R473" t="s">
        <v>8342</v>
      </c>
      <c r="S473" s="12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17.625</v>
      </c>
      <c r="P474" s="10">
        <f t="shared" si="29"/>
        <v>28.2</v>
      </c>
      <c r="Q474" t="s">
        <v>8309</v>
      </c>
      <c r="R474" t="s">
        <v>8342</v>
      </c>
      <c r="S474" s="12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</v>
      </c>
      <c r="P475" s="10">
        <f t="shared" si="29"/>
        <v>61.5</v>
      </c>
      <c r="Q475" t="s">
        <v>8309</v>
      </c>
      <c r="R475" t="s">
        <v>8342</v>
      </c>
      <c r="S475" s="12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3.0303030303030304E-2</v>
      </c>
      <c r="P476" s="10">
        <f t="shared" si="29"/>
        <v>1</v>
      </c>
      <c r="Q476" t="s">
        <v>8309</v>
      </c>
      <c r="R476" t="s">
        <v>8342</v>
      </c>
      <c r="S476" s="12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>
        <f t="shared" si="28"/>
        <v>0</v>
      </c>
      <c r="P477" s="10" t="e">
        <f t="shared" si="29"/>
        <v>#DIV/0!</v>
      </c>
      <c r="Q477" t="s">
        <v>8309</v>
      </c>
      <c r="R477" t="s">
        <v>8342</v>
      </c>
      <c r="S477" s="12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2.230268181818182</v>
      </c>
      <c r="P478" s="10">
        <f t="shared" si="29"/>
        <v>39.569274193548388</v>
      </c>
      <c r="Q478" t="s">
        <v>8309</v>
      </c>
      <c r="R478" t="s">
        <v>8342</v>
      </c>
      <c r="S478" s="12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>
        <f t="shared" si="28"/>
        <v>0</v>
      </c>
      <c r="P479" s="10" t="e">
        <f t="shared" si="29"/>
        <v>#DIV/0!</v>
      </c>
      <c r="Q479" t="s">
        <v>8309</v>
      </c>
      <c r="R479" t="s">
        <v>8342</v>
      </c>
      <c r="S479" s="12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>
        <f t="shared" si="28"/>
        <v>0</v>
      </c>
      <c r="P480" s="10" t="e">
        <f t="shared" si="29"/>
        <v>#DIV/0!</v>
      </c>
      <c r="Q480" t="s">
        <v>8309</v>
      </c>
      <c r="R480" t="s">
        <v>8342</v>
      </c>
      <c r="S480" s="12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32.56</v>
      </c>
      <c r="P481" s="10">
        <f t="shared" si="29"/>
        <v>88.8</v>
      </c>
      <c r="Q481" t="s">
        <v>8309</v>
      </c>
      <c r="R481" t="s">
        <v>8342</v>
      </c>
      <c r="S481" s="12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19.41</v>
      </c>
      <c r="P482" s="10">
        <f t="shared" si="29"/>
        <v>55.457142857142856</v>
      </c>
      <c r="Q482" t="s">
        <v>8309</v>
      </c>
      <c r="R482" t="s">
        <v>8342</v>
      </c>
      <c r="S482" s="12">
        <f t="shared" si="30"/>
        <v>41465.500173611115</v>
      </c>
      <c r="T482" s="11">
        <f t="shared" si="31"/>
        <v>41495.500173611115</v>
      </c>
    </row>
    <row r="483" spans="1:20" ht="43.5" x14ac:dyDescent="0.3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6.1</v>
      </c>
      <c r="P483" s="10">
        <f t="shared" si="29"/>
        <v>87.142857142857139</v>
      </c>
      <c r="Q483" t="s">
        <v>8309</v>
      </c>
      <c r="R483" t="s">
        <v>8342</v>
      </c>
      <c r="S483" s="12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0.1</v>
      </c>
      <c r="P484" s="10">
        <f t="shared" si="29"/>
        <v>10</v>
      </c>
      <c r="Q484" t="s">
        <v>8309</v>
      </c>
      <c r="R484" t="s">
        <v>8342</v>
      </c>
      <c r="S484" s="12">
        <f t="shared" si="30"/>
        <v>42447.896874999999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50.2</v>
      </c>
      <c r="P485" s="10">
        <f t="shared" si="29"/>
        <v>51.224489795918366</v>
      </c>
      <c r="Q485" t="s">
        <v>8309</v>
      </c>
      <c r="R485" t="s">
        <v>8342</v>
      </c>
      <c r="S485" s="12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0.18625</v>
      </c>
      <c r="P486" s="10">
        <f t="shared" si="29"/>
        <v>13.545454545454545</v>
      </c>
      <c r="Q486" t="s">
        <v>8309</v>
      </c>
      <c r="R486" t="s">
        <v>8342</v>
      </c>
      <c r="S486" s="12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21.906971229845084</v>
      </c>
      <c r="P487" s="10">
        <f t="shared" si="29"/>
        <v>66.520080000000007</v>
      </c>
      <c r="Q487" t="s">
        <v>8309</v>
      </c>
      <c r="R487" t="s">
        <v>8342</v>
      </c>
      <c r="S487" s="12">
        <f t="shared" si="30"/>
        <v>41381.505775462967</v>
      </c>
      <c r="T487" s="11">
        <f t="shared" si="31"/>
        <v>41411.505775462967</v>
      </c>
    </row>
    <row r="488" spans="1:20" ht="43.5" x14ac:dyDescent="0.3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9.0909090909090905E-3</v>
      </c>
      <c r="P488" s="10">
        <f t="shared" si="29"/>
        <v>50</v>
      </c>
      <c r="Q488" t="s">
        <v>8309</v>
      </c>
      <c r="R488" t="s">
        <v>8342</v>
      </c>
      <c r="S488" s="12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>
        <f t="shared" si="28"/>
        <v>0</v>
      </c>
      <c r="P489" s="10" t="e">
        <f t="shared" si="29"/>
        <v>#DIV/0!</v>
      </c>
      <c r="Q489" t="s">
        <v>8309</v>
      </c>
      <c r="R489" t="s">
        <v>8342</v>
      </c>
      <c r="S489" s="12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>
        <f t="shared" si="28"/>
        <v>0</v>
      </c>
      <c r="P490" s="10" t="e">
        <f t="shared" si="29"/>
        <v>#DIV/0!</v>
      </c>
      <c r="Q490" t="s">
        <v>8309</v>
      </c>
      <c r="R490" t="s">
        <v>8342</v>
      </c>
      <c r="S490" s="12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0.28667813379201834</v>
      </c>
      <c r="P491" s="10">
        <f t="shared" si="29"/>
        <v>71.666666666666671</v>
      </c>
      <c r="Q491" t="s">
        <v>8309</v>
      </c>
      <c r="R491" t="s">
        <v>8342</v>
      </c>
      <c r="S491" s="12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>
        <f t="shared" si="28"/>
        <v>0</v>
      </c>
      <c r="P492" s="10" t="e">
        <f t="shared" si="29"/>
        <v>#DIV/0!</v>
      </c>
      <c r="Q492" t="s">
        <v>8309</v>
      </c>
      <c r="R492" t="s">
        <v>8342</v>
      </c>
      <c r="S492" s="12">
        <f t="shared" si="30"/>
        <v>41113.968576388885</v>
      </c>
      <c r="T492" s="11">
        <f t="shared" si="31"/>
        <v>41143.968576388885</v>
      </c>
    </row>
    <row r="493" spans="1:20" ht="43.5" x14ac:dyDescent="0.3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>
        <f t="shared" si="28"/>
        <v>0</v>
      </c>
      <c r="P493" s="10" t="e">
        <f t="shared" si="29"/>
        <v>#DIV/0!</v>
      </c>
      <c r="Q493" t="s">
        <v>8309</v>
      </c>
      <c r="R493" t="s">
        <v>8342</v>
      </c>
      <c r="S493" s="12">
        <f t="shared" si="30"/>
        <v>42366.982627314814</v>
      </c>
      <c r="T493" s="11">
        <f t="shared" si="31"/>
        <v>42396.982627314814</v>
      </c>
    </row>
    <row r="494" spans="1:20" ht="43.5" x14ac:dyDescent="0.3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>
        <f t="shared" si="28"/>
        <v>0</v>
      </c>
      <c r="P494" s="10" t="e">
        <f t="shared" si="29"/>
        <v>#DIV/0!</v>
      </c>
      <c r="Q494" t="s">
        <v>8309</v>
      </c>
      <c r="R494" t="s">
        <v>8342</v>
      </c>
      <c r="S494" s="12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>
        <f t="shared" si="28"/>
        <v>0</v>
      </c>
      <c r="P495" s="10" t="e">
        <f t="shared" si="29"/>
        <v>#DIV/0!</v>
      </c>
      <c r="Q495" t="s">
        <v>8309</v>
      </c>
      <c r="R495" t="s">
        <v>8342</v>
      </c>
      <c r="S495" s="12">
        <f t="shared" si="30"/>
        <v>42114.726134259261</v>
      </c>
      <c r="T495" s="11">
        <f t="shared" si="31"/>
        <v>42144.726134259261</v>
      </c>
    </row>
    <row r="496" spans="1:20" ht="58" x14ac:dyDescent="0.3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0.155</v>
      </c>
      <c r="P496" s="10">
        <f t="shared" si="29"/>
        <v>10.333333333333334</v>
      </c>
      <c r="Q496" t="s">
        <v>8309</v>
      </c>
      <c r="R496" t="s">
        <v>8342</v>
      </c>
      <c r="S496" s="12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>
        <f t="shared" si="28"/>
        <v>0</v>
      </c>
      <c r="P497" s="10" t="e">
        <f t="shared" si="29"/>
        <v>#DIV/0!</v>
      </c>
      <c r="Q497" t="s">
        <v>8309</v>
      </c>
      <c r="R497" t="s">
        <v>8342</v>
      </c>
      <c r="S497" s="12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1.6666666666666668E-3</v>
      </c>
      <c r="P498" s="10">
        <f t="shared" si="29"/>
        <v>1</v>
      </c>
      <c r="Q498" t="s">
        <v>8309</v>
      </c>
      <c r="R498" t="s">
        <v>8342</v>
      </c>
      <c r="S498" s="12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0.6696428571428571</v>
      </c>
      <c r="P499" s="10">
        <f t="shared" si="29"/>
        <v>10</v>
      </c>
      <c r="Q499" t="s">
        <v>8309</v>
      </c>
      <c r="R499" t="s">
        <v>8342</v>
      </c>
      <c r="S499" s="12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4.5985132395404564</v>
      </c>
      <c r="P500" s="10">
        <f t="shared" si="29"/>
        <v>136.09090909090909</v>
      </c>
      <c r="Q500" t="s">
        <v>8309</v>
      </c>
      <c r="R500" t="s">
        <v>8342</v>
      </c>
      <c r="S500" s="12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9.5500000000000007</v>
      </c>
      <c r="P501" s="10">
        <f t="shared" si="29"/>
        <v>73.461538461538467</v>
      </c>
      <c r="Q501" t="s">
        <v>8309</v>
      </c>
      <c r="R501" t="s">
        <v>8342</v>
      </c>
      <c r="S501" s="12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3.3076923076923079</v>
      </c>
      <c r="P502" s="10">
        <f t="shared" si="29"/>
        <v>53.75</v>
      </c>
      <c r="Q502" t="s">
        <v>8309</v>
      </c>
      <c r="R502" t="s">
        <v>8342</v>
      </c>
      <c r="S502" s="12">
        <f t="shared" si="30"/>
        <v>40247.886006944442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>
        <f t="shared" si="28"/>
        <v>0</v>
      </c>
      <c r="P503" s="10" t="e">
        <f t="shared" si="29"/>
        <v>#DIV/0!</v>
      </c>
      <c r="Q503" t="s">
        <v>8309</v>
      </c>
      <c r="R503" t="s">
        <v>8342</v>
      </c>
      <c r="S503" s="12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1.1499999999999999</v>
      </c>
      <c r="P504" s="10">
        <f t="shared" si="29"/>
        <v>57.5</v>
      </c>
      <c r="Q504" t="s">
        <v>8309</v>
      </c>
      <c r="R504" t="s">
        <v>8342</v>
      </c>
      <c r="S504" s="12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1.7538461538461538</v>
      </c>
      <c r="P505" s="10">
        <f t="shared" si="29"/>
        <v>12.666666666666666</v>
      </c>
      <c r="Q505" t="s">
        <v>8309</v>
      </c>
      <c r="R505" t="s">
        <v>8342</v>
      </c>
      <c r="S505" s="12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1.3673469387755102</v>
      </c>
      <c r="P506" s="10">
        <f t="shared" si="29"/>
        <v>67</v>
      </c>
      <c r="Q506" t="s">
        <v>8309</v>
      </c>
      <c r="R506" t="s">
        <v>8342</v>
      </c>
      <c r="S506" s="12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0.43333333333333329</v>
      </c>
      <c r="P507" s="10">
        <f t="shared" si="29"/>
        <v>3.7142857142857144</v>
      </c>
      <c r="Q507" t="s">
        <v>8309</v>
      </c>
      <c r="R507" t="s">
        <v>8342</v>
      </c>
      <c r="S507" s="12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0.125</v>
      </c>
      <c r="P508" s="10">
        <f t="shared" si="29"/>
        <v>250</v>
      </c>
      <c r="Q508" t="s">
        <v>8309</v>
      </c>
      <c r="R508" t="s">
        <v>8342</v>
      </c>
      <c r="S508" s="12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</v>
      </c>
      <c r="P509" s="10">
        <f t="shared" si="29"/>
        <v>64</v>
      </c>
      <c r="Q509" t="s">
        <v>8309</v>
      </c>
      <c r="R509" t="s">
        <v>8342</v>
      </c>
      <c r="S509" s="12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0.8</v>
      </c>
      <c r="P510" s="10">
        <f t="shared" si="29"/>
        <v>133.33333333333334</v>
      </c>
      <c r="Q510" t="s">
        <v>8309</v>
      </c>
      <c r="R510" t="s">
        <v>8342</v>
      </c>
      <c r="S510" s="12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0.2</v>
      </c>
      <c r="P511" s="10">
        <f t="shared" si="29"/>
        <v>10</v>
      </c>
      <c r="Q511" t="s">
        <v>8309</v>
      </c>
      <c r="R511" t="s">
        <v>8342</v>
      </c>
      <c r="S511" s="12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>
        <f t="shared" si="28"/>
        <v>0</v>
      </c>
      <c r="P512" s="10" t="e">
        <f t="shared" si="29"/>
        <v>#DIV/0!</v>
      </c>
      <c r="Q512" t="s">
        <v>8309</v>
      </c>
      <c r="R512" t="s">
        <v>8342</v>
      </c>
      <c r="S512" s="12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3</v>
      </c>
      <c r="P513" s="10">
        <f t="shared" si="29"/>
        <v>30</v>
      </c>
      <c r="Q513" t="s">
        <v>8309</v>
      </c>
      <c r="R513" t="s">
        <v>8342</v>
      </c>
      <c r="S513" s="12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0.13749999999999998</v>
      </c>
      <c r="P514" s="10">
        <f t="shared" si="29"/>
        <v>5.5</v>
      </c>
      <c r="Q514" t="s">
        <v>8309</v>
      </c>
      <c r="R514" t="s">
        <v>8342</v>
      </c>
      <c r="S514" s="12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E515/D515*100</f>
        <v>13.923999999999999</v>
      </c>
      <c r="P515" s="10">
        <f t="shared" ref="P515:P578" si="33">E515/L515</f>
        <v>102.38235294117646</v>
      </c>
      <c r="Q515" t="s">
        <v>8309</v>
      </c>
      <c r="R515" t="s">
        <v>8342</v>
      </c>
      <c r="S515" s="12">
        <f t="shared" ref="S515:S578" si="34">(J515/86400)+25569</f>
        <v>42552.653993055559</v>
      </c>
      <c r="T515" s="11">
        <f t="shared" ref="T515:T578" si="35">(I515/86400)+25569</f>
        <v>42597.291666666672</v>
      </c>
    </row>
    <row r="516" spans="1:20" ht="43.5" x14ac:dyDescent="0.3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3.3333333333333335</v>
      </c>
      <c r="P516" s="10">
        <f t="shared" si="33"/>
        <v>16.666666666666668</v>
      </c>
      <c r="Q516" t="s">
        <v>8309</v>
      </c>
      <c r="R516" t="s">
        <v>8342</v>
      </c>
      <c r="S516" s="12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25.41340206185567</v>
      </c>
      <c r="P517" s="10">
        <f t="shared" si="33"/>
        <v>725.02941176470586</v>
      </c>
      <c r="Q517" t="s">
        <v>8309</v>
      </c>
      <c r="R517" t="s">
        <v>8342</v>
      </c>
      <c r="S517" s="12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>
        <f t="shared" si="32"/>
        <v>0</v>
      </c>
      <c r="P518" s="10" t="e">
        <f t="shared" si="33"/>
        <v>#DIV/0!</v>
      </c>
      <c r="Q518" t="s">
        <v>8309</v>
      </c>
      <c r="R518" t="s">
        <v>8342</v>
      </c>
      <c r="S518" s="12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</v>
      </c>
      <c r="P519" s="10">
        <f t="shared" si="33"/>
        <v>68.333333333333329</v>
      </c>
      <c r="Q519" t="s">
        <v>8309</v>
      </c>
      <c r="R519" t="s">
        <v>8342</v>
      </c>
      <c r="S519" s="12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>
        <f t="shared" si="32"/>
        <v>0</v>
      </c>
      <c r="P520" s="10" t="e">
        <f t="shared" si="33"/>
        <v>#DIV/0!</v>
      </c>
      <c r="Q520" t="s">
        <v>8309</v>
      </c>
      <c r="R520" t="s">
        <v>8342</v>
      </c>
      <c r="S520" s="12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22.881426547787683</v>
      </c>
      <c r="P521" s="10">
        <f t="shared" si="33"/>
        <v>39.228571428571428</v>
      </c>
      <c r="Q521" t="s">
        <v>8309</v>
      </c>
      <c r="R521" t="s">
        <v>8342</v>
      </c>
      <c r="S521" s="12">
        <f t="shared" si="34"/>
        <v>41218.391446759255</v>
      </c>
      <c r="T521" s="11">
        <f t="shared" si="35"/>
        <v>41248.391446759255</v>
      </c>
    </row>
    <row r="522" spans="1:20" ht="43.5" x14ac:dyDescent="0.3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102.1</v>
      </c>
      <c r="P522" s="10">
        <f t="shared" si="33"/>
        <v>150.14705882352942</v>
      </c>
      <c r="Q522" t="s">
        <v>8343</v>
      </c>
      <c r="R522" t="s">
        <v>8344</v>
      </c>
      <c r="S522" s="12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104.64</v>
      </c>
      <c r="P523" s="10">
        <f t="shared" si="33"/>
        <v>93.428571428571431</v>
      </c>
      <c r="Q523" t="s">
        <v>8343</v>
      </c>
      <c r="R523" t="s">
        <v>8344</v>
      </c>
      <c r="S523" s="12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114.66666666666667</v>
      </c>
      <c r="P524" s="10">
        <f t="shared" si="33"/>
        <v>110.96774193548387</v>
      </c>
      <c r="Q524" t="s">
        <v>8343</v>
      </c>
      <c r="R524" t="s">
        <v>8344</v>
      </c>
      <c r="S524" s="12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120.6</v>
      </c>
      <c r="P525" s="10">
        <f t="shared" si="33"/>
        <v>71.785714285714292</v>
      </c>
      <c r="Q525" t="s">
        <v>8343</v>
      </c>
      <c r="R525" t="s">
        <v>8344</v>
      </c>
      <c r="S525" s="12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108.67285714285715</v>
      </c>
      <c r="P526" s="10">
        <f t="shared" si="33"/>
        <v>29.258076923076924</v>
      </c>
      <c r="Q526" t="s">
        <v>8343</v>
      </c>
      <c r="R526" t="s">
        <v>8344</v>
      </c>
      <c r="S526" s="12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100</v>
      </c>
      <c r="P527" s="10">
        <f t="shared" si="33"/>
        <v>1000</v>
      </c>
      <c r="Q527" t="s">
        <v>8343</v>
      </c>
      <c r="R527" t="s">
        <v>8344</v>
      </c>
      <c r="S527" s="12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113.99999999999999</v>
      </c>
      <c r="P528" s="10">
        <f t="shared" si="33"/>
        <v>74.347826086956516</v>
      </c>
      <c r="Q528" t="s">
        <v>8343</v>
      </c>
      <c r="R528" t="s">
        <v>8344</v>
      </c>
      <c r="S528" s="12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100.85</v>
      </c>
      <c r="P529" s="10">
        <f t="shared" si="33"/>
        <v>63.829113924050631</v>
      </c>
      <c r="Q529" t="s">
        <v>8343</v>
      </c>
      <c r="R529" t="s">
        <v>8344</v>
      </c>
      <c r="S529" s="12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115.65217391304347</v>
      </c>
      <c r="P530" s="10">
        <f t="shared" si="33"/>
        <v>44.333333333333336</v>
      </c>
      <c r="Q530" t="s">
        <v>8343</v>
      </c>
      <c r="R530" t="s">
        <v>8344</v>
      </c>
      <c r="S530" s="12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130.41666666666666</v>
      </c>
      <c r="P531" s="10">
        <f t="shared" si="33"/>
        <v>86.944444444444443</v>
      </c>
      <c r="Q531" t="s">
        <v>8343</v>
      </c>
      <c r="R531" t="s">
        <v>8344</v>
      </c>
      <c r="S531" s="12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107.78267254038178</v>
      </c>
      <c r="P532" s="10">
        <f t="shared" si="33"/>
        <v>126.55172413793103</v>
      </c>
      <c r="Q532" t="s">
        <v>8343</v>
      </c>
      <c r="R532" t="s">
        <v>8344</v>
      </c>
      <c r="S532" s="12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100</v>
      </c>
      <c r="P533" s="10">
        <f t="shared" si="33"/>
        <v>129.03225806451613</v>
      </c>
      <c r="Q533" t="s">
        <v>8343</v>
      </c>
      <c r="R533" t="s">
        <v>8344</v>
      </c>
      <c r="S533" s="12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123.25</v>
      </c>
      <c r="P534" s="10">
        <f t="shared" si="33"/>
        <v>71.242774566473983</v>
      </c>
      <c r="Q534" t="s">
        <v>8343</v>
      </c>
      <c r="R534" t="s">
        <v>8344</v>
      </c>
      <c r="S534" s="12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100.2</v>
      </c>
      <c r="P535" s="10">
        <f t="shared" si="33"/>
        <v>117.88235294117646</v>
      </c>
      <c r="Q535" t="s">
        <v>8343</v>
      </c>
      <c r="R535" t="s">
        <v>8344</v>
      </c>
      <c r="S535" s="12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104.66666666666666</v>
      </c>
      <c r="P536" s="10">
        <f t="shared" si="33"/>
        <v>327.08333333333331</v>
      </c>
      <c r="Q536" t="s">
        <v>8343</v>
      </c>
      <c r="R536" t="s">
        <v>8344</v>
      </c>
      <c r="S536" s="12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102.49999999999999</v>
      </c>
      <c r="P537" s="10">
        <f t="shared" si="33"/>
        <v>34.745762711864408</v>
      </c>
      <c r="Q537" t="s">
        <v>8343</v>
      </c>
      <c r="R537" t="s">
        <v>8344</v>
      </c>
      <c r="S537" s="12">
        <f t="shared" si="34"/>
        <v>42711.54519675926</v>
      </c>
      <c r="T537" s="11">
        <f t="shared" si="35"/>
        <v>42741.54519675926</v>
      </c>
    </row>
    <row r="538" spans="1:20" ht="58" x14ac:dyDescent="0.3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118.25757575757576</v>
      </c>
      <c r="P538" s="10">
        <f t="shared" si="33"/>
        <v>100.06410256410257</v>
      </c>
      <c r="Q538" t="s">
        <v>8343</v>
      </c>
      <c r="R538" t="s">
        <v>8344</v>
      </c>
      <c r="S538" s="12">
        <f t="shared" si="34"/>
        <v>42179.344988425924</v>
      </c>
      <c r="T538" s="11">
        <f t="shared" si="35"/>
        <v>42219.75</v>
      </c>
    </row>
    <row r="539" spans="1:20" ht="43.5" x14ac:dyDescent="0.3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120.5</v>
      </c>
      <c r="P539" s="10">
        <f t="shared" si="33"/>
        <v>40.847457627118644</v>
      </c>
      <c r="Q539" t="s">
        <v>8343</v>
      </c>
      <c r="R539" t="s">
        <v>8344</v>
      </c>
      <c r="S539" s="12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302.42</v>
      </c>
      <c r="P540" s="10">
        <f t="shared" si="33"/>
        <v>252.01666666666668</v>
      </c>
      <c r="Q540" t="s">
        <v>8343</v>
      </c>
      <c r="R540" t="s">
        <v>8344</v>
      </c>
      <c r="S540" s="12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100.64400000000001</v>
      </c>
      <c r="P541" s="10">
        <f t="shared" si="33"/>
        <v>25.161000000000001</v>
      </c>
      <c r="Q541" t="s">
        <v>8343</v>
      </c>
      <c r="R541" t="s">
        <v>8344</v>
      </c>
      <c r="S541" s="12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6.6666666666666671E-3</v>
      </c>
      <c r="P542" s="10">
        <f t="shared" si="33"/>
        <v>1</v>
      </c>
      <c r="Q542" t="s">
        <v>8345</v>
      </c>
      <c r="R542" t="s">
        <v>8346</v>
      </c>
      <c r="S542" s="12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0.55555555555555558</v>
      </c>
      <c r="P543" s="10">
        <f t="shared" si="33"/>
        <v>25</v>
      </c>
      <c r="Q543" t="s">
        <v>8345</v>
      </c>
      <c r="R543" t="s">
        <v>8346</v>
      </c>
      <c r="S543" s="12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3.9999999999999996E-4</v>
      </c>
      <c r="P544" s="10">
        <f t="shared" si="33"/>
        <v>1</v>
      </c>
      <c r="Q544" t="s">
        <v>8345</v>
      </c>
      <c r="R544" t="s">
        <v>8346</v>
      </c>
      <c r="S544" s="12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0.31818181818181818</v>
      </c>
      <c r="P545" s="10">
        <f t="shared" si="33"/>
        <v>35</v>
      </c>
      <c r="Q545" t="s">
        <v>8345</v>
      </c>
      <c r="R545" t="s">
        <v>8346</v>
      </c>
      <c r="S545" s="12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</v>
      </c>
      <c r="P546" s="10">
        <f t="shared" si="33"/>
        <v>3</v>
      </c>
      <c r="Q546" t="s">
        <v>8345</v>
      </c>
      <c r="R546" t="s">
        <v>8346</v>
      </c>
      <c r="S546" s="12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27.383999999999997</v>
      </c>
      <c r="P547" s="10">
        <f t="shared" si="33"/>
        <v>402.70588235294116</v>
      </c>
      <c r="Q547" t="s">
        <v>8345</v>
      </c>
      <c r="R547" t="s">
        <v>8346</v>
      </c>
      <c r="S547" s="12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8.666666666666667E-2</v>
      </c>
      <c r="P548" s="10">
        <f t="shared" si="33"/>
        <v>26</v>
      </c>
      <c r="Q548" t="s">
        <v>8345</v>
      </c>
      <c r="R548" t="s">
        <v>8346</v>
      </c>
      <c r="S548" s="12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>
        <f t="shared" si="32"/>
        <v>0</v>
      </c>
      <c r="P549" s="10" t="e">
        <f t="shared" si="33"/>
        <v>#DIV/0!</v>
      </c>
      <c r="Q549" t="s">
        <v>8345</v>
      </c>
      <c r="R549" t="s">
        <v>8346</v>
      </c>
      <c r="S549" s="12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0.09</v>
      </c>
      <c r="P550" s="10">
        <f t="shared" si="33"/>
        <v>9</v>
      </c>
      <c r="Q550" t="s">
        <v>8345</v>
      </c>
      <c r="R550" t="s">
        <v>8346</v>
      </c>
      <c r="S550" s="12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</v>
      </c>
      <c r="P551" s="10">
        <f t="shared" si="33"/>
        <v>8.5</v>
      </c>
      <c r="Q551" t="s">
        <v>8345</v>
      </c>
      <c r="R551" t="s">
        <v>8346</v>
      </c>
      <c r="S551" s="12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0.70000000000000007</v>
      </c>
      <c r="P552" s="10">
        <f t="shared" si="33"/>
        <v>8.75</v>
      </c>
      <c r="Q552" t="s">
        <v>8345</v>
      </c>
      <c r="R552" t="s">
        <v>8346</v>
      </c>
      <c r="S552" s="12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5.0413333333333332</v>
      </c>
      <c r="P553" s="10">
        <f t="shared" si="33"/>
        <v>135.03571428571428</v>
      </c>
      <c r="Q553" t="s">
        <v>8345</v>
      </c>
      <c r="R553" t="s">
        <v>8346</v>
      </c>
      <c r="S553" s="12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>
        <f t="shared" si="32"/>
        <v>0</v>
      </c>
      <c r="P554" s="10" t="e">
        <f t="shared" si="33"/>
        <v>#DIV/0!</v>
      </c>
      <c r="Q554" t="s">
        <v>8345</v>
      </c>
      <c r="R554" t="s">
        <v>8346</v>
      </c>
      <c r="S554" s="12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0.49199999999999999</v>
      </c>
      <c r="P555" s="10">
        <f t="shared" si="33"/>
        <v>20.5</v>
      </c>
      <c r="Q555" t="s">
        <v>8345</v>
      </c>
      <c r="R555" t="s">
        <v>8346</v>
      </c>
      <c r="S555" s="12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36.589147286821706</v>
      </c>
      <c r="P556" s="10">
        <f t="shared" si="33"/>
        <v>64.36363636363636</v>
      </c>
      <c r="Q556" t="s">
        <v>8345</v>
      </c>
      <c r="R556" t="s">
        <v>8346</v>
      </c>
      <c r="S556" s="12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>
        <f t="shared" si="32"/>
        <v>0</v>
      </c>
      <c r="P557" s="10" t="e">
        <f t="shared" si="33"/>
        <v>#DIV/0!</v>
      </c>
      <c r="Q557" t="s">
        <v>8345</v>
      </c>
      <c r="R557" t="s">
        <v>8346</v>
      </c>
      <c r="S557" s="12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</v>
      </c>
      <c r="P558" s="10">
        <f t="shared" si="33"/>
        <v>200</v>
      </c>
      <c r="Q558" t="s">
        <v>8345</v>
      </c>
      <c r="R558" t="s">
        <v>8346</v>
      </c>
      <c r="S558" s="12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0.91066666666666674</v>
      </c>
      <c r="P559" s="10">
        <f t="shared" si="33"/>
        <v>68.3</v>
      </c>
      <c r="Q559" t="s">
        <v>8345</v>
      </c>
      <c r="R559" t="s">
        <v>8346</v>
      </c>
      <c r="S559" s="12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>
        <f t="shared" si="32"/>
        <v>0</v>
      </c>
      <c r="P560" s="10" t="e">
        <f t="shared" si="33"/>
        <v>#DIV/0!</v>
      </c>
      <c r="Q560" t="s">
        <v>8345</v>
      </c>
      <c r="R560" t="s">
        <v>8346</v>
      </c>
      <c r="S560" s="12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2.0833333333333336E-2</v>
      </c>
      <c r="P561" s="10">
        <f t="shared" si="33"/>
        <v>50</v>
      </c>
      <c r="Q561" t="s">
        <v>8345</v>
      </c>
      <c r="R561" t="s">
        <v>8346</v>
      </c>
      <c r="S561" s="12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1.2E-2</v>
      </c>
      <c r="P562" s="10">
        <f t="shared" si="33"/>
        <v>4</v>
      </c>
      <c r="Q562" t="s">
        <v>8345</v>
      </c>
      <c r="R562" t="s">
        <v>8346</v>
      </c>
      <c r="S562" s="12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0.36666666666666664</v>
      </c>
      <c r="P563" s="10">
        <f t="shared" si="33"/>
        <v>27.5</v>
      </c>
      <c r="Q563" t="s">
        <v>8345</v>
      </c>
      <c r="R563" t="s">
        <v>8346</v>
      </c>
      <c r="S563" s="12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>
        <f t="shared" si="32"/>
        <v>0</v>
      </c>
      <c r="P564" s="10" t="e">
        <f t="shared" si="33"/>
        <v>#DIV/0!</v>
      </c>
      <c r="Q564" t="s">
        <v>8345</v>
      </c>
      <c r="R564" t="s">
        <v>8346</v>
      </c>
      <c r="S564" s="12">
        <f t="shared" si="34"/>
        <v>42692.389062499999</v>
      </c>
      <c r="T564" s="11">
        <f t="shared" si="35"/>
        <v>42722.389062499999</v>
      </c>
    </row>
    <row r="565" spans="1:20" ht="43.5" x14ac:dyDescent="0.3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9.0666666666666659E-2</v>
      </c>
      <c r="P565" s="10">
        <f t="shared" si="33"/>
        <v>34</v>
      </c>
      <c r="Q565" t="s">
        <v>8345</v>
      </c>
      <c r="R565" t="s">
        <v>8346</v>
      </c>
      <c r="S565" s="12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5.5555555555555558E-3</v>
      </c>
      <c r="P566" s="10">
        <f t="shared" si="33"/>
        <v>1</v>
      </c>
      <c r="Q566" t="s">
        <v>8345</v>
      </c>
      <c r="R566" t="s">
        <v>8346</v>
      </c>
      <c r="S566" s="12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>
        <f t="shared" si="32"/>
        <v>0</v>
      </c>
      <c r="P567" s="10" t="e">
        <f t="shared" si="33"/>
        <v>#DIV/0!</v>
      </c>
      <c r="Q567" t="s">
        <v>8345</v>
      </c>
      <c r="R567" t="s">
        <v>8346</v>
      </c>
      <c r="S567" s="12">
        <f t="shared" si="34"/>
        <v>42165.78528935185</v>
      </c>
      <c r="T567" s="11">
        <f t="shared" si="35"/>
        <v>42195.78528935185</v>
      </c>
    </row>
    <row r="568" spans="1:20" ht="43.5" x14ac:dyDescent="0.3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0.02</v>
      </c>
      <c r="P568" s="10">
        <f t="shared" si="33"/>
        <v>1</v>
      </c>
      <c r="Q568" t="s">
        <v>8345</v>
      </c>
      <c r="R568" t="s">
        <v>8346</v>
      </c>
      <c r="S568" s="12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>
        <f t="shared" si="32"/>
        <v>0</v>
      </c>
      <c r="P569" s="10" t="e">
        <f t="shared" si="33"/>
        <v>#DIV/0!</v>
      </c>
      <c r="Q569" t="s">
        <v>8345</v>
      </c>
      <c r="R569" t="s">
        <v>8346</v>
      </c>
      <c r="S569" s="12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1</v>
      </c>
      <c r="P570" s="10">
        <f t="shared" si="33"/>
        <v>49</v>
      </c>
      <c r="Q570" t="s">
        <v>8345</v>
      </c>
      <c r="R570" t="s">
        <v>8346</v>
      </c>
      <c r="S570" s="12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0.8</v>
      </c>
      <c r="P571" s="10">
        <f t="shared" si="33"/>
        <v>20</v>
      </c>
      <c r="Q571" t="s">
        <v>8345</v>
      </c>
      <c r="R571" t="s">
        <v>8346</v>
      </c>
      <c r="S571" s="12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0.16705882352941176</v>
      </c>
      <c r="P572" s="10">
        <f t="shared" si="33"/>
        <v>142</v>
      </c>
      <c r="Q572" t="s">
        <v>8345</v>
      </c>
      <c r="R572" t="s">
        <v>8346</v>
      </c>
      <c r="S572" s="12">
        <f t="shared" si="34"/>
        <v>42388.798252314809</v>
      </c>
      <c r="T572" s="11">
        <f t="shared" si="35"/>
        <v>42418.798252314809</v>
      </c>
    </row>
    <row r="573" spans="1:20" ht="43.5" x14ac:dyDescent="0.3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0.42399999999999999</v>
      </c>
      <c r="P573" s="10">
        <f t="shared" si="33"/>
        <v>53</v>
      </c>
      <c r="Q573" t="s">
        <v>8345</v>
      </c>
      <c r="R573" t="s">
        <v>8346</v>
      </c>
      <c r="S573" s="12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>
        <f t="shared" si="32"/>
        <v>0</v>
      </c>
      <c r="P574" s="10" t="e">
        <f t="shared" si="33"/>
        <v>#DIV/0!</v>
      </c>
      <c r="Q574" t="s">
        <v>8345</v>
      </c>
      <c r="R574" t="s">
        <v>8346</v>
      </c>
      <c r="S574" s="12">
        <f t="shared" si="34"/>
        <v>42282.716296296298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0.38925389253892539</v>
      </c>
      <c r="P575" s="10">
        <f t="shared" si="33"/>
        <v>38.444444444444443</v>
      </c>
      <c r="Q575" t="s">
        <v>8345</v>
      </c>
      <c r="R575" t="s">
        <v>8346</v>
      </c>
      <c r="S575" s="12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0.7155635062611807</v>
      </c>
      <c r="P576" s="10">
        <f t="shared" si="33"/>
        <v>20</v>
      </c>
      <c r="Q576" t="s">
        <v>8345</v>
      </c>
      <c r="R576" t="s">
        <v>8346</v>
      </c>
      <c r="S576" s="12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0.43166666666666664</v>
      </c>
      <c r="P577" s="10">
        <f t="shared" si="33"/>
        <v>64.75</v>
      </c>
      <c r="Q577" t="s">
        <v>8345</v>
      </c>
      <c r="R577" t="s">
        <v>8346</v>
      </c>
      <c r="S577" s="12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1.25E-3</v>
      </c>
      <c r="P578" s="10">
        <f t="shared" si="33"/>
        <v>1</v>
      </c>
      <c r="Q578" t="s">
        <v>8345</v>
      </c>
      <c r="R578" t="s">
        <v>8346</v>
      </c>
      <c r="S578" s="12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E579/D579*100</f>
        <v>0.2</v>
      </c>
      <c r="P579" s="10">
        <f t="shared" ref="P579:P642" si="37">E579/L579</f>
        <v>10</v>
      </c>
      <c r="Q579" t="s">
        <v>8345</v>
      </c>
      <c r="R579" t="s">
        <v>8346</v>
      </c>
      <c r="S579" s="12">
        <f t="shared" ref="S579:S642" si="38">(J579/86400)+25569</f>
        <v>42450.589143518519</v>
      </c>
      <c r="T579" s="11">
        <f t="shared" ref="T579:T642" si="39">(I579/86400)+25569</f>
        <v>42510.589143518519</v>
      </c>
    </row>
    <row r="580" spans="1:20" ht="29" x14ac:dyDescent="0.35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1.12E-2</v>
      </c>
      <c r="P580" s="10">
        <f t="shared" si="37"/>
        <v>2</v>
      </c>
      <c r="Q580" t="s">
        <v>8345</v>
      </c>
      <c r="R580" t="s">
        <v>8346</v>
      </c>
      <c r="S580" s="12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1.4583333333333333</v>
      </c>
      <c r="P581" s="10">
        <f t="shared" si="37"/>
        <v>35</v>
      </c>
      <c r="Q581" t="s">
        <v>8345</v>
      </c>
      <c r="R581" t="s">
        <v>8346</v>
      </c>
      <c r="S581" s="12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3.3333333333333333E-2</v>
      </c>
      <c r="P582" s="10">
        <f t="shared" si="37"/>
        <v>1</v>
      </c>
      <c r="Q582" t="s">
        <v>8345</v>
      </c>
      <c r="R582" t="s">
        <v>8346</v>
      </c>
      <c r="S582" s="12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>
        <f t="shared" si="36"/>
        <v>0</v>
      </c>
      <c r="P583" s="10" t="e">
        <f t="shared" si="37"/>
        <v>#DIV/0!</v>
      </c>
      <c r="Q583" t="s">
        <v>8345</v>
      </c>
      <c r="R583" t="s">
        <v>8346</v>
      </c>
      <c r="S583" s="12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>
        <f t="shared" si="36"/>
        <v>0</v>
      </c>
      <c r="P584" s="10" t="e">
        <f t="shared" si="37"/>
        <v>#DIV/0!</v>
      </c>
      <c r="Q584" t="s">
        <v>8345</v>
      </c>
      <c r="R584" t="s">
        <v>8346</v>
      </c>
      <c r="S584" s="12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1.1111111111111112E-2</v>
      </c>
      <c r="P585" s="10">
        <f t="shared" si="37"/>
        <v>1</v>
      </c>
      <c r="Q585" t="s">
        <v>8345</v>
      </c>
      <c r="R585" t="s">
        <v>8346</v>
      </c>
      <c r="S585" s="12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1</v>
      </c>
      <c r="P586" s="10">
        <f t="shared" si="37"/>
        <v>5</v>
      </c>
      <c r="Q586" t="s">
        <v>8345</v>
      </c>
      <c r="R586" t="s">
        <v>8346</v>
      </c>
      <c r="S586" s="12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>
        <f t="shared" si="36"/>
        <v>0</v>
      </c>
      <c r="P587" s="10" t="e">
        <f t="shared" si="37"/>
        <v>#DIV/0!</v>
      </c>
      <c r="Q587" t="s">
        <v>8345</v>
      </c>
      <c r="R587" t="s">
        <v>8346</v>
      </c>
      <c r="S587" s="12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0.55999999999999994</v>
      </c>
      <c r="P588" s="10">
        <f t="shared" si="37"/>
        <v>14</v>
      </c>
      <c r="Q588" t="s">
        <v>8345</v>
      </c>
      <c r="R588" t="s">
        <v>8346</v>
      </c>
      <c r="S588" s="12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9.0833333333333339</v>
      </c>
      <c r="P589" s="10">
        <f t="shared" si="37"/>
        <v>389.28571428571428</v>
      </c>
      <c r="Q589" t="s">
        <v>8345</v>
      </c>
      <c r="R589" t="s">
        <v>8346</v>
      </c>
      <c r="S589" s="12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3.3444444444444441</v>
      </c>
      <c r="P590" s="10">
        <f t="shared" si="37"/>
        <v>150.5</v>
      </c>
      <c r="Q590" t="s">
        <v>8345</v>
      </c>
      <c r="R590" t="s">
        <v>8346</v>
      </c>
      <c r="S590" s="12">
        <f t="shared" si="38"/>
        <v>42631.769513888888</v>
      </c>
      <c r="T590" s="11">
        <f t="shared" si="39"/>
        <v>42691.811180555553</v>
      </c>
    </row>
    <row r="591" spans="1:20" x14ac:dyDescent="0.35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1.3333333333333334E-2</v>
      </c>
      <c r="P591" s="10">
        <f t="shared" si="37"/>
        <v>1</v>
      </c>
      <c r="Q591" t="s">
        <v>8345</v>
      </c>
      <c r="R591" t="s">
        <v>8346</v>
      </c>
      <c r="S591" s="12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</v>
      </c>
      <c r="P592" s="10">
        <f t="shared" si="37"/>
        <v>24.777777777777779</v>
      </c>
      <c r="Q592" t="s">
        <v>8345</v>
      </c>
      <c r="R592" t="s">
        <v>8346</v>
      </c>
      <c r="S592" s="12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6.0999999999999999E-2</v>
      </c>
      <c r="P593" s="10">
        <f t="shared" si="37"/>
        <v>30.5</v>
      </c>
      <c r="Q593" t="s">
        <v>8345</v>
      </c>
      <c r="R593" t="s">
        <v>8346</v>
      </c>
      <c r="S593" s="12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3.3333333333333335</v>
      </c>
      <c r="P594" s="10">
        <f t="shared" si="37"/>
        <v>250</v>
      </c>
      <c r="Q594" t="s">
        <v>8345</v>
      </c>
      <c r="R594" t="s">
        <v>8346</v>
      </c>
      <c r="S594" s="12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23</v>
      </c>
      <c r="P595" s="10">
        <f t="shared" si="37"/>
        <v>16.428571428571427</v>
      </c>
      <c r="Q595" t="s">
        <v>8345</v>
      </c>
      <c r="R595" t="s">
        <v>8346</v>
      </c>
      <c r="S595" s="12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0.104</v>
      </c>
      <c r="P596" s="10">
        <f t="shared" si="37"/>
        <v>13</v>
      </c>
      <c r="Q596" t="s">
        <v>8345</v>
      </c>
      <c r="R596" t="s">
        <v>8346</v>
      </c>
      <c r="S596" s="12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0.42599999999999999</v>
      </c>
      <c r="P597" s="10">
        <f t="shared" si="37"/>
        <v>53.25</v>
      </c>
      <c r="Q597" t="s">
        <v>8345</v>
      </c>
      <c r="R597" t="s">
        <v>8346</v>
      </c>
      <c r="S597" s="12">
        <f t="shared" si="38"/>
        <v>42083.069884259261</v>
      </c>
      <c r="T597" s="11">
        <f t="shared" si="39"/>
        <v>42128.069884259261</v>
      </c>
    </row>
    <row r="598" spans="1:20" ht="43.5" x14ac:dyDescent="0.35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0.03</v>
      </c>
      <c r="P598" s="10">
        <f t="shared" si="37"/>
        <v>3</v>
      </c>
      <c r="Q598" t="s">
        <v>8345</v>
      </c>
      <c r="R598" t="s">
        <v>8346</v>
      </c>
      <c r="S598" s="12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0.26666666666666666</v>
      </c>
      <c r="P599" s="10">
        <f t="shared" si="37"/>
        <v>10</v>
      </c>
      <c r="Q599" t="s">
        <v>8345</v>
      </c>
      <c r="R599" t="s">
        <v>8346</v>
      </c>
      <c r="S599" s="12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34</v>
      </c>
      <c r="P600" s="10">
        <f t="shared" si="37"/>
        <v>121.42857142857143</v>
      </c>
      <c r="Q600" t="s">
        <v>8345</v>
      </c>
      <c r="R600" t="s">
        <v>8346</v>
      </c>
      <c r="S600" s="12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6.2E-2</v>
      </c>
      <c r="P601" s="10">
        <f t="shared" si="37"/>
        <v>15.5</v>
      </c>
      <c r="Q601" t="s">
        <v>8345</v>
      </c>
      <c r="R601" t="s">
        <v>8346</v>
      </c>
      <c r="S601" s="12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2</v>
      </c>
      <c r="P602" s="10">
        <f t="shared" si="37"/>
        <v>100</v>
      </c>
      <c r="Q602" t="s">
        <v>8345</v>
      </c>
      <c r="R602" t="s">
        <v>8346</v>
      </c>
      <c r="S602" s="12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1.4000000000000001</v>
      </c>
      <c r="P603" s="10">
        <f t="shared" si="37"/>
        <v>23.333333333333332</v>
      </c>
      <c r="Q603" t="s">
        <v>8345</v>
      </c>
      <c r="R603" t="s">
        <v>8346</v>
      </c>
      <c r="S603" s="12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>
        <f t="shared" si="36"/>
        <v>0</v>
      </c>
      <c r="P604" s="10" t="e">
        <f t="shared" si="37"/>
        <v>#DIV/0!</v>
      </c>
      <c r="Q604" t="s">
        <v>8345</v>
      </c>
      <c r="R604" t="s">
        <v>8346</v>
      </c>
      <c r="S604" s="12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</v>
      </c>
      <c r="P605" s="10">
        <f t="shared" si="37"/>
        <v>45.386153846153846</v>
      </c>
      <c r="Q605" t="s">
        <v>8345</v>
      </c>
      <c r="R605" t="s">
        <v>8346</v>
      </c>
      <c r="S605" s="12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>
        <f t="shared" si="36"/>
        <v>0</v>
      </c>
      <c r="P606" s="10" t="e">
        <f t="shared" si="37"/>
        <v>#DIV/0!</v>
      </c>
      <c r="Q606" t="s">
        <v>8345</v>
      </c>
      <c r="R606" t="s">
        <v>8346</v>
      </c>
      <c r="S606" s="12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</v>
      </c>
      <c r="P607" s="10">
        <f t="shared" si="37"/>
        <v>16.375</v>
      </c>
      <c r="Q607" t="s">
        <v>8345</v>
      </c>
      <c r="R607" t="s">
        <v>8346</v>
      </c>
      <c r="S607" s="12">
        <f t="shared" si="38"/>
        <v>42194.357731481483</v>
      </c>
      <c r="T607" s="11">
        <f t="shared" si="39"/>
        <v>42239.357731481483</v>
      </c>
    </row>
    <row r="608" spans="1:20" ht="58" x14ac:dyDescent="0.3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0.2</v>
      </c>
      <c r="P608" s="10">
        <f t="shared" si="37"/>
        <v>10</v>
      </c>
      <c r="Q608" t="s">
        <v>8345</v>
      </c>
      <c r="R608" t="s">
        <v>8346</v>
      </c>
      <c r="S608" s="12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>
        <f t="shared" si="36"/>
        <v>0</v>
      </c>
      <c r="P609" s="10" t="e">
        <f t="shared" si="37"/>
        <v>#DIV/0!</v>
      </c>
      <c r="Q609" t="s">
        <v>8345</v>
      </c>
      <c r="R609" t="s">
        <v>8346</v>
      </c>
      <c r="S609" s="12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0.97400000000000009</v>
      </c>
      <c r="P610" s="10">
        <f t="shared" si="37"/>
        <v>292.2</v>
      </c>
      <c r="Q610" t="s">
        <v>8345</v>
      </c>
      <c r="R610" t="s">
        <v>8346</v>
      </c>
      <c r="S610" s="12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0.64102564102564097</v>
      </c>
      <c r="P611" s="10">
        <f t="shared" si="37"/>
        <v>5</v>
      </c>
      <c r="Q611" t="s">
        <v>8345</v>
      </c>
      <c r="R611" t="s">
        <v>8346</v>
      </c>
      <c r="S611" s="12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>
        <f t="shared" si="36"/>
        <v>0</v>
      </c>
      <c r="P612" s="10" t="e">
        <f t="shared" si="37"/>
        <v>#DIV/0!</v>
      </c>
      <c r="Q612" t="s">
        <v>8345</v>
      </c>
      <c r="R612" t="s">
        <v>8346</v>
      </c>
      <c r="S612" s="12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>
        <f t="shared" si="36"/>
        <v>0</v>
      </c>
      <c r="P613" s="10" t="e">
        <f t="shared" si="37"/>
        <v>#DIV/0!</v>
      </c>
      <c r="Q613" t="s">
        <v>8345</v>
      </c>
      <c r="R613" t="s">
        <v>8346</v>
      </c>
      <c r="S613" s="12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>
        <f t="shared" si="36"/>
        <v>0</v>
      </c>
      <c r="P614" s="10" t="e">
        <f t="shared" si="37"/>
        <v>#DIV/0!</v>
      </c>
      <c r="Q614" t="s">
        <v>8345</v>
      </c>
      <c r="R614" t="s">
        <v>8346</v>
      </c>
      <c r="S614" s="12">
        <f t="shared" si="38"/>
        <v>42585.031782407408</v>
      </c>
      <c r="T614" s="11">
        <f t="shared" si="39"/>
        <v>42615.031782407408</v>
      </c>
    </row>
    <row r="615" spans="1:20" ht="43.5" x14ac:dyDescent="0.3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21.363333333333333</v>
      </c>
      <c r="P615" s="10">
        <f t="shared" si="37"/>
        <v>105.93388429752066</v>
      </c>
      <c r="Q615" t="s">
        <v>8345</v>
      </c>
      <c r="R615" t="s">
        <v>8346</v>
      </c>
      <c r="S615" s="12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>
        <f t="shared" si="36"/>
        <v>0</v>
      </c>
      <c r="P616" s="10" t="e">
        <f t="shared" si="37"/>
        <v>#DIV/0!</v>
      </c>
      <c r="Q616" t="s">
        <v>8345</v>
      </c>
      <c r="R616" t="s">
        <v>8346</v>
      </c>
      <c r="S616" s="12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>
        <f t="shared" si="36"/>
        <v>0</v>
      </c>
      <c r="P617" s="10" t="e">
        <f t="shared" si="37"/>
        <v>#DIV/0!</v>
      </c>
      <c r="Q617" t="s">
        <v>8345</v>
      </c>
      <c r="R617" t="s">
        <v>8346</v>
      </c>
      <c r="S617" s="12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>
        <f t="shared" si="36"/>
        <v>0</v>
      </c>
      <c r="P618" s="10" t="e">
        <f t="shared" si="37"/>
        <v>#DIV/0!</v>
      </c>
      <c r="Q618" t="s">
        <v>8345</v>
      </c>
      <c r="R618" t="s">
        <v>8346</v>
      </c>
      <c r="S618" s="12">
        <f t="shared" si="38"/>
        <v>42761.376238425924</v>
      </c>
      <c r="T618" s="11">
        <f t="shared" si="39"/>
        <v>42791.376238425924</v>
      </c>
    </row>
    <row r="619" spans="1:20" ht="58" x14ac:dyDescent="0.3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3</v>
      </c>
      <c r="P619" s="10">
        <f t="shared" si="37"/>
        <v>20</v>
      </c>
      <c r="Q619" t="s">
        <v>8345</v>
      </c>
      <c r="R619" t="s">
        <v>8346</v>
      </c>
      <c r="S619" s="12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>
        <f t="shared" si="36"/>
        <v>0</v>
      </c>
      <c r="P620" s="10" t="e">
        <f t="shared" si="37"/>
        <v>#DIV/0!</v>
      </c>
      <c r="Q620" t="s">
        <v>8345</v>
      </c>
      <c r="R620" t="s">
        <v>8346</v>
      </c>
      <c r="S620" s="12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3.9999999999999996E-5</v>
      </c>
      <c r="P621" s="10">
        <f t="shared" si="37"/>
        <v>1</v>
      </c>
      <c r="Q621" t="s">
        <v>8345</v>
      </c>
      <c r="R621" t="s">
        <v>8346</v>
      </c>
      <c r="S621" s="12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1</v>
      </c>
      <c r="P622" s="10">
        <f t="shared" si="37"/>
        <v>300</v>
      </c>
      <c r="Q622" t="s">
        <v>8345</v>
      </c>
      <c r="R622" t="s">
        <v>8346</v>
      </c>
      <c r="S622" s="12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</v>
      </c>
      <c r="P623" s="10">
        <f t="shared" si="37"/>
        <v>87</v>
      </c>
      <c r="Q623" t="s">
        <v>8345</v>
      </c>
      <c r="R623" t="s">
        <v>8346</v>
      </c>
      <c r="S623" s="12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5.6833333333333336</v>
      </c>
      <c r="P624" s="10">
        <f t="shared" si="37"/>
        <v>37.888888888888886</v>
      </c>
      <c r="Q624" t="s">
        <v>8345</v>
      </c>
      <c r="R624" t="s">
        <v>8346</v>
      </c>
      <c r="S624" s="12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>
        <f t="shared" si="36"/>
        <v>0</v>
      </c>
      <c r="P625" s="10" t="e">
        <f t="shared" si="37"/>
        <v>#DIV/0!</v>
      </c>
      <c r="Q625" t="s">
        <v>8345</v>
      </c>
      <c r="R625" t="s">
        <v>8346</v>
      </c>
      <c r="S625" s="12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>
        <f t="shared" si="36"/>
        <v>0</v>
      </c>
      <c r="P626" s="10" t="e">
        <f t="shared" si="37"/>
        <v>#DIV/0!</v>
      </c>
      <c r="Q626" t="s">
        <v>8345</v>
      </c>
      <c r="R626" t="s">
        <v>8346</v>
      </c>
      <c r="S626" s="12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>
        <f t="shared" si="36"/>
        <v>0</v>
      </c>
      <c r="P627" s="10" t="e">
        <f t="shared" si="37"/>
        <v>#DIV/0!</v>
      </c>
      <c r="Q627" t="s">
        <v>8345</v>
      </c>
      <c r="R627" t="s">
        <v>8346</v>
      </c>
      <c r="S627" s="12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17.380000000000003</v>
      </c>
      <c r="P628" s="10">
        <f t="shared" si="37"/>
        <v>111.41025641025641</v>
      </c>
      <c r="Q628" t="s">
        <v>8345</v>
      </c>
      <c r="R628" t="s">
        <v>8346</v>
      </c>
      <c r="S628" s="12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0.02</v>
      </c>
      <c r="P629" s="10">
        <f t="shared" si="37"/>
        <v>90</v>
      </c>
      <c r="Q629" t="s">
        <v>8345</v>
      </c>
      <c r="R629" t="s">
        <v>8346</v>
      </c>
      <c r="S629" s="12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>
        <f t="shared" si="36"/>
        <v>0</v>
      </c>
      <c r="P630" s="10" t="e">
        <f t="shared" si="37"/>
        <v>#DIV/0!</v>
      </c>
      <c r="Q630" t="s">
        <v>8345</v>
      </c>
      <c r="R630" t="s">
        <v>8346</v>
      </c>
      <c r="S630" s="12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0.17500000000000002</v>
      </c>
      <c r="P631" s="10">
        <f t="shared" si="37"/>
        <v>116.66666666666667</v>
      </c>
      <c r="Q631" t="s">
        <v>8345</v>
      </c>
      <c r="R631" t="s">
        <v>8346</v>
      </c>
      <c r="S631" s="12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8.3340278356529712E-2</v>
      </c>
      <c r="P632" s="10">
        <f t="shared" si="37"/>
        <v>10</v>
      </c>
      <c r="Q632" t="s">
        <v>8345</v>
      </c>
      <c r="R632" t="s">
        <v>8346</v>
      </c>
      <c r="S632" s="12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</v>
      </c>
      <c r="P633" s="10">
        <f t="shared" si="37"/>
        <v>76.666666666666671</v>
      </c>
      <c r="Q633" t="s">
        <v>8345</v>
      </c>
      <c r="R633" t="s">
        <v>8346</v>
      </c>
      <c r="S633" s="12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>
        <f t="shared" si="36"/>
        <v>0</v>
      </c>
      <c r="P634" s="10" t="e">
        <f t="shared" si="37"/>
        <v>#DIV/0!</v>
      </c>
      <c r="Q634" t="s">
        <v>8345</v>
      </c>
      <c r="R634" t="s">
        <v>8346</v>
      </c>
      <c r="S634" s="12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12.45</v>
      </c>
      <c r="P635" s="10">
        <f t="shared" si="37"/>
        <v>49.8</v>
      </c>
      <c r="Q635" t="s">
        <v>8345</v>
      </c>
      <c r="R635" t="s">
        <v>8346</v>
      </c>
      <c r="S635" s="12">
        <f t="shared" si="38"/>
        <v>42507.299328703702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0.02</v>
      </c>
      <c r="P636" s="10">
        <f t="shared" si="37"/>
        <v>1</v>
      </c>
      <c r="Q636" t="s">
        <v>8345</v>
      </c>
      <c r="R636" t="s">
        <v>8346</v>
      </c>
      <c r="S636" s="12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8.0000000000000002E-3</v>
      </c>
      <c r="P637" s="10">
        <f t="shared" si="37"/>
        <v>2</v>
      </c>
      <c r="Q637" t="s">
        <v>8345</v>
      </c>
      <c r="R637" t="s">
        <v>8346</v>
      </c>
      <c r="S637" s="12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0.2</v>
      </c>
      <c r="P638" s="10">
        <f t="shared" si="37"/>
        <v>4</v>
      </c>
      <c r="Q638" t="s">
        <v>8345</v>
      </c>
      <c r="R638" t="s">
        <v>8346</v>
      </c>
      <c r="S638" s="12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>
        <f t="shared" si="36"/>
        <v>0</v>
      </c>
      <c r="P639" s="10" t="e">
        <f t="shared" si="37"/>
        <v>#DIV/0!</v>
      </c>
      <c r="Q639" t="s">
        <v>8345</v>
      </c>
      <c r="R639" t="s">
        <v>8346</v>
      </c>
      <c r="S639" s="12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9.0000000000000011E-3</v>
      </c>
      <c r="P640" s="10">
        <f t="shared" si="37"/>
        <v>3</v>
      </c>
      <c r="Q640" t="s">
        <v>8345</v>
      </c>
      <c r="R640" t="s">
        <v>8346</v>
      </c>
      <c r="S640" s="12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9.9999999999999991E-5</v>
      </c>
      <c r="P641" s="10">
        <f t="shared" si="37"/>
        <v>1</v>
      </c>
      <c r="Q641" t="s">
        <v>8345</v>
      </c>
      <c r="R641" t="s">
        <v>8346</v>
      </c>
      <c r="S641" s="12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144.28571428571428</v>
      </c>
      <c r="P642" s="10">
        <f t="shared" si="37"/>
        <v>50.5</v>
      </c>
      <c r="Q642" t="s">
        <v>8345</v>
      </c>
      <c r="R642" t="s">
        <v>8347</v>
      </c>
      <c r="S642" s="12">
        <f t="shared" si="38"/>
        <v>42683.420312499999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E643/D643*100</f>
        <v>119.16249999999999</v>
      </c>
      <c r="P643" s="10">
        <f t="shared" ref="P643:P706" si="41">E643/L643</f>
        <v>151.31746031746033</v>
      </c>
      <c r="Q643" t="s">
        <v>8345</v>
      </c>
      <c r="R643" t="s">
        <v>8347</v>
      </c>
      <c r="S643" s="12">
        <f t="shared" ref="S643:S706" si="42">(J643/86400)+25569</f>
        <v>42199.57</v>
      </c>
      <c r="T643" s="11">
        <f t="shared" ref="T643:T706" si="43">(I643/86400)+25569</f>
        <v>42229.57</v>
      </c>
    </row>
    <row r="644" spans="1:20" ht="43.5" x14ac:dyDescent="0.3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1460.4850000000001</v>
      </c>
      <c r="P644" s="10">
        <f t="shared" si="41"/>
        <v>134.3592456301748</v>
      </c>
      <c r="Q644" t="s">
        <v>8345</v>
      </c>
      <c r="R644" t="s">
        <v>8347</v>
      </c>
      <c r="S644" s="12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105.80799999999999</v>
      </c>
      <c r="P645" s="10">
        <f t="shared" si="41"/>
        <v>174.02631578947367</v>
      </c>
      <c r="Q645" t="s">
        <v>8345</v>
      </c>
      <c r="R645" t="s">
        <v>8347</v>
      </c>
      <c r="S645" s="12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300.11791999999997</v>
      </c>
      <c r="P646" s="10">
        <f t="shared" si="41"/>
        <v>73.486268364348675</v>
      </c>
      <c r="Q646" t="s">
        <v>8345</v>
      </c>
      <c r="R646" t="s">
        <v>8347</v>
      </c>
      <c r="S646" s="12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278.7</v>
      </c>
      <c r="P647" s="10">
        <f t="shared" si="41"/>
        <v>23.518987341772153</v>
      </c>
      <c r="Q647" t="s">
        <v>8345</v>
      </c>
      <c r="R647" t="s">
        <v>8347</v>
      </c>
      <c r="S647" s="12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131.87625</v>
      </c>
      <c r="P648" s="10">
        <f t="shared" si="41"/>
        <v>39.074444444444445</v>
      </c>
      <c r="Q648" t="s">
        <v>8345</v>
      </c>
      <c r="R648" t="s">
        <v>8347</v>
      </c>
      <c r="S648" s="12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107.05</v>
      </c>
      <c r="P649" s="10">
        <f t="shared" si="41"/>
        <v>125.94117647058823</v>
      </c>
      <c r="Q649" t="s">
        <v>8345</v>
      </c>
      <c r="R649" t="s">
        <v>8347</v>
      </c>
      <c r="S649" s="12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126.82285714285715</v>
      </c>
      <c r="P650" s="10">
        <f t="shared" si="41"/>
        <v>1644</v>
      </c>
      <c r="Q650" t="s">
        <v>8345</v>
      </c>
      <c r="R650" t="s">
        <v>8347</v>
      </c>
      <c r="S650" s="12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139.96</v>
      </c>
      <c r="P651" s="10">
        <f t="shared" si="41"/>
        <v>42.670731707317074</v>
      </c>
      <c r="Q651" t="s">
        <v>8345</v>
      </c>
      <c r="R651" t="s">
        <v>8347</v>
      </c>
      <c r="S651" s="12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112.4</v>
      </c>
      <c r="P652" s="10">
        <f t="shared" si="41"/>
        <v>35.125</v>
      </c>
      <c r="Q652" t="s">
        <v>8345</v>
      </c>
      <c r="R652" t="s">
        <v>8347</v>
      </c>
      <c r="S652" s="12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100.52799999999999</v>
      </c>
      <c r="P653" s="10">
        <f t="shared" si="41"/>
        <v>239.35238095238094</v>
      </c>
      <c r="Q653" t="s">
        <v>8345</v>
      </c>
      <c r="R653" t="s">
        <v>8347</v>
      </c>
      <c r="S653" s="12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100.46666666666665</v>
      </c>
      <c r="P654" s="10">
        <f t="shared" si="41"/>
        <v>107.64285714285714</v>
      </c>
      <c r="Q654" t="s">
        <v>8345</v>
      </c>
      <c r="R654" t="s">
        <v>8347</v>
      </c>
      <c r="S654" s="12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141.446</v>
      </c>
      <c r="P655" s="10">
        <f t="shared" si="41"/>
        <v>95.830623306233065</v>
      </c>
      <c r="Q655" t="s">
        <v>8345</v>
      </c>
      <c r="R655" t="s">
        <v>8347</v>
      </c>
      <c r="S655" s="12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267.29166666666669</v>
      </c>
      <c r="P656" s="10">
        <f t="shared" si="41"/>
        <v>31.663376110562684</v>
      </c>
      <c r="Q656" t="s">
        <v>8345</v>
      </c>
      <c r="R656" t="s">
        <v>8347</v>
      </c>
      <c r="S656" s="12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146.88749999999999</v>
      </c>
      <c r="P657" s="10">
        <f t="shared" si="41"/>
        <v>42.886861313868614</v>
      </c>
      <c r="Q657" t="s">
        <v>8345</v>
      </c>
      <c r="R657" t="s">
        <v>8347</v>
      </c>
      <c r="S657" s="12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213.56</v>
      </c>
      <c r="P658" s="10">
        <f t="shared" si="41"/>
        <v>122.73563218390805</v>
      </c>
      <c r="Q658" t="s">
        <v>8345</v>
      </c>
      <c r="R658" t="s">
        <v>8347</v>
      </c>
      <c r="S658" s="12">
        <f t="shared" si="42"/>
        <v>42417.804618055554</v>
      </c>
      <c r="T658" s="11">
        <f t="shared" si="43"/>
        <v>42477.76295138889</v>
      </c>
    </row>
    <row r="659" spans="1:20" ht="43.5" x14ac:dyDescent="0.3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125.69999999999999</v>
      </c>
      <c r="P659" s="10">
        <f t="shared" si="41"/>
        <v>190.45454545454547</v>
      </c>
      <c r="Q659" t="s">
        <v>8345</v>
      </c>
      <c r="R659" t="s">
        <v>8347</v>
      </c>
      <c r="S659" s="12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104.46206037108834</v>
      </c>
      <c r="P660" s="10">
        <f t="shared" si="41"/>
        <v>109.33695652173913</v>
      </c>
      <c r="Q660" t="s">
        <v>8345</v>
      </c>
      <c r="R660" t="s">
        <v>8347</v>
      </c>
      <c r="S660" s="12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100.56666666666668</v>
      </c>
      <c r="P661" s="10">
        <f t="shared" si="41"/>
        <v>143.66666666666666</v>
      </c>
      <c r="Q661" t="s">
        <v>8345</v>
      </c>
      <c r="R661" t="s">
        <v>8347</v>
      </c>
      <c r="S661" s="12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3.0579999999999998</v>
      </c>
      <c r="P662" s="10">
        <f t="shared" si="41"/>
        <v>84.944444444444443</v>
      </c>
      <c r="Q662" t="s">
        <v>8345</v>
      </c>
      <c r="R662" t="s">
        <v>8347</v>
      </c>
      <c r="S662" s="12">
        <f t="shared" si="42"/>
        <v>41922.741655092592</v>
      </c>
      <c r="T662" s="11">
        <f t="shared" si="43"/>
        <v>41952.783321759256</v>
      </c>
    </row>
    <row r="663" spans="1:20" ht="43.5" x14ac:dyDescent="0.3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0.95</v>
      </c>
      <c r="P663" s="10">
        <f t="shared" si="41"/>
        <v>10.555555555555555</v>
      </c>
      <c r="Q663" t="s">
        <v>8345</v>
      </c>
      <c r="R663" t="s">
        <v>8347</v>
      </c>
      <c r="S663" s="12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0.4</v>
      </c>
      <c r="P664" s="10">
        <f t="shared" si="41"/>
        <v>39</v>
      </c>
      <c r="Q664" t="s">
        <v>8345</v>
      </c>
      <c r="R664" t="s">
        <v>8347</v>
      </c>
      <c r="S664" s="12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0.35000000000000003</v>
      </c>
      <c r="P665" s="10">
        <f t="shared" si="41"/>
        <v>100</v>
      </c>
      <c r="Q665" t="s">
        <v>8345</v>
      </c>
      <c r="R665" t="s">
        <v>8347</v>
      </c>
      <c r="S665" s="12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7.5333333333333332</v>
      </c>
      <c r="P666" s="10">
        <f t="shared" si="41"/>
        <v>31.172413793103448</v>
      </c>
      <c r="Q666" t="s">
        <v>8345</v>
      </c>
      <c r="R666" t="s">
        <v>8347</v>
      </c>
      <c r="S666" s="12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18.64</v>
      </c>
      <c r="P667" s="10">
        <f t="shared" si="41"/>
        <v>155.33333333333334</v>
      </c>
      <c r="Q667" t="s">
        <v>8345</v>
      </c>
      <c r="R667" t="s">
        <v>8347</v>
      </c>
      <c r="S667" s="12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4.0000000000000001E-3</v>
      </c>
      <c r="P668" s="10">
        <f t="shared" si="41"/>
        <v>2</v>
      </c>
      <c r="Q668" t="s">
        <v>8345</v>
      </c>
      <c r="R668" t="s">
        <v>8347</v>
      </c>
      <c r="S668" s="12">
        <f t="shared" si="42"/>
        <v>41838.832152777773</v>
      </c>
      <c r="T668" s="11">
        <f t="shared" si="43"/>
        <v>41868.832152777773</v>
      </c>
    </row>
    <row r="669" spans="1:20" ht="58" x14ac:dyDescent="0.3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10.02</v>
      </c>
      <c r="P669" s="10">
        <f t="shared" si="41"/>
        <v>178.92857142857142</v>
      </c>
      <c r="Q669" t="s">
        <v>8345</v>
      </c>
      <c r="R669" t="s">
        <v>8347</v>
      </c>
      <c r="S669" s="12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4.5600000000000005</v>
      </c>
      <c r="P670" s="10">
        <f t="shared" si="41"/>
        <v>27.36</v>
      </c>
      <c r="Q670" t="s">
        <v>8345</v>
      </c>
      <c r="R670" t="s">
        <v>8347</v>
      </c>
      <c r="S670" s="12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21.5075</v>
      </c>
      <c r="P671" s="10">
        <f t="shared" si="41"/>
        <v>1536.25</v>
      </c>
      <c r="Q671" t="s">
        <v>8345</v>
      </c>
      <c r="R671" t="s">
        <v>8347</v>
      </c>
      <c r="S671" s="12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29.276666666666667</v>
      </c>
      <c r="P672" s="10">
        <f t="shared" si="41"/>
        <v>84.99677419354839</v>
      </c>
      <c r="Q672" t="s">
        <v>8345</v>
      </c>
      <c r="R672" t="s">
        <v>8347</v>
      </c>
      <c r="S672" s="12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39.426666666666662</v>
      </c>
      <c r="P673" s="10">
        <f t="shared" si="41"/>
        <v>788.5333333333333</v>
      </c>
      <c r="Q673" t="s">
        <v>8345</v>
      </c>
      <c r="R673" t="s">
        <v>8347</v>
      </c>
      <c r="S673" s="12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21.628</v>
      </c>
      <c r="P674" s="10">
        <f t="shared" si="41"/>
        <v>50.29767441860465</v>
      </c>
      <c r="Q674" t="s">
        <v>8345</v>
      </c>
      <c r="R674" t="s">
        <v>8347</v>
      </c>
      <c r="S674" s="12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0.20500000000000002</v>
      </c>
      <c r="P675" s="10">
        <f t="shared" si="41"/>
        <v>68.333333333333329</v>
      </c>
      <c r="Q675" t="s">
        <v>8345</v>
      </c>
      <c r="R675" t="s">
        <v>8347</v>
      </c>
      <c r="S675" s="12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0.03</v>
      </c>
      <c r="P676" s="10">
        <f t="shared" si="41"/>
        <v>7.5</v>
      </c>
      <c r="Q676" t="s">
        <v>8345</v>
      </c>
      <c r="R676" t="s">
        <v>8347</v>
      </c>
      <c r="S676" s="12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14.85</v>
      </c>
      <c r="P677" s="10">
        <f t="shared" si="41"/>
        <v>34.269230769230766</v>
      </c>
      <c r="Q677" t="s">
        <v>8345</v>
      </c>
      <c r="R677" t="s">
        <v>8347</v>
      </c>
      <c r="S677" s="12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</v>
      </c>
      <c r="P678" s="10">
        <f t="shared" si="41"/>
        <v>61.291666666666664</v>
      </c>
      <c r="Q678" t="s">
        <v>8345</v>
      </c>
      <c r="R678" t="s">
        <v>8347</v>
      </c>
      <c r="S678" s="12">
        <f t="shared" si="42"/>
        <v>42012.76829861111</v>
      </c>
      <c r="T678" s="11">
        <f t="shared" si="43"/>
        <v>42042.76829861111</v>
      </c>
    </row>
    <row r="679" spans="1:20" ht="72.5" x14ac:dyDescent="0.3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25.584</v>
      </c>
      <c r="P679" s="10">
        <f t="shared" si="41"/>
        <v>133.25</v>
      </c>
      <c r="Q679" t="s">
        <v>8345</v>
      </c>
      <c r="R679" t="s">
        <v>8347</v>
      </c>
      <c r="S679" s="12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3.8206896551724134</v>
      </c>
      <c r="P680" s="10">
        <f t="shared" si="41"/>
        <v>65.17647058823529</v>
      </c>
      <c r="Q680" t="s">
        <v>8345</v>
      </c>
      <c r="R680" t="s">
        <v>8347</v>
      </c>
      <c r="S680" s="12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15.485964912280703</v>
      </c>
      <c r="P681" s="10">
        <f t="shared" si="41"/>
        <v>93.90425531914893</v>
      </c>
      <c r="Q681" t="s">
        <v>8345</v>
      </c>
      <c r="R681" t="s">
        <v>8347</v>
      </c>
      <c r="S681" s="12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25.912000000000003</v>
      </c>
      <c r="P682" s="10">
        <f t="shared" si="41"/>
        <v>150.65116279069767</v>
      </c>
      <c r="Q682" t="s">
        <v>8345</v>
      </c>
      <c r="R682" t="s">
        <v>8347</v>
      </c>
      <c r="S682" s="12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0.04</v>
      </c>
      <c r="P683" s="10">
        <f t="shared" si="41"/>
        <v>1</v>
      </c>
      <c r="Q683" t="s">
        <v>8345</v>
      </c>
      <c r="R683" t="s">
        <v>8347</v>
      </c>
      <c r="S683" s="12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0.106</v>
      </c>
      <c r="P684" s="10">
        <f t="shared" si="41"/>
        <v>13.25</v>
      </c>
      <c r="Q684" t="s">
        <v>8345</v>
      </c>
      <c r="R684" t="s">
        <v>8347</v>
      </c>
      <c r="S684" s="12">
        <f t="shared" si="42"/>
        <v>42778.765300925923</v>
      </c>
      <c r="T684" s="11">
        <f t="shared" si="43"/>
        <v>42808.723634259259</v>
      </c>
    </row>
    <row r="685" spans="1:20" ht="43.5" x14ac:dyDescent="0.3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0.85142857142857142</v>
      </c>
      <c r="P685" s="10">
        <f t="shared" si="41"/>
        <v>99.333333333333329</v>
      </c>
      <c r="Q685" t="s">
        <v>8345</v>
      </c>
      <c r="R685" t="s">
        <v>8347</v>
      </c>
      <c r="S685" s="12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7.4837500000000006</v>
      </c>
      <c r="P686" s="10">
        <f t="shared" si="41"/>
        <v>177.39259259259259</v>
      </c>
      <c r="Q686" t="s">
        <v>8345</v>
      </c>
      <c r="R686" t="s">
        <v>8347</v>
      </c>
      <c r="S686" s="12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27.650000000000002</v>
      </c>
      <c r="P687" s="10">
        <f t="shared" si="41"/>
        <v>55.3</v>
      </c>
      <c r="Q687" t="s">
        <v>8345</v>
      </c>
      <c r="R687" t="s">
        <v>8347</v>
      </c>
      <c r="S687" s="12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>
        <f t="shared" si="40"/>
        <v>0</v>
      </c>
      <c r="P688" s="10" t="e">
        <f t="shared" si="41"/>
        <v>#DIV/0!</v>
      </c>
      <c r="Q688" t="s">
        <v>8345</v>
      </c>
      <c r="R688" t="s">
        <v>8347</v>
      </c>
      <c r="S688" s="12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3.55</v>
      </c>
      <c r="P689" s="10">
        <f t="shared" si="41"/>
        <v>591.66666666666663</v>
      </c>
      <c r="Q689" t="s">
        <v>8345</v>
      </c>
      <c r="R689" t="s">
        <v>8347</v>
      </c>
      <c r="S689" s="12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72.989999999999995</v>
      </c>
      <c r="P690" s="10">
        <f t="shared" si="41"/>
        <v>405.5</v>
      </c>
      <c r="Q690" t="s">
        <v>8345</v>
      </c>
      <c r="R690" t="s">
        <v>8347</v>
      </c>
      <c r="S690" s="12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57.648750000000007</v>
      </c>
      <c r="P691" s="10">
        <f t="shared" si="41"/>
        <v>343.14732142857144</v>
      </c>
      <c r="Q691" t="s">
        <v>8345</v>
      </c>
      <c r="R691" t="s">
        <v>8347</v>
      </c>
      <c r="S691" s="12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12.34</v>
      </c>
      <c r="P692" s="10">
        <f t="shared" si="41"/>
        <v>72.588235294117652</v>
      </c>
      <c r="Q692" t="s">
        <v>8345</v>
      </c>
      <c r="R692" t="s">
        <v>8347</v>
      </c>
      <c r="S692" s="12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0.52</v>
      </c>
      <c r="P693" s="10">
        <f t="shared" si="41"/>
        <v>26</v>
      </c>
      <c r="Q693" t="s">
        <v>8345</v>
      </c>
      <c r="R693" t="s">
        <v>8347</v>
      </c>
      <c r="S693" s="12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6.5299999999999994</v>
      </c>
      <c r="P694" s="10">
        <f t="shared" si="41"/>
        <v>6.4975124378109452</v>
      </c>
      <c r="Q694" t="s">
        <v>8345</v>
      </c>
      <c r="R694" t="s">
        <v>8347</v>
      </c>
      <c r="S694" s="12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35.338000000000001</v>
      </c>
      <c r="P695" s="10">
        <f t="shared" si="41"/>
        <v>119.38513513513513</v>
      </c>
      <c r="Q695" t="s">
        <v>8345</v>
      </c>
      <c r="R695" t="s">
        <v>8347</v>
      </c>
      <c r="S695" s="12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0.39333333333333331</v>
      </c>
      <c r="P696" s="10">
        <f t="shared" si="41"/>
        <v>84.285714285714292</v>
      </c>
      <c r="Q696" t="s">
        <v>8345</v>
      </c>
      <c r="R696" t="s">
        <v>8347</v>
      </c>
      <c r="S696" s="12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</v>
      </c>
      <c r="P697" s="10">
        <f t="shared" si="41"/>
        <v>90.857142857142861</v>
      </c>
      <c r="Q697" t="s">
        <v>8345</v>
      </c>
      <c r="R697" t="s">
        <v>8347</v>
      </c>
      <c r="S697" s="12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5.7142857142857147E-4</v>
      </c>
      <c r="P698" s="10">
        <f t="shared" si="41"/>
        <v>1</v>
      </c>
      <c r="Q698" t="s">
        <v>8345</v>
      </c>
      <c r="R698" t="s">
        <v>8347</v>
      </c>
      <c r="S698" s="12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46.379999999999995</v>
      </c>
      <c r="P699" s="10">
        <f t="shared" si="41"/>
        <v>20.342105263157894</v>
      </c>
      <c r="Q699" t="s">
        <v>8345</v>
      </c>
      <c r="R699" t="s">
        <v>8347</v>
      </c>
      <c r="S699" s="12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15.39</v>
      </c>
      <c r="P700" s="10">
        <f t="shared" si="41"/>
        <v>530.68965517241384</v>
      </c>
      <c r="Q700" t="s">
        <v>8345</v>
      </c>
      <c r="R700" t="s">
        <v>8347</v>
      </c>
      <c r="S700" s="12">
        <f t="shared" si="42"/>
        <v>41866.931076388893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82.422107692307705</v>
      </c>
      <c r="P701" s="10">
        <f t="shared" si="41"/>
        <v>120.39184269662923</v>
      </c>
      <c r="Q701" t="s">
        <v>8345</v>
      </c>
      <c r="R701" t="s">
        <v>8347</v>
      </c>
      <c r="S701" s="12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2.6866666666666665</v>
      </c>
      <c r="P702" s="10">
        <f t="shared" si="41"/>
        <v>13</v>
      </c>
      <c r="Q702" t="s">
        <v>8345</v>
      </c>
      <c r="R702" t="s">
        <v>8347</v>
      </c>
      <c r="S702" s="12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26.6</v>
      </c>
      <c r="P703" s="10">
        <f t="shared" si="41"/>
        <v>291.33333333333331</v>
      </c>
      <c r="Q703" t="s">
        <v>8345</v>
      </c>
      <c r="R703" t="s">
        <v>8347</v>
      </c>
      <c r="S703" s="12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30.813400000000001</v>
      </c>
      <c r="P704" s="10">
        <f t="shared" si="41"/>
        <v>124.9191891891892</v>
      </c>
      <c r="Q704" t="s">
        <v>8345</v>
      </c>
      <c r="R704" t="s">
        <v>8347</v>
      </c>
      <c r="S704" s="12">
        <f t="shared" si="42"/>
        <v>42668.726701388892</v>
      </c>
      <c r="T704" s="11">
        <f t="shared" si="43"/>
        <v>42698.768368055556</v>
      </c>
    </row>
    <row r="705" spans="1:20" ht="43.5" x14ac:dyDescent="0.3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</v>
      </c>
      <c r="P705" s="10">
        <f t="shared" si="41"/>
        <v>119.57142857142857</v>
      </c>
      <c r="Q705" t="s">
        <v>8345</v>
      </c>
      <c r="R705" t="s">
        <v>8347</v>
      </c>
      <c r="S705" s="12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0.87454545454545463</v>
      </c>
      <c r="P706" s="10">
        <f t="shared" si="41"/>
        <v>120.25</v>
      </c>
      <c r="Q706" t="s">
        <v>8345</v>
      </c>
      <c r="R706" t="s">
        <v>8347</v>
      </c>
      <c r="S706" s="12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E707/D707*100</f>
        <v>0.97699999999999987</v>
      </c>
      <c r="P707" s="10">
        <f t="shared" ref="P707:P770" si="45">E707/L707</f>
        <v>195.4</v>
      </c>
      <c r="Q707" t="s">
        <v>8345</v>
      </c>
      <c r="R707" t="s">
        <v>8347</v>
      </c>
      <c r="S707" s="12">
        <f t="shared" ref="S707:S770" si="46">(J707/86400)+25569</f>
        <v>42726.491643518515</v>
      </c>
      <c r="T707" s="11">
        <f t="shared" ref="T707:T770" si="47">(I707/86400)+25569</f>
        <v>42756.491643518515</v>
      </c>
    </row>
    <row r="708" spans="1:20" ht="43.5" x14ac:dyDescent="0.3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>
        <f t="shared" si="44"/>
        <v>0</v>
      </c>
      <c r="P708" s="10" t="e">
        <f t="shared" si="45"/>
        <v>#DIV/0!</v>
      </c>
      <c r="Q708" t="s">
        <v>8345</v>
      </c>
      <c r="R708" t="s">
        <v>8347</v>
      </c>
      <c r="S708" s="12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78.927352941176466</v>
      </c>
      <c r="P709" s="10">
        <f t="shared" si="45"/>
        <v>117.69868421052631</v>
      </c>
      <c r="Q709" t="s">
        <v>8345</v>
      </c>
      <c r="R709" t="s">
        <v>8347</v>
      </c>
      <c r="S709" s="12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22.092500000000001</v>
      </c>
      <c r="P710" s="10">
        <f t="shared" si="45"/>
        <v>23.948509485094849</v>
      </c>
      <c r="Q710" t="s">
        <v>8345</v>
      </c>
      <c r="R710" t="s">
        <v>8347</v>
      </c>
      <c r="S710" s="12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0.40666666666666662</v>
      </c>
      <c r="P711" s="10">
        <f t="shared" si="45"/>
        <v>30.5</v>
      </c>
      <c r="Q711" t="s">
        <v>8345</v>
      </c>
      <c r="R711" t="s">
        <v>8347</v>
      </c>
      <c r="S711" s="12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>
        <f t="shared" si="44"/>
        <v>0</v>
      </c>
      <c r="P712" s="10" t="e">
        <f t="shared" si="45"/>
        <v>#DIV/0!</v>
      </c>
      <c r="Q712" t="s">
        <v>8345</v>
      </c>
      <c r="R712" t="s">
        <v>8347</v>
      </c>
      <c r="S712" s="12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33.790999999999997</v>
      </c>
      <c r="P713" s="10">
        <f t="shared" si="45"/>
        <v>99.973372781065095</v>
      </c>
      <c r="Q713" t="s">
        <v>8345</v>
      </c>
      <c r="R713" t="s">
        <v>8347</v>
      </c>
      <c r="S713" s="12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0.21649484536082475</v>
      </c>
      <c r="P714" s="10">
        <f t="shared" si="45"/>
        <v>26.25</v>
      </c>
      <c r="Q714" t="s">
        <v>8345</v>
      </c>
      <c r="R714" t="s">
        <v>8347</v>
      </c>
      <c r="S714" s="12">
        <f t="shared" si="46"/>
        <v>42384.680925925924</v>
      </c>
      <c r="T714" s="11">
        <f t="shared" si="47"/>
        <v>42414.680925925924</v>
      </c>
    </row>
    <row r="715" spans="1:20" ht="43.5" x14ac:dyDescent="0.3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0.79600000000000004</v>
      </c>
      <c r="P715" s="10">
        <f t="shared" si="45"/>
        <v>199</v>
      </c>
      <c r="Q715" t="s">
        <v>8345</v>
      </c>
      <c r="R715" t="s">
        <v>8347</v>
      </c>
      <c r="S715" s="12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14.993333333333334</v>
      </c>
      <c r="P716" s="10">
        <f t="shared" si="45"/>
        <v>80.321428571428569</v>
      </c>
      <c r="Q716" t="s">
        <v>8345</v>
      </c>
      <c r="R716" t="s">
        <v>8347</v>
      </c>
      <c r="S716" s="12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5.0509090909090908</v>
      </c>
      <c r="P717" s="10">
        <f t="shared" si="45"/>
        <v>115.75</v>
      </c>
      <c r="Q717" t="s">
        <v>8345</v>
      </c>
      <c r="R717" t="s">
        <v>8347</v>
      </c>
      <c r="S717" s="12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10.214285714285715</v>
      </c>
      <c r="P718" s="10">
        <f t="shared" si="45"/>
        <v>44.6875</v>
      </c>
      <c r="Q718" t="s">
        <v>8345</v>
      </c>
      <c r="R718" t="s">
        <v>8347</v>
      </c>
      <c r="S718" s="12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0.30499999999999999</v>
      </c>
      <c r="P719" s="10">
        <f t="shared" si="45"/>
        <v>76.25</v>
      </c>
      <c r="Q719" t="s">
        <v>8345</v>
      </c>
      <c r="R719" t="s">
        <v>8347</v>
      </c>
      <c r="S719" s="12">
        <f t="shared" si="46"/>
        <v>41857.854189814811</v>
      </c>
      <c r="T719" s="11">
        <f t="shared" si="47"/>
        <v>41887.854189814811</v>
      </c>
    </row>
    <row r="720" spans="1:20" ht="43.5" x14ac:dyDescent="0.3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0.75</v>
      </c>
      <c r="P720" s="10">
        <f t="shared" si="45"/>
        <v>22.5</v>
      </c>
      <c r="Q720" t="s">
        <v>8345</v>
      </c>
      <c r="R720" t="s">
        <v>8347</v>
      </c>
      <c r="S720" s="12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1.2933333333333332</v>
      </c>
      <c r="P721" s="10">
        <f t="shared" si="45"/>
        <v>19.399999999999999</v>
      </c>
      <c r="Q721" t="s">
        <v>8345</v>
      </c>
      <c r="R721" t="s">
        <v>8347</v>
      </c>
      <c r="S721" s="12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143.94736842105263</v>
      </c>
      <c r="P722" s="10">
        <f t="shared" si="45"/>
        <v>66.707317073170728</v>
      </c>
      <c r="Q722" t="s">
        <v>8348</v>
      </c>
      <c r="R722" t="s">
        <v>8349</v>
      </c>
      <c r="S722" s="12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122.10975609756099</v>
      </c>
      <c r="P723" s="10">
        <f t="shared" si="45"/>
        <v>84.142857142857139</v>
      </c>
      <c r="Q723" t="s">
        <v>8348</v>
      </c>
      <c r="R723" t="s">
        <v>8349</v>
      </c>
      <c r="S723" s="12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132.024</v>
      </c>
      <c r="P724" s="10">
        <f t="shared" si="45"/>
        <v>215.72549019607843</v>
      </c>
      <c r="Q724" t="s">
        <v>8348</v>
      </c>
      <c r="R724" t="s">
        <v>8349</v>
      </c>
      <c r="S724" s="12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109.38000000000001</v>
      </c>
      <c r="P725" s="10">
        <f t="shared" si="45"/>
        <v>54.69</v>
      </c>
      <c r="Q725" t="s">
        <v>8348</v>
      </c>
      <c r="R725" t="s">
        <v>8349</v>
      </c>
      <c r="S725" s="12">
        <f t="shared" si="46"/>
        <v>42184.81653935185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105.47157142857144</v>
      </c>
      <c r="P726" s="10">
        <f t="shared" si="45"/>
        <v>51.62944055944056</v>
      </c>
      <c r="Q726" t="s">
        <v>8348</v>
      </c>
      <c r="R726" t="s">
        <v>8349</v>
      </c>
      <c r="S726" s="12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100.35000000000001</v>
      </c>
      <c r="P727" s="10">
        <f t="shared" si="45"/>
        <v>143.35714285714286</v>
      </c>
      <c r="Q727" t="s">
        <v>8348</v>
      </c>
      <c r="R727" t="s">
        <v>8349</v>
      </c>
      <c r="S727" s="12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101.4</v>
      </c>
      <c r="P728" s="10">
        <f t="shared" si="45"/>
        <v>72.428571428571431</v>
      </c>
      <c r="Q728" t="s">
        <v>8348</v>
      </c>
      <c r="R728" t="s">
        <v>8349</v>
      </c>
      <c r="S728" s="12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155.51428571428571</v>
      </c>
      <c r="P729" s="10">
        <f t="shared" si="45"/>
        <v>36.530201342281877</v>
      </c>
      <c r="Q729" t="s">
        <v>8348</v>
      </c>
      <c r="R729" t="s">
        <v>8349</v>
      </c>
      <c r="S729" s="12">
        <f t="shared" si="46"/>
        <v>41247.020243055558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105.566</v>
      </c>
      <c r="P730" s="10">
        <f t="shared" si="45"/>
        <v>60.903461538461535</v>
      </c>
      <c r="Q730" t="s">
        <v>8348</v>
      </c>
      <c r="R730" t="s">
        <v>8349</v>
      </c>
      <c r="S730" s="12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130.65</v>
      </c>
      <c r="P731" s="10">
        <f t="shared" si="45"/>
        <v>43.55</v>
      </c>
      <c r="Q731" t="s">
        <v>8348</v>
      </c>
      <c r="R731" t="s">
        <v>8349</v>
      </c>
      <c r="S731" s="12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132.19</v>
      </c>
      <c r="P732" s="10">
        <f t="shared" si="45"/>
        <v>99.766037735849054</v>
      </c>
      <c r="Q732" t="s">
        <v>8348</v>
      </c>
      <c r="R732" t="s">
        <v>8349</v>
      </c>
      <c r="S732" s="12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126</v>
      </c>
      <c r="P733" s="10">
        <f t="shared" si="45"/>
        <v>88.732394366197184</v>
      </c>
      <c r="Q733" t="s">
        <v>8348</v>
      </c>
      <c r="R733" t="s">
        <v>8349</v>
      </c>
      <c r="S733" s="12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160</v>
      </c>
      <c r="P734" s="10">
        <f t="shared" si="45"/>
        <v>4.9230769230769234</v>
      </c>
      <c r="Q734" t="s">
        <v>8348</v>
      </c>
      <c r="R734" t="s">
        <v>8349</v>
      </c>
      <c r="S734" s="12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120.48</v>
      </c>
      <c r="P735" s="10">
        <f t="shared" si="45"/>
        <v>17.822485207100591</v>
      </c>
      <c r="Q735" t="s">
        <v>8348</v>
      </c>
      <c r="R735" t="s">
        <v>8349</v>
      </c>
      <c r="S735" s="12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125.52941176470588</v>
      </c>
      <c r="P736" s="10">
        <f t="shared" si="45"/>
        <v>187.19298245614036</v>
      </c>
      <c r="Q736" t="s">
        <v>8348</v>
      </c>
      <c r="R736" t="s">
        <v>8349</v>
      </c>
      <c r="S736" s="12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114.40638297872341</v>
      </c>
      <c r="P737" s="10">
        <f t="shared" si="45"/>
        <v>234.80786026200875</v>
      </c>
      <c r="Q737" t="s">
        <v>8348</v>
      </c>
      <c r="R737" t="s">
        <v>8349</v>
      </c>
      <c r="S737" s="12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315.13888888888891</v>
      </c>
      <c r="P738" s="10">
        <f t="shared" si="45"/>
        <v>105.04629629629629</v>
      </c>
      <c r="Q738" t="s">
        <v>8348</v>
      </c>
      <c r="R738" t="s">
        <v>8349</v>
      </c>
      <c r="S738" s="12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122.39999999999999</v>
      </c>
      <c r="P739" s="10">
        <f t="shared" si="45"/>
        <v>56.666666666666664</v>
      </c>
      <c r="Q739" t="s">
        <v>8348</v>
      </c>
      <c r="R739" t="s">
        <v>8349</v>
      </c>
      <c r="S739" s="12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106.73333333333332</v>
      </c>
      <c r="P740" s="10">
        <f t="shared" si="45"/>
        <v>39.048780487804876</v>
      </c>
      <c r="Q740" t="s">
        <v>8348</v>
      </c>
      <c r="R740" t="s">
        <v>8349</v>
      </c>
      <c r="S740" s="12">
        <f t="shared" si="46"/>
        <v>41943.604097222225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158.33333333333331</v>
      </c>
      <c r="P741" s="10">
        <f t="shared" si="45"/>
        <v>68.345323741007192</v>
      </c>
      <c r="Q741" t="s">
        <v>8348</v>
      </c>
      <c r="R741" t="s">
        <v>8349</v>
      </c>
      <c r="S741" s="12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107.4</v>
      </c>
      <c r="P742" s="10">
        <f t="shared" si="45"/>
        <v>169.57894736842104</v>
      </c>
      <c r="Q742" t="s">
        <v>8348</v>
      </c>
      <c r="R742" t="s">
        <v>8349</v>
      </c>
      <c r="S742" s="12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102.25999999999999</v>
      </c>
      <c r="P743" s="10">
        <f t="shared" si="45"/>
        <v>141.42340425531913</v>
      </c>
      <c r="Q743" t="s">
        <v>8348</v>
      </c>
      <c r="R743" t="s">
        <v>8349</v>
      </c>
      <c r="S743" s="12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110.71428571428572</v>
      </c>
      <c r="P744" s="10">
        <f t="shared" si="45"/>
        <v>67.391304347826093</v>
      </c>
      <c r="Q744" t="s">
        <v>8348</v>
      </c>
      <c r="R744" t="s">
        <v>8349</v>
      </c>
      <c r="S744" s="12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148</v>
      </c>
      <c r="P745" s="10">
        <f t="shared" si="45"/>
        <v>54.266666666666666</v>
      </c>
      <c r="Q745" t="s">
        <v>8348</v>
      </c>
      <c r="R745" t="s">
        <v>8349</v>
      </c>
      <c r="S745" s="12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102.32000000000001</v>
      </c>
      <c r="P746" s="10">
        <f t="shared" si="45"/>
        <v>82.516129032258064</v>
      </c>
      <c r="Q746" t="s">
        <v>8348</v>
      </c>
      <c r="R746" t="s">
        <v>8349</v>
      </c>
      <c r="S746" s="12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179.09909909909908</v>
      </c>
      <c r="P747" s="10">
        <f t="shared" si="45"/>
        <v>53.729729729729726</v>
      </c>
      <c r="Q747" t="s">
        <v>8348</v>
      </c>
      <c r="R747" t="s">
        <v>8349</v>
      </c>
      <c r="S747" s="12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111.08135252761969</v>
      </c>
      <c r="P748" s="10">
        <f t="shared" si="45"/>
        <v>34.206185567010309</v>
      </c>
      <c r="Q748" t="s">
        <v>8348</v>
      </c>
      <c r="R748" t="s">
        <v>8349</v>
      </c>
      <c r="S748" s="12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100.04285714285714</v>
      </c>
      <c r="P749" s="10">
        <f t="shared" si="45"/>
        <v>127.32727272727273</v>
      </c>
      <c r="Q749" t="s">
        <v>8348</v>
      </c>
      <c r="R749" t="s">
        <v>8349</v>
      </c>
      <c r="S749" s="12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100.25</v>
      </c>
      <c r="P750" s="10">
        <f t="shared" si="45"/>
        <v>45.56818181818182</v>
      </c>
      <c r="Q750" t="s">
        <v>8348</v>
      </c>
      <c r="R750" t="s">
        <v>8349</v>
      </c>
      <c r="S750" s="12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105.56</v>
      </c>
      <c r="P751" s="10">
        <f t="shared" si="45"/>
        <v>95.963636363636368</v>
      </c>
      <c r="Q751" t="s">
        <v>8348</v>
      </c>
      <c r="R751" t="s">
        <v>8349</v>
      </c>
      <c r="S751" s="12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102.58775877587757</v>
      </c>
      <c r="P752" s="10">
        <f t="shared" si="45"/>
        <v>77.271186440677965</v>
      </c>
      <c r="Q752" t="s">
        <v>8348</v>
      </c>
      <c r="R752" t="s">
        <v>8349</v>
      </c>
      <c r="S752" s="12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118.5</v>
      </c>
      <c r="P753" s="10">
        <f t="shared" si="45"/>
        <v>57.338709677419352</v>
      </c>
      <c r="Q753" t="s">
        <v>8348</v>
      </c>
      <c r="R753" t="s">
        <v>8349</v>
      </c>
      <c r="S753" s="12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111.7</v>
      </c>
      <c r="P754" s="10">
        <f t="shared" si="45"/>
        <v>53.19047619047619</v>
      </c>
      <c r="Q754" t="s">
        <v>8348</v>
      </c>
      <c r="R754" t="s">
        <v>8349</v>
      </c>
      <c r="S754" s="12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128</v>
      </c>
      <c r="P755" s="10">
        <f t="shared" si="45"/>
        <v>492.30769230769232</v>
      </c>
      <c r="Q755" t="s">
        <v>8348</v>
      </c>
      <c r="R755" t="s">
        <v>8349</v>
      </c>
      <c r="S755" s="12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103.75000000000001</v>
      </c>
      <c r="P756" s="10">
        <f t="shared" si="45"/>
        <v>42.346938775510203</v>
      </c>
      <c r="Q756" t="s">
        <v>8348</v>
      </c>
      <c r="R756" t="s">
        <v>8349</v>
      </c>
      <c r="S756" s="12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101.9076</v>
      </c>
      <c r="P757" s="10">
        <f t="shared" si="45"/>
        <v>37.466029411764708</v>
      </c>
      <c r="Q757" t="s">
        <v>8348</v>
      </c>
      <c r="R757" t="s">
        <v>8349</v>
      </c>
      <c r="S757" s="12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117.71428571428571</v>
      </c>
      <c r="P758" s="10">
        <f t="shared" si="45"/>
        <v>37.454545454545453</v>
      </c>
      <c r="Q758" t="s">
        <v>8348</v>
      </c>
      <c r="R758" t="s">
        <v>8349</v>
      </c>
      <c r="S758" s="12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238</v>
      </c>
      <c r="P759" s="10">
        <f t="shared" si="45"/>
        <v>33.055555555555557</v>
      </c>
      <c r="Q759" t="s">
        <v>8348</v>
      </c>
      <c r="R759" t="s">
        <v>8349</v>
      </c>
      <c r="S759" s="12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102</v>
      </c>
      <c r="P760" s="10">
        <f t="shared" si="45"/>
        <v>134.21052631578948</v>
      </c>
      <c r="Q760" t="s">
        <v>8348</v>
      </c>
      <c r="R760" t="s">
        <v>8349</v>
      </c>
      <c r="S760" s="12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101.92000000000002</v>
      </c>
      <c r="P761" s="10">
        <f t="shared" si="45"/>
        <v>51.474747474747474</v>
      </c>
      <c r="Q761" t="s">
        <v>8348</v>
      </c>
      <c r="R761" t="s">
        <v>8349</v>
      </c>
      <c r="S761" s="12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>
        <f t="shared" si="44"/>
        <v>0</v>
      </c>
      <c r="P762" s="10" t="e">
        <f t="shared" si="45"/>
        <v>#DIV/0!</v>
      </c>
      <c r="Q762" t="s">
        <v>8348</v>
      </c>
      <c r="R762" t="s">
        <v>8350</v>
      </c>
      <c r="S762" s="12">
        <f t="shared" si="46"/>
        <v>42670.764039351852</v>
      </c>
      <c r="T762" s="11">
        <f t="shared" si="47"/>
        <v>42700.805706018524</v>
      </c>
    </row>
    <row r="763" spans="1:20" ht="43.5" x14ac:dyDescent="0.3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</v>
      </c>
      <c r="P763" s="10">
        <f t="shared" si="45"/>
        <v>39.166666666666664</v>
      </c>
      <c r="Q763" t="s">
        <v>8348</v>
      </c>
      <c r="R763" t="s">
        <v>8350</v>
      </c>
      <c r="S763" s="12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>
        <f t="shared" si="44"/>
        <v>0</v>
      </c>
      <c r="P764" s="10" t="e">
        <f t="shared" si="45"/>
        <v>#DIV/0!</v>
      </c>
      <c r="Q764" t="s">
        <v>8348</v>
      </c>
      <c r="R764" t="s">
        <v>8350</v>
      </c>
      <c r="S764" s="12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0.11655011655011654</v>
      </c>
      <c r="P765" s="10">
        <f t="shared" si="45"/>
        <v>5</v>
      </c>
      <c r="Q765" t="s">
        <v>8348</v>
      </c>
      <c r="R765" t="s">
        <v>8350</v>
      </c>
      <c r="S765" s="12">
        <f t="shared" si="46"/>
        <v>41471.446851851855</v>
      </c>
      <c r="T765" s="11">
        <f t="shared" si="47"/>
        <v>41501.446851851855</v>
      </c>
    </row>
    <row r="766" spans="1:20" ht="43.5" x14ac:dyDescent="0.3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>
        <f t="shared" si="44"/>
        <v>0</v>
      </c>
      <c r="P766" s="10" t="e">
        <f t="shared" si="45"/>
        <v>#DIV/0!</v>
      </c>
      <c r="Q766" t="s">
        <v>8348</v>
      </c>
      <c r="R766" t="s">
        <v>8350</v>
      </c>
      <c r="S766" s="12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36.014285714285712</v>
      </c>
      <c r="P767" s="10">
        <f t="shared" si="45"/>
        <v>57.295454545454547</v>
      </c>
      <c r="Q767" t="s">
        <v>8348</v>
      </c>
      <c r="R767" t="s">
        <v>8350</v>
      </c>
      <c r="S767" s="12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>
        <f t="shared" si="44"/>
        <v>0</v>
      </c>
      <c r="P768" s="10" t="e">
        <f t="shared" si="45"/>
        <v>#DIV/0!</v>
      </c>
      <c r="Q768" t="s">
        <v>8348</v>
      </c>
      <c r="R768" t="s">
        <v>8350</v>
      </c>
      <c r="S768" s="12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</v>
      </c>
      <c r="P769" s="10">
        <f t="shared" si="45"/>
        <v>59</v>
      </c>
      <c r="Q769" t="s">
        <v>8348</v>
      </c>
      <c r="R769" t="s">
        <v>8350</v>
      </c>
      <c r="S769" s="12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>
        <f t="shared" si="44"/>
        <v>0</v>
      </c>
      <c r="P770" s="10" t="e">
        <f t="shared" si="45"/>
        <v>#DIV/0!</v>
      </c>
      <c r="Q770" t="s">
        <v>8348</v>
      </c>
      <c r="R770" t="s">
        <v>8350</v>
      </c>
      <c r="S770" s="12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E771/D771*100</f>
        <v>41.4</v>
      </c>
      <c r="P771" s="10">
        <f t="shared" ref="P771:P834" si="49">E771/L771</f>
        <v>31.846153846153847</v>
      </c>
      <c r="Q771" t="s">
        <v>8348</v>
      </c>
      <c r="R771" t="s">
        <v>8350</v>
      </c>
      <c r="S771" s="12">
        <f t="shared" ref="S771:S834" si="50">(J771/86400)+25569</f>
        <v>41604.996458333335</v>
      </c>
      <c r="T771" s="11">
        <f t="shared" ref="T771:T834" si="51">(I771/86400)+25569</f>
        <v>41634.996458333335</v>
      </c>
    </row>
    <row r="772" spans="1:20" ht="43.5" x14ac:dyDescent="0.3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>
        <f t="shared" si="48"/>
        <v>0</v>
      </c>
      <c r="P772" s="10" t="e">
        <f t="shared" si="49"/>
        <v>#DIV/0!</v>
      </c>
      <c r="Q772" t="s">
        <v>8348</v>
      </c>
      <c r="R772" t="s">
        <v>8350</v>
      </c>
      <c r="S772" s="12">
        <f t="shared" si="50"/>
        <v>41289.9996412037</v>
      </c>
      <c r="T772" s="11">
        <f t="shared" si="51"/>
        <v>41329.9996412037</v>
      </c>
    </row>
    <row r="773" spans="1:20" ht="43.5" x14ac:dyDescent="0.3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2.6315789473684209E-2</v>
      </c>
      <c r="P773" s="10">
        <f t="shared" si="49"/>
        <v>10</v>
      </c>
      <c r="Q773" t="s">
        <v>8348</v>
      </c>
      <c r="R773" t="s">
        <v>8350</v>
      </c>
      <c r="S773" s="12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3.3333333333333335</v>
      </c>
      <c r="P774" s="10">
        <f t="shared" si="49"/>
        <v>50</v>
      </c>
      <c r="Q774" t="s">
        <v>8348</v>
      </c>
      <c r="R774" t="s">
        <v>8350</v>
      </c>
      <c r="S774" s="12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0.85129023676509719</v>
      </c>
      <c r="P775" s="10">
        <f t="shared" si="49"/>
        <v>16</v>
      </c>
      <c r="Q775" t="s">
        <v>8348</v>
      </c>
      <c r="R775" t="s">
        <v>8350</v>
      </c>
      <c r="S775" s="12">
        <f t="shared" si="50"/>
        <v>42100.735937500001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70.199999999999989</v>
      </c>
      <c r="P776" s="10">
        <f t="shared" si="49"/>
        <v>39</v>
      </c>
      <c r="Q776" t="s">
        <v>8348</v>
      </c>
      <c r="R776" t="s">
        <v>8350</v>
      </c>
      <c r="S776" s="12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1.7000000000000002</v>
      </c>
      <c r="P777" s="10">
        <f t="shared" si="49"/>
        <v>34</v>
      </c>
      <c r="Q777" t="s">
        <v>8348</v>
      </c>
      <c r="R777" t="s">
        <v>8350</v>
      </c>
      <c r="S777" s="12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51.4</v>
      </c>
      <c r="P778" s="10">
        <f t="shared" si="49"/>
        <v>63.122807017543863</v>
      </c>
      <c r="Q778" t="s">
        <v>8348</v>
      </c>
      <c r="R778" t="s">
        <v>8350</v>
      </c>
      <c r="S778" s="12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0.70000000000000007</v>
      </c>
      <c r="P779" s="10">
        <f t="shared" si="49"/>
        <v>7</v>
      </c>
      <c r="Q779" t="s">
        <v>8348</v>
      </c>
      <c r="R779" t="s">
        <v>8350</v>
      </c>
      <c r="S779" s="12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0.4</v>
      </c>
      <c r="P780" s="10">
        <f t="shared" si="49"/>
        <v>2</v>
      </c>
      <c r="Q780" t="s">
        <v>8348</v>
      </c>
      <c r="R780" t="s">
        <v>8350</v>
      </c>
      <c r="S780" s="12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2.666666666666667</v>
      </c>
      <c r="P781" s="10">
        <f t="shared" si="49"/>
        <v>66.666666666666671</v>
      </c>
      <c r="Q781" t="s">
        <v>8348</v>
      </c>
      <c r="R781" t="s">
        <v>8350</v>
      </c>
      <c r="S781" s="12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104</v>
      </c>
      <c r="P782" s="10">
        <f t="shared" si="49"/>
        <v>38.518518518518519</v>
      </c>
      <c r="Q782" t="s">
        <v>8351</v>
      </c>
      <c r="R782" t="s">
        <v>8352</v>
      </c>
      <c r="S782" s="12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133.15375</v>
      </c>
      <c r="P783" s="10">
        <f t="shared" si="49"/>
        <v>42.609200000000001</v>
      </c>
      <c r="Q783" t="s">
        <v>8351</v>
      </c>
      <c r="R783" t="s">
        <v>8352</v>
      </c>
      <c r="S783" s="12">
        <f t="shared" si="50"/>
        <v>41403.000856481478</v>
      </c>
      <c r="T783" s="11">
        <f t="shared" si="51"/>
        <v>41433.000856481478</v>
      </c>
    </row>
    <row r="784" spans="1:20" ht="43.5" x14ac:dyDescent="0.3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100</v>
      </c>
      <c r="P784" s="10">
        <f t="shared" si="49"/>
        <v>50</v>
      </c>
      <c r="Q784" t="s">
        <v>8351</v>
      </c>
      <c r="R784" t="s">
        <v>8352</v>
      </c>
      <c r="S784" s="12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148.13333333333333</v>
      </c>
      <c r="P785" s="10">
        <f t="shared" si="49"/>
        <v>63.485714285714288</v>
      </c>
      <c r="Q785" t="s">
        <v>8351</v>
      </c>
      <c r="R785" t="s">
        <v>8352</v>
      </c>
      <c r="S785" s="12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102.49999999999999</v>
      </c>
      <c r="P786" s="10">
        <f t="shared" si="49"/>
        <v>102.5</v>
      </c>
      <c r="Q786" t="s">
        <v>8351</v>
      </c>
      <c r="R786" t="s">
        <v>8352</v>
      </c>
      <c r="S786" s="12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180.62799999999999</v>
      </c>
      <c r="P787" s="10">
        <f t="shared" si="49"/>
        <v>31.142758620689655</v>
      </c>
      <c r="Q787" t="s">
        <v>8351</v>
      </c>
      <c r="R787" t="s">
        <v>8352</v>
      </c>
      <c r="S787" s="12">
        <f t="shared" si="50"/>
        <v>41303.593923611115</v>
      </c>
      <c r="T787" s="11">
        <f t="shared" si="51"/>
        <v>41333.593923611115</v>
      </c>
    </row>
    <row r="788" spans="1:20" ht="43.5" x14ac:dyDescent="0.3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142.79999999999998</v>
      </c>
      <c r="P788" s="10">
        <f t="shared" si="49"/>
        <v>162.27272727272728</v>
      </c>
      <c r="Q788" t="s">
        <v>8351</v>
      </c>
      <c r="R788" t="s">
        <v>8352</v>
      </c>
      <c r="S788" s="12">
        <f t="shared" si="50"/>
        <v>40983.055949074071</v>
      </c>
      <c r="T788" s="11">
        <f t="shared" si="51"/>
        <v>41040.657638888893</v>
      </c>
    </row>
    <row r="789" spans="1:20" ht="43.5" x14ac:dyDescent="0.3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114.16666666666666</v>
      </c>
      <c r="P789" s="10">
        <f t="shared" si="49"/>
        <v>80.588235294117652</v>
      </c>
      <c r="Q789" t="s">
        <v>8351</v>
      </c>
      <c r="R789" t="s">
        <v>8352</v>
      </c>
      <c r="S789" s="12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203.505</v>
      </c>
      <c r="P790" s="10">
        <f t="shared" si="49"/>
        <v>59.85441176470588</v>
      </c>
      <c r="Q790" t="s">
        <v>8351</v>
      </c>
      <c r="R790" t="s">
        <v>8352</v>
      </c>
      <c r="S790" s="12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109.41176470588236</v>
      </c>
      <c r="P791" s="10">
        <f t="shared" si="49"/>
        <v>132.85714285714286</v>
      </c>
      <c r="Q791" t="s">
        <v>8351</v>
      </c>
      <c r="R791" t="s">
        <v>8352</v>
      </c>
      <c r="S791" s="12">
        <f t="shared" si="50"/>
        <v>41277.186111111107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144.37459999999999</v>
      </c>
      <c r="P792" s="10">
        <f t="shared" si="49"/>
        <v>92.547820512820508</v>
      </c>
      <c r="Q792" t="s">
        <v>8351</v>
      </c>
      <c r="R792" t="s">
        <v>8352</v>
      </c>
      <c r="S792" s="12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103.86666666666666</v>
      </c>
      <c r="P793" s="10">
        <f t="shared" si="49"/>
        <v>60.859375</v>
      </c>
      <c r="Q793" t="s">
        <v>8351</v>
      </c>
      <c r="R793" t="s">
        <v>8352</v>
      </c>
      <c r="S793" s="12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100.44440000000002</v>
      </c>
      <c r="P794" s="10">
        <f t="shared" si="49"/>
        <v>41.851833333333339</v>
      </c>
      <c r="Q794" t="s">
        <v>8351</v>
      </c>
      <c r="R794" t="s">
        <v>8352</v>
      </c>
      <c r="S794" s="12">
        <f t="shared" si="50"/>
        <v>41555.87364583333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102.77927272727271</v>
      </c>
      <c r="P795" s="10">
        <f t="shared" si="49"/>
        <v>88.325937499999995</v>
      </c>
      <c r="Q795" t="s">
        <v>8351</v>
      </c>
      <c r="R795" t="s">
        <v>8352</v>
      </c>
      <c r="S795" s="12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105.31250000000001</v>
      </c>
      <c r="P796" s="10">
        <f t="shared" si="49"/>
        <v>158.96226415094338</v>
      </c>
      <c r="Q796" t="s">
        <v>8351</v>
      </c>
      <c r="R796" t="s">
        <v>8352</v>
      </c>
      <c r="S796" s="12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111.78571428571429</v>
      </c>
      <c r="P797" s="10">
        <f t="shared" si="49"/>
        <v>85.054347826086953</v>
      </c>
      <c r="Q797" t="s">
        <v>8351</v>
      </c>
      <c r="R797" t="s">
        <v>8352</v>
      </c>
      <c r="S797" s="12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101.35000000000001</v>
      </c>
      <c r="P798" s="10">
        <f t="shared" si="49"/>
        <v>112.61111111111111</v>
      </c>
      <c r="Q798" t="s">
        <v>8351</v>
      </c>
      <c r="R798" t="s">
        <v>8352</v>
      </c>
      <c r="S798" s="12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107.53333333333333</v>
      </c>
      <c r="P799" s="10">
        <f t="shared" si="49"/>
        <v>45.436619718309856</v>
      </c>
      <c r="Q799" t="s">
        <v>8351</v>
      </c>
      <c r="R799" t="s">
        <v>8352</v>
      </c>
      <c r="S799" s="12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114.88571428571429</v>
      </c>
      <c r="P800" s="10">
        <f t="shared" si="49"/>
        <v>46.218390804597703</v>
      </c>
      <c r="Q800" t="s">
        <v>8351</v>
      </c>
      <c r="R800" t="s">
        <v>8352</v>
      </c>
      <c r="S800" s="12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100.02</v>
      </c>
      <c r="P801" s="10">
        <f t="shared" si="49"/>
        <v>178.60714285714286</v>
      </c>
      <c r="Q801" t="s">
        <v>8351</v>
      </c>
      <c r="R801" t="s">
        <v>8352</v>
      </c>
      <c r="S801" s="12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152.13333333333335</v>
      </c>
      <c r="P802" s="10">
        <f t="shared" si="49"/>
        <v>40.75</v>
      </c>
      <c r="Q802" t="s">
        <v>8351</v>
      </c>
      <c r="R802" t="s">
        <v>8352</v>
      </c>
      <c r="S802" s="12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111.52149999999999</v>
      </c>
      <c r="P803" s="10">
        <f t="shared" si="49"/>
        <v>43.733921568627444</v>
      </c>
      <c r="Q803" t="s">
        <v>8351</v>
      </c>
      <c r="R803" t="s">
        <v>8352</v>
      </c>
      <c r="S803" s="12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101.33333333333334</v>
      </c>
      <c r="P804" s="10">
        <f t="shared" si="49"/>
        <v>81.066666666666663</v>
      </c>
      <c r="Q804" t="s">
        <v>8351</v>
      </c>
      <c r="R804" t="s">
        <v>8352</v>
      </c>
      <c r="S804" s="12">
        <f t="shared" si="50"/>
        <v>41123.022268518514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123.2608695652174</v>
      </c>
      <c r="P805" s="10">
        <f t="shared" si="49"/>
        <v>74.60526315789474</v>
      </c>
      <c r="Q805" t="s">
        <v>8351</v>
      </c>
      <c r="R805" t="s">
        <v>8352</v>
      </c>
      <c r="S805" s="12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100</v>
      </c>
      <c r="P806" s="10">
        <f t="shared" si="49"/>
        <v>305.55555555555554</v>
      </c>
      <c r="Q806" t="s">
        <v>8351</v>
      </c>
      <c r="R806" t="s">
        <v>8352</v>
      </c>
      <c r="S806" s="12">
        <f t="shared" si="50"/>
        <v>40730.105624999997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105</v>
      </c>
      <c r="P807" s="10">
        <f t="shared" si="49"/>
        <v>58.333333333333336</v>
      </c>
      <c r="Q807" t="s">
        <v>8351</v>
      </c>
      <c r="R807" t="s">
        <v>8352</v>
      </c>
      <c r="S807" s="12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104.4375</v>
      </c>
      <c r="P808" s="10">
        <f t="shared" si="49"/>
        <v>117.67605633802818</v>
      </c>
      <c r="Q808" t="s">
        <v>8351</v>
      </c>
      <c r="R808" t="s">
        <v>8352</v>
      </c>
      <c r="S808" s="12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105.125</v>
      </c>
      <c r="P809" s="10">
        <f t="shared" si="49"/>
        <v>73.771929824561397</v>
      </c>
      <c r="Q809" t="s">
        <v>8351</v>
      </c>
      <c r="R809" t="s">
        <v>8352</v>
      </c>
      <c r="S809" s="12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100</v>
      </c>
      <c r="P810" s="10">
        <f t="shared" si="49"/>
        <v>104.65116279069767</v>
      </c>
      <c r="Q810" t="s">
        <v>8351</v>
      </c>
      <c r="R810" t="s">
        <v>8352</v>
      </c>
      <c r="S810" s="12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103.77499999999999</v>
      </c>
      <c r="P811" s="10">
        <f t="shared" si="49"/>
        <v>79.82692307692308</v>
      </c>
      <c r="Q811" t="s">
        <v>8351</v>
      </c>
      <c r="R811" t="s">
        <v>8352</v>
      </c>
      <c r="S811" s="12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105</v>
      </c>
      <c r="P812" s="10">
        <f t="shared" si="49"/>
        <v>58.333333333333336</v>
      </c>
      <c r="Q812" t="s">
        <v>8351</v>
      </c>
      <c r="R812" t="s">
        <v>8352</v>
      </c>
      <c r="S812" s="12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104</v>
      </c>
      <c r="P813" s="10">
        <f t="shared" si="49"/>
        <v>86.666666666666671</v>
      </c>
      <c r="Q813" t="s">
        <v>8351</v>
      </c>
      <c r="R813" t="s">
        <v>8352</v>
      </c>
      <c r="S813" s="12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151.83333333333334</v>
      </c>
      <c r="P814" s="10">
        <f t="shared" si="49"/>
        <v>27.606060606060606</v>
      </c>
      <c r="Q814" t="s">
        <v>8351</v>
      </c>
      <c r="R814" t="s">
        <v>8352</v>
      </c>
      <c r="S814" s="12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159.99600000000001</v>
      </c>
      <c r="P815" s="10">
        <f t="shared" si="49"/>
        <v>24.999375000000001</v>
      </c>
      <c r="Q815" t="s">
        <v>8351</v>
      </c>
      <c r="R815" t="s">
        <v>8352</v>
      </c>
      <c r="S815" s="12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127.3</v>
      </c>
      <c r="P816" s="10">
        <f t="shared" si="49"/>
        <v>45.464285714285715</v>
      </c>
      <c r="Q816" t="s">
        <v>8351</v>
      </c>
      <c r="R816" t="s">
        <v>8352</v>
      </c>
      <c r="S816" s="12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107</v>
      </c>
      <c r="P817" s="10">
        <f t="shared" si="49"/>
        <v>99.534883720930239</v>
      </c>
      <c r="Q817" t="s">
        <v>8351</v>
      </c>
      <c r="R817" t="s">
        <v>8352</v>
      </c>
      <c r="S817" s="12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115.12214285714286</v>
      </c>
      <c r="P818" s="10">
        <f t="shared" si="49"/>
        <v>39.31</v>
      </c>
      <c r="Q818" t="s">
        <v>8351</v>
      </c>
      <c r="R818" t="s">
        <v>8352</v>
      </c>
      <c r="S818" s="12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137.11066666666665</v>
      </c>
      <c r="P819" s="10">
        <f t="shared" si="49"/>
        <v>89.419999999999987</v>
      </c>
      <c r="Q819" t="s">
        <v>8351</v>
      </c>
      <c r="R819" t="s">
        <v>8352</v>
      </c>
      <c r="S819" s="12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155.71428571428572</v>
      </c>
      <c r="P820" s="10">
        <f t="shared" si="49"/>
        <v>28.684210526315791</v>
      </c>
      <c r="Q820" t="s">
        <v>8351</v>
      </c>
      <c r="R820" t="s">
        <v>8352</v>
      </c>
      <c r="S820" s="12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108.74999999999999</v>
      </c>
      <c r="P821" s="10">
        <f t="shared" si="49"/>
        <v>31.071428571428573</v>
      </c>
      <c r="Q821" t="s">
        <v>8351</v>
      </c>
      <c r="R821" t="s">
        <v>8352</v>
      </c>
      <c r="S821" s="12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134.05000000000001</v>
      </c>
      <c r="P822" s="10">
        <f t="shared" si="49"/>
        <v>70.55263157894737</v>
      </c>
      <c r="Q822" t="s">
        <v>8351</v>
      </c>
      <c r="R822" t="s">
        <v>8352</v>
      </c>
      <c r="S822" s="12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100</v>
      </c>
      <c r="P823" s="10">
        <f t="shared" si="49"/>
        <v>224.12820512820514</v>
      </c>
      <c r="Q823" t="s">
        <v>8351</v>
      </c>
      <c r="R823" t="s">
        <v>8352</v>
      </c>
      <c r="S823" s="12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119.16666666666667</v>
      </c>
      <c r="P824" s="10">
        <f t="shared" si="49"/>
        <v>51.811594202898547</v>
      </c>
      <c r="Q824" t="s">
        <v>8351</v>
      </c>
      <c r="R824" t="s">
        <v>8352</v>
      </c>
      <c r="S824" s="12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179.5</v>
      </c>
      <c r="P825" s="10">
        <f t="shared" si="49"/>
        <v>43.515151515151516</v>
      </c>
      <c r="Q825" t="s">
        <v>8351</v>
      </c>
      <c r="R825" t="s">
        <v>8352</v>
      </c>
      <c r="S825" s="12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134.38124999999999</v>
      </c>
      <c r="P826" s="10">
        <f t="shared" si="49"/>
        <v>39.816666666666663</v>
      </c>
      <c r="Q826" t="s">
        <v>8351</v>
      </c>
      <c r="R826" t="s">
        <v>8352</v>
      </c>
      <c r="S826" s="12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100.43200000000002</v>
      </c>
      <c r="P827" s="10">
        <f t="shared" si="49"/>
        <v>126.8080808080808</v>
      </c>
      <c r="Q827" t="s">
        <v>8351</v>
      </c>
      <c r="R827" t="s">
        <v>8352</v>
      </c>
      <c r="S827" s="12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101.45454545454547</v>
      </c>
      <c r="P828" s="10">
        <f t="shared" si="49"/>
        <v>113.87755102040816</v>
      </c>
      <c r="Q828" t="s">
        <v>8351</v>
      </c>
      <c r="R828" t="s">
        <v>8352</v>
      </c>
      <c r="S828" s="12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103.33333333333334</v>
      </c>
      <c r="P829" s="10">
        <f t="shared" si="49"/>
        <v>28.181818181818183</v>
      </c>
      <c r="Q829" t="s">
        <v>8351</v>
      </c>
      <c r="R829" t="s">
        <v>8352</v>
      </c>
      <c r="S829" s="12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107</v>
      </c>
      <c r="P830" s="10">
        <f t="shared" si="49"/>
        <v>36.60526315789474</v>
      </c>
      <c r="Q830" t="s">
        <v>8351</v>
      </c>
      <c r="R830" t="s">
        <v>8352</v>
      </c>
      <c r="S830" s="12">
        <f t="shared" si="50"/>
        <v>41073.050717592589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104</v>
      </c>
      <c r="P831" s="10">
        <f t="shared" si="49"/>
        <v>32.5</v>
      </c>
      <c r="Q831" t="s">
        <v>8351</v>
      </c>
      <c r="R831" t="s">
        <v>8352</v>
      </c>
      <c r="S831" s="12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107.83333333333334</v>
      </c>
      <c r="P832" s="10">
        <f t="shared" si="49"/>
        <v>60.65625</v>
      </c>
      <c r="Q832" t="s">
        <v>8351</v>
      </c>
      <c r="R832" t="s">
        <v>8352</v>
      </c>
      <c r="S832" s="12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233.33333333333334</v>
      </c>
      <c r="P833" s="10">
        <f t="shared" si="49"/>
        <v>175</v>
      </c>
      <c r="Q833" t="s">
        <v>8351</v>
      </c>
      <c r="R833" t="s">
        <v>8352</v>
      </c>
      <c r="S833" s="12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100.60706666666665</v>
      </c>
      <c r="P834" s="10">
        <f t="shared" si="49"/>
        <v>97.993896103896105</v>
      </c>
      <c r="Q834" t="s">
        <v>8351</v>
      </c>
      <c r="R834" t="s">
        <v>8352</v>
      </c>
      <c r="S834" s="12">
        <f t="shared" si="50"/>
        <v>40869.675173611111</v>
      </c>
      <c r="T834" s="11">
        <f t="shared" si="51"/>
        <v>40929.342361111107</v>
      </c>
    </row>
    <row r="835" spans="1:20" x14ac:dyDescent="0.35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E835/D835*100</f>
        <v>101.66666666666666</v>
      </c>
      <c r="P835" s="10">
        <f t="shared" ref="P835:P898" si="53">E835/L835</f>
        <v>148.78048780487805</v>
      </c>
      <c r="Q835" t="s">
        <v>8351</v>
      </c>
      <c r="R835" t="s">
        <v>8352</v>
      </c>
      <c r="S835" s="12">
        <f t="shared" ref="S835:S898" si="54">(J835/86400)+25569</f>
        <v>41718.878182870372</v>
      </c>
      <c r="T835" s="11">
        <f t="shared" ref="T835:T898" si="55">(I835/86400)+25569</f>
        <v>41748.878182870372</v>
      </c>
    </row>
    <row r="836" spans="1:20" ht="58" x14ac:dyDescent="0.3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131.0181818181818</v>
      </c>
      <c r="P836" s="10">
        <f t="shared" si="53"/>
        <v>96.08</v>
      </c>
      <c r="Q836" t="s">
        <v>8351</v>
      </c>
      <c r="R836" t="s">
        <v>8352</v>
      </c>
      <c r="S836" s="12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117.25000000000001</v>
      </c>
      <c r="P837" s="10">
        <f t="shared" si="53"/>
        <v>58.625</v>
      </c>
      <c r="Q837" t="s">
        <v>8351</v>
      </c>
      <c r="R837" t="s">
        <v>8352</v>
      </c>
      <c r="S837" s="12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100.93039999999999</v>
      </c>
      <c r="P838" s="10">
        <f t="shared" si="53"/>
        <v>109.70695652173914</v>
      </c>
      <c r="Q838" t="s">
        <v>8351</v>
      </c>
      <c r="R838" t="s">
        <v>8352</v>
      </c>
      <c r="S838" s="12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121.8</v>
      </c>
      <c r="P839" s="10">
        <f t="shared" si="53"/>
        <v>49.112903225806448</v>
      </c>
      <c r="Q839" t="s">
        <v>8351</v>
      </c>
      <c r="R839" t="s">
        <v>8352</v>
      </c>
      <c r="S839" s="12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145.4</v>
      </c>
      <c r="P840" s="10">
        <f t="shared" si="53"/>
        <v>47.672131147540981</v>
      </c>
      <c r="Q840" t="s">
        <v>8351</v>
      </c>
      <c r="R840" t="s">
        <v>8352</v>
      </c>
      <c r="S840" s="12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116.61660000000001</v>
      </c>
      <c r="P841" s="10">
        <f t="shared" si="53"/>
        <v>60.737812499999997</v>
      </c>
      <c r="Q841" t="s">
        <v>8351</v>
      </c>
      <c r="R841" t="s">
        <v>8352</v>
      </c>
      <c r="S841" s="12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120.4166</v>
      </c>
      <c r="P842" s="10">
        <f t="shared" si="53"/>
        <v>63.37715789473684</v>
      </c>
      <c r="Q842" t="s">
        <v>8351</v>
      </c>
      <c r="R842" t="s">
        <v>8353</v>
      </c>
      <c r="S842" s="12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101.32000000000001</v>
      </c>
      <c r="P843" s="10">
        <f t="shared" si="53"/>
        <v>53.893617021276597</v>
      </c>
      <c r="Q843" t="s">
        <v>8351</v>
      </c>
      <c r="R843" t="s">
        <v>8353</v>
      </c>
      <c r="S843" s="12">
        <f t="shared" si="54"/>
        <v>41923.838692129633</v>
      </c>
      <c r="T843" s="11">
        <f t="shared" si="55"/>
        <v>41953.880358796298</v>
      </c>
    </row>
    <row r="844" spans="1:20" ht="43.5" x14ac:dyDescent="0.3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104.32</v>
      </c>
      <c r="P844" s="10">
        <f t="shared" si="53"/>
        <v>66.871794871794876</v>
      </c>
      <c r="Q844" t="s">
        <v>8351</v>
      </c>
      <c r="R844" t="s">
        <v>8353</v>
      </c>
      <c r="S844" s="12">
        <f t="shared" si="54"/>
        <v>41526.59239583333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267.13333333333333</v>
      </c>
      <c r="P845" s="10">
        <f t="shared" si="53"/>
        <v>63.102362204724407</v>
      </c>
      <c r="Q845" t="s">
        <v>8351</v>
      </c>
      <c r="R845" t="s">
        <v>8353</v>
      </c>
      <c r="S845" s="12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194.13333333333333</v>
      </c>
      <c r="P846" s="10">
        <f t="shared" si="53"/>
        <v>36.628930817610062</v>
      </c>
      <c r="Q846" t="s">
        <v>8351</v>
      </c>
      <c r="R846" t="s">
        <v>8353</v>
      </c>
      <c r="S846" s="12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120.3802</v>
      </c>
      <c r="P847" s="10">
        <f t="shared" si="53"/>
        <v>34.005706214689269</v>
      </c>
      <c r="Q847" t="s">
        <v>8351</v>
      </c>
      <c r="R847" t="s">
        <v>8353</v>
      </c>
      <c r="S847" s="12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122.00090909090908</v>
      </c>
      <c r="P848" s="10">
        <f t="shared" si="53"/>
        <v>28.553404255319148</v>
      </c>
      <c r="Q848" t="s">
        <v>8351</v>
      </c>
      <c r="R848" t="s">
        <v>8353</v>
      </c>
      <c r="S848" s="12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100</v>
      </c>
      <c r="P849" s="10">
        <f t="shared" si="53"/>
        <v>10</v>
      </c>
      <c r="Q849" t="s">
        <v>8351</v>
      </c>
      <c r="R849" t="s">
        <v>8353</v>
      </c>
      <c r="S849" s="12">
        <f t="shared" si="54"/>
        <v>42165.798333333332</v>
      </c>
      <c r="T849" s="11">
        <f t="shared" si="55"/>
        <v>42195.798333333332</v>
      </c>
    </row>
    <row r="850" spans="1:20" ht="43.5" x14ac:dyDescent="0.3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100</v>
      </c>
      <c r="P850" s="10">
        <f t="shared" si="53"/>
        <v>18.75</v>
      </c>
      <c r="Q850" t="s">
        <v>8351</v>
      </c>
      <c r="R850" t="s">
        <v>8353</v>
      </c>
      <c r="S850" s="12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119.9</v>
      </c>
      <c r="P851" s="10">
        <f t="shared" si="53"/>
        <v>41.704347826086959</v>
      </c>
      <c r="Q851" t="s">
        <v>8351</v>
      </c>
      <c r="R851" t="s">
        <v>8353</v>
      </c>
      <c r="S851" s="12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155.17499999999998</v>
      </c>
      <c r="P852" s="10">
        <f t="shared" si="53"/>
        <v>46.669172932330824</v>
      </c>
      <c r="Q852" t="s">
        <v>8351</v>
      </c>
      <c r="R852" t="s">
        <v>8353</v>
      </c>
      <c r="S852" s="12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130.44999999999999</v>
      </c>
      <c r="P853" s="10">
        <f t="shared" si="53"/>
        <v>37.271428571428572</v>
      </c>
      <c r="Q853" t="s">
        <v>8351</v>
      </c>
      <c r="R853" t="s">
        <v>8353</v>
      </c>
      <c r="S853" s="12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104.97142857142859</v>
      </c>
      <c r="P854" s="10">
        <f t="shared" si="53"/>
        <v>59.258064516129032</v>
      </c>
      <c r="Q854" t="s">
        <v>8351</v>
      </c>
      <c r="R854" t="s">
        <v>8353</v>
      </c>
      <c r="S854" s="12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100</v>
      </c>
      <c r="P855" s="10">
        <f t="shared" si="53"/>
        <v>30</v>
      </c>
      <c r="Q855" t="s">
        <v>8351</v>
      </c>
      <c r="R855" t="s">
        <v>8353</v>
      </c>
      <c r="S855" s="12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118.2205035971223</v>
      </c>
      <c r="P856" s="10">
        <f t="shared" si="53"/>
        <v>65.8623246492986</v>
      </c>
      <c r="Q856" t="s">
        <v>8351</v>
      </c>
      <c r="R856" t="s">
        <v>8353</v>
      </c>
      <c r="S856" s="12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103.44827586206897</v>
      </c>
      <c r="P857" s="10">
        <f t="shared" si="53"/>
        <v>31.914893617021278</v>
      </c>
      <c r="Q857" t="s">
        <v>8351</v>
      </c>
      <c r="R857" t="s">
        <v>8353</v>
      </c>
      <c r="S857" s="12">
        <f t="shared" si="54"/>
        <v>42545.125196759254</v>
      </c>
      <c r="T857" s="11">
        <f t="shared" si="55"/>
        <v>42575.125196759254</v>
      </c>
    </row>
    <row r="858" spans="1:20" ht="58" x14ac:dyDescent="0.3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218.00000000000003</v>
      </c>
      <c r="P858" s="10">
        <f t="shared" si="53"/>
        <v>19.464285714285715</v>
      </c>
      <c r="Q858" t="s">
        <v>8351</v>
      </c>
      <c r="R858" t="s">
        <v>8353</v>
      </c>
      <c r="S858" s="12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100</v>
      </c>
      <c r="P859" s="10">
        <f t="shared" si="53"/>
        <v>50</v>
      </c>
      <c r="Q859" t="s">
        <v>8351</v>
      </c>
      <c r="R859" t="s">
        <v>8353</v>
      </c>
      <c r="S859" s="12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144.00583333333333</v>
      </c>
      <c r="P860" s="10">
        <f t="shared" si="53"/>
        <v>22.737763157894737</v>
      </c>
      <c r="Q860" t="s">
        <v>8351</v>
      </c>
      <c r="R860" t="s">
        <v>8353</v>
      </c>
      <c r="S860" s="12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104.67500000000001</v>
      </c>
      <c r="P861" s="10">
        <f t="shared" si="53"/>
        <v>42.724489795918366</v>
      </c>
      <c r="Q861" t="s">
        <v>8351</v>
      </c>
      <c r="R861" t="s">
        <v>8353</v>
      </c>
      <c r="S861" s="12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18.142857142857142</v>
      </c>
      <c r="P862" s="10">
        <f t="shared" si="53"/>
        <v>52.916666666666664</v>
      </c>
      <c r="Q862" t="s">
        <v>8351</v>
      </c>
      <c r="R862" t="s">
        <v>8354</v>
      </c>
      <c r="S862" s="12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2.2444444444444445</v>
      </c>
      <c r="P863" s="10">
        <f t="shared" si="53"/>
        <v>50.5</v>
      </c>
      <c r="Q863" t="s">
        <v>8351</v>
      </c>
      <c r="R863" t="s">
        <v>8354</v>
      </c>
      <c r="S863" s="12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0.33999999999999997</v>
      </c>
      <c r="P864" s="10">
        <f t="shared" si="53"/>
        <v>42.5</v>
      </c>
      <c r="Q864" t="s">
        <v>8351</v>
      </c>
      <c r="R864" t="s">
        <v>8354</v>
      </c>
      <c r="S864" s="12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4.5</v>
      </c>
      <c r="P865" s="10">
        <f t="shared" si="53"/>
        <v>18</v>
      </c>
      <c r="Q865" t="s">
        <v>8351</v>
      </c>
      <c r="R865" t="s">
        <v>8354</v>
      </c>
      <c r="S865" s="12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41.53846153846154</v>
      </c>
      <c r="P866" s="10">
        <f t="shared" si="53"/>
        <v>34.177215189873415</v>
      </c>
      <c r="Q866" t="s">
        <v>8351</v>
      </c>
      <c r="R866" t="s">
        <v>8354</v>
      </c>
      <c r="S866" s="12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</v>
      </c>
      <c r="P867" s="10">
        <f t="shared" si="53"/>
        <v>22.5</v>
      </c>
      <c r="Q867" t="s">
        <v>8351</v>
      </c>
      <c r="R867" t="s">
        <v>8354</v>
      </c>
      <c r="S867" s="12">
        <f t="shared" si="54"/>
        <v>41230.773113425923</v>
      </c>
      <c r="T867" s="11">
        <f t="shared" si="55"/>
        <v>41290.773113425923</v>
      </c>
    </row>
    <row r="868" spans="1:20" ht="43.5" x14ac:dyDescent="0.3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18.285714285714285</v>
      </c>
      <c r="P868" s="10">
        <f t="shared" si="53"/>
        <v>58.18181818181818</v>
      </c>
      <c r="Q868" t="s">
        <v>8351</v>
      </c>
      <c r="R868" t="s">
        <v>8354</v>
      </c>
      <c r="S868" s="12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24.02</v>
      </c>
      <c r="P869" s="10">
        <f t="shared" si="53"/>
        <v>109.18181818181819</v>
      </c>
      <c r="Q869" t="s">
        <v>8351</v>
      </c>
      <c r="R869" t="s">
        <v>8354</v>
      </c>
      <c r="S869" s="12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0.1111111111111111</v>
      </c>
      <c r="P870" s="10">
        <f t="shared" si="53"/>
        <v>50</v>
      </c>
      <c r="Q870" t="s">
        <v>8351</v>
      </c>
      <c r="R870" t="s">
        <v>8354</v>
      </c>
      <c r="S870" s="12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11.818181818181818</v>
      </c>
      <c r="P871" s="10">
        <f t="shared" si="53"/>
        <v>346.66666666666669</v>
      </c>
      <c r="Q871" t="s">
        <v>8351</v>
      </c>
      <c r="R871" t="s">
        <v>8354</v>
      </c>
      <c r="S871" s="12">
        <f t="shared" si="54"/>
        <v>41342.845567129625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0.31</v>
      </c>
      <c r="P872" s="10">
        <f t="shared" si="53"/>
        <v>12.4</v>
      </c>
      <c r="Q872" t="s">
        <v>8351</v>
      </c>
      <c r="R872" t="s">
        <v>8354</v>
      </c>
      <c r="S872" s="12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5.416666666666667</v>
      </c>
      <c r="P873" s="10">
        <f t="shared" si="53"/>
        <v>27.083333333333332</v>
      </c>
      <c r="Q873" t="s">
        <v>8351</v>
      </c>
      <c r="R873" t="s">
        <v>8354</v>
      </c>
      <c r="S873" s="12">
        <f t="shared" si="54"/>
        <v>41577.561284722222</v>
      </c>
      <c r="T873" s="11">
        <f t="shared" si="55"/>
        <v>41607.602951388893</v>
      </c>
    </row>
    <row r="874" spans="1:20" ht="43.5" x14ac:dyDescent="0.3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0.8125</v>
      </c>
      <c r="P874" s="10">
        <f t="shared" si="53"/>
        <v>32.5</v>
      </c>
      <c r="Q874" t="s">
        <v>8351</v>
      </c>
      <c r="R874" t="s">
        <v>8354</v>
      </c>
      <c r="S874" s="12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1.2857142857142856</v>
      </c>
      <c r="P875" s="10">
        <f t="shared" si="53"/>
        <v>9</v>
      </c>
      <c r="Q875" t="s">
        <v>8351</v>
      </c>
      <c r="R875" t="s">
        <v>8354</v>
      </c>
      <c r="S875" s="12">
        <f t="shared" si="54"/>
        <v>41184.167129629626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24.333333333333336</v>
      </c>
      <c r="P876" s="10">
        <f t="shared" si="53"/>
        <v>34.761904761904759</v>
      </c>
      <c r="Q876" t="s">
        <v>8351</v>
      </c>
      <c r="R876" t="s">
        <v>8354</v>
      </c>
      <c r="S876" s="12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>
        <f t="shared" si="52"/>
        <v>0</v>
      </c>
      <c r="P877" s="10" t="e">
        <f t="shared" si="53"/>
        <v>#DIV/0!</v>
      </c>
      <c r="Q877" t="s">
        <v>8351</v>
      </c>
      <c r="R877" t="s">
        <v>8354</v>
      </c>
      <c r="S877" s="12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40.799492385786799</v>
      </c>
      <c r="P878" s="10">
        <f t="shared" si="53"/>
        <v>28.577777777777779</v>
      </c>
      <c r="Q878" t="s">
        <v>8351</v>
      </c>
      <c r="R878" t="s">
        <v>8354</v>
      </c>
      <c r="S878" s="12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67.55</v>
      </c>
      <c r="P879" s="10">
        <f t="shared" si="53"/>
        <v>46.586206896551722</v>
      </c>
      <c r="Q879" t="s">
        <v>8351</v>
      </c>
      <c r="R879" t="s">
        <v>8354</v>
      </c>
      <c r="S879" s="12">
        <f t="shared" si="54"/>
        <v>41597.788888888885</v>
      </c>
      <c r="T879" s="11">
        <f t="shared" si="55"/>
        <v>41627.788888888885</v>
      </c>
    </row>
    <row r="880" spans="1:20" ht="43.5" x14ac:dyDescent="0.3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1.3</v>
      </c>
      <c r="P880" s="10">
        <f t="shared" si="53"/>
        <v>32.5</v>
      </c>
      <c r="Q880" t="s">
        <v>8351</v>
      </c>
      <c r="R880" t="s">
        <v>8354</v>
      </c>
      <c r="S880" s="12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30.666666666666664</v>
      </c>
      <c r="P881" s="10">
        <f t="shared" si="53"/>
        <v>21.466666666666665</v>
      </c>
      <c r="Q881" t="s">
        <v>8351</v>
      </c>
      <c r="R881" t="s">
        <v>8354</v>
      </c>
      <c r="S881" s="12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</v>
      </c>
      <c r="P882" s="10">
        <f t="shared" si="53"/>
        <v>14.125</v>
      </c>
      <c r="Q882" t="s">
        <v>8351</v>
      </c>
      <c r="R882" t="s">
        <v>8355</v>
      </c>
      <c r="S882" s="12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0.8</v>
      </c>
      <c r="P883" s="10">
        <f t="shared" si="53"/>
        <v>30</v>
      </c>
      <c r="Q883" t="s">
        <v>8351</v>
      </c>
      <c r="R883" t="s">
        <v>8355</v>
      </c>
      <c r="S883" s="12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20.133333333333333</v>
      </c>
      <c r="P884" s="10">
        <f t="shared" si="53"/>
        <v>21.571428571428573</v>
      </c>
      <c r="Q884" t="s">
        <v>8351</v>
      </c>
      <c r="R884" t="s">
        <v>8355</v>
      </c>
      <c r="S884" s="12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40.020000000000003</v>
      </c>
      <c r="P885" s="10">
        <f t="shared" si="53"/>
        <v>83.375</v>
      </c>
      <c r="Q885" t="s">
        <v>8351</v>
      </c>
      <c r="R885" t="s">
        <v>8355</v>
      </c>
      <c r="S885" s="12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1</v>
      </c>
      <c r="P886" s="10">
        <f t="shared" si="53"/>
        <v>10</v>
      </c>
      <c r="Q886" t="s">
        <v>8351</v>
      </c>
      <c r="R886" t="s">
        <v>8355</v>
      </c>
      <c r="S886" s="12">
        <f t="shared" si="54"/>
        <v>40981.802615740744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75</v>
      </c>
      <c r="P887" s="10">
        <f t="shared" si="53"/>
        <v>35.714285714285715</v>
      </c>
      <c r="Q887" t="s">
        <v>8351</v>
      </c>
      <c r="R887" t="s">
        <v>8355</v>
      </c>
      <c r="S887" s="12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41</v>
      </c>
      <c r="P888" s="10">
        <f t="shared" si="53"/>
        <v>29.285714285714285</v>
      </c>
      <c r="Q888" t="s">
        <v>8351</v>
      </c>
      <c r="R888" t="s">
        <v>8355</v>
      </c>
      <c r="S888" s="12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>
        <f t="shared" si="52"/>
        <v>0</v>
      </c>
      <c r="P889" s="10" t="e">
        <f t="shared" si="53"/>
        <v>#DIV/0!</v>
      </c>
      <c r="Q889" t="s">
        <v>8351</v>
      </c>
      <c r="R889" t="s">
        <v>8355</v>
      </c>
      <c r="S889" s="12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7.1999999999999993</v>
      </c>
      <c r="P890" s="10">
        <f t="shared" si="53"/>
        <v>18</v>
      </c>
      <c r="Q890" t="s">
        <v>8351</v>
      </c>
      <c r="R890" t="s">
        <v>8355</v>
      </c>
      <c r="S890" s="12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9.4412800000000008</v>
      </c>
      <c r="P891" s="10">
        <f t="shared" si="53"/>
        <v>73.760000000000005</v>
      </c>
      <c r="Q891" t="s">
        <v>8351</v>
      </c>
      <c r="R891" t="s">
        <v>8355</v>
      </c>
      <c r="S891" s="12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4.1666666666666661</v>
      </c>
      <c r="P892" s="10">
        <f t="shared" si="53"/>
        <v>31.25</v>
      </c>
      <c r="Q892" t="s">
        <v>8351</v>
      </c>
      <c r="R892" t="s">
        <v>8355</v>
      </c>
      <c r="S892" s="12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</v>
      </c>
      <c r="P893" s="10">
        <f t="shared" si="53"/>
        <v>28.888888888888889</v>
      </c>
      <c r="Q893" t="s">
        <v>8351</v>
      </c>
      <c r="R893" t="s">
        <v>8355</v>
      </c>
      <c r="S893" s="12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40.75</v>
      </c>
      <c r="P894" s="10">
        <f t="shared" si="53"/>
        <v>143.8235294117647</v>
      </c>
      <c r="Q894" t="s">
        <v>8351</v>
      </c>
      <c r="R894" t="s">
        <v>8355</v>
      </c>
      <c r="S894" s="12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10</v>
      </c>
      <c r="P895" s="10">
        <f t="shared" si="53"/>
        <v>40</v>
      </c>
      <c r="Q895" t="s">
        <v>8351</v>
      </c>
      <c r="R895" t="s">
        <v>8355</v>
      </c>
      <c r="S895" s="12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39.17</v>
      </c>
      <c r="P896" s="10">
        <f t="shared" si="53"/>
        <v>147.81132075471697</v>
      </c>
      <c r="Q896" t="s">
        <v>8351</v>
      </c>
      <c r="R896" t="s">
        <v>8355</v>
      </c>
      <c r="S896" s="12">
        <f t="shared" si="54"/>
        <v>42496.98159722222</v>
      </c>
      <c r="T896" s="11">
        <f t="shared" si="55"/>
        <v>42526.98159722222</v>
      </c>
    </row>
    <row r="897" spans="1:20" ht="58" x14ac:dyDescent="0.3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</v>
      </c>
      <c r="P897" s="10">
        <f t="shared" si="53"/>
        <v>27.857142857142858</v>
      </c>
      <c r="Q897" t="s">
        <v>8351</v>
      </c>
      <c r="R897" t="s">
        <v>8355</v>
      </c>
      <c r="S897" s="12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40</v>
      </c>
      <c r="P898" s="10">
        <f t="shared" si="53"/>
        <v>44.444444444444443</v>
      </c>
      <c r="Q898" t="s">
        <v>8351</v>
      </c>
      <c r="R898" t="s">
        <v>8355</v>
      </c>
      <c r="S898" s="12">
        <f t="shared" si="54"/>
        <v>42218.872986111106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>
        <f t="shared" ref="O899:O962" si="56">E899/D899*100</f>
        <v>0</v>
      </c>
      <c r="P899" s="10" t="e">
        <f t="shared" ref="P899:P962" si="57">E899/L899</f>
        <v>#DIV/0!</v>
      </c>
      <c r="Q899" t="s">
        <v>8351</v>
      </c>
      <c r="R899" t="s">
        <v>8355</v>
      </c>
      <c r="S899" s="12">
        <f t="shared" ref="S899:S962" si="58">(J899/86400)+25569</f>
        <v>41211.688750000001</v>
      </c>
      <c r="T899" s="11">
        <f t="shared" ref="T899:T962" si="59">(I899/86400)+25569</f>
        <v>41241.730416666665</v>
      </c>
    </row>
    <row r="900" spans="1:20" ht="43.5" x14ac:dyDescent="0.3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2.8000000000000003</v>
      </c>
      <c r="P900" s="10">
        <f t="shared" si="57"/>
        <v>35</v>
      </c>
      <c r="Q900" t="s">
        <v>8351</v>
      </c>
      <c r="R900" t="s">
        <v>8355</v>
      </c>
      <c r="S900" s="12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37.333333333333336</v>
      </c>
      <c r="P901" s="10">
        <f t="shared" si="57"/>
        <v>35</v>
      </c>
      <c r="Q901" t="s">
        <v>8351</v>
      </c>
      <c r="R901" t="s">
        <v>8355</v>
      </c>
      <c r="S901" s="12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0.42</v>
      </c>
      <c r="P902" s="10">
        <f t="shared" si="57"/>
        <v>10.5</v>
      </c>
      <c r="Q902" t="s">
        <v>8351</v>
      </c>
      <c r="R902" t="s">
        <v>8354</v>
      </c>
      <c r="S902" s="12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>
        <f t="shared" si="56"/>
        <v>0</v>
      </c>
      <c r="P903" s="10" t="e">
        <f t="shared" si="57"/>
        <v>#DIV/0!</v>
      </c>
      <c r="Q903" t="s">
        <v>8351</v>
      </c>
      <c r="R903" t="s">
        <v>8354</v>
      </c>
      <c r="S903" s="12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0.3</v>
      </c>
      <c r="P904" s="10">
        <f t="shared" si="57"/>
        <v>30</v>
      </c>
      <c r="Q904" t="s">
        <v>8351</v>
      </c>
      <c r="R904" t="s">
        <v>8354</v>
      </c>
      <c r="S904" s="12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</v>
      </c>
      <c r="P905" s="10">
        <f t="shared" si="57"/>
        <v>40</v>
      </c>
      <c r="Q905" t="s">
        <v>8351</v>
      </c>
      <c r="R905" t="s">
        <v>8354</v>
      </c>
      <c r="S905" s="12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0.30199999999999999</v>
      </c>
      <c r="P906" s="10">
        <f t="shared" si="57"/>
        <v>50.333333333333336</v>
      </c>
      <c r="Q906" t="s">
        <v>8351</v>
      </c>
      <c r="R906" t="s">
        <v>8354</v>
      </c>
      <c r="S906" s="12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</v>
      </c>
      <c r="P907" s="10">
        <f t="shared" si="57"/>
        <v>32.666666666666664</v>
      </c>
      <c r="Q907" t="s">
        <v>8351</v>
      </c>
      <c r="R907" t="s">
        <v>8354</v>
      </c>
      <c r="S907" s="12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>
        <f t="shared" si="56"/>
        <v>0</v>
      </c>
      <c r="P908" s="10" t="e">
        <f t="shared" si="57"/>
        <v>#DIV/0!</v>
      </c>
      <c r="Q908" t="s">
        <v>8351</v>
      </c>
      <c r="R908" t="s">
        <v>8354</v>
      </c>
      <c r="S908" s="12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>
        <f t="shared" si="56"/>
        <v>0</v>
      </c>
      <c r="P909" s="10" t="e">
        <f t="shared" si="57"/>
        <v>#DIV/0!</v>
      </c>
      <c r="Q909" t="s">
        <v>8351</v>
      </c>
      <c r="R909" t="s">
        <v>8354</v>
      </c>
      <c r="S909" s="12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>
        <f t="shared" si="56"/>
        <v>0</v>
      </c>
      <c r="P910" s="10" t="e">
        <f t="shared" si="57"/>
        <v>#DIV/0!</v>
      </c>
      <c r="Q910" t="s">
        <v>8351</v>
      </c>
      <c r="R910" t="s">
        <v>8354</v>
      </c>
      <c r="S910" s="12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</v>
      </c>
      <c r="P911" s="10">
        <f t="shared" si="57"/>
        <v>65</v>
      </c>
      <c r="Q911" t="s">
        <v>8351</v>
      </c>
      <c r="R911" t="s">
        <v>8354</v>
      </c>
      <c r="S911" s="12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22.363636363636363</v>
      </c>
      <c r="P912" s="10">
        <f t="shared" si="57"/>
        <v>24.6</v>
      </c>
      <c r="Q912" t="s">
        <v>8351</v>
      </c>
      <c r="R912" t="s">
        <v>8354</v>
      </c>
      <c r="S912" s="12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>
        <f t="shared" si="56"/>
        <v>0</v>
      </c>
      <c r="P913" s="10" t="e">
        <f t="shared" si="57"/>
        <v>#DIV/0!</v>
      </c>
      <c r="Q913" t="s">
        <v>8351</v>
      </c>
      <c r="R913" t="s">
        <v>8354</v>
      </c>
      <c r="S913" s="12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0.85714285714285721</v>
      </c>
      <c r="P914" s="10">
        <f t="shared" si="57"/>
        <v>15</v>
      </c>
      <c r="Q914" t="s">
        <v>8351</v>
      </c>
      <c r="R914" t="s">
        <v>8354</v>
      </c>
      <c r="S914" s="12">
        <f t="shared" si="58"/>
        <v>41194.109340277777</v>
      </c>
      <c r="T914" s="11">
        <f t="shared" si="59"/>
        <v>41254.151006944448</v>
      </c>
    </row>
    <row r="915" spans="1:20" ht="43.5" x14ac:dyDescent="0.3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6.6066666666666665</v>
      </c>
      <c r="P915" s="10">
        <f t="shared" si="57"/>
        <v>82.583333333333329</v>
      </c>
      <c r="Q915" t="s">
        <v>8351</v>
      </c>
      <c r="R915" t="s">
        <v>8354</v>
      </c>
      <c r="S915" s="12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>
        <f t="shared" si="56"/>
        <v>0</v>
      </c>
      <c r="P916" s="10" t="e">
        <f t="shared" si="57"/>
        <v>#DIV/0!</v>
      </c>
      <c r="Q916" t="s">
        <v>8351</v>
      </c>
      <c r="R916" t="s">
        <v>8354</v>
      </c>
      <c r="S916" s="12">
        <f t="shared" si="58"/>
        <v>41116.763275462959</v>
      </c>
      <c r="T916" s="11">
        <f t="shared" si="59"/>
        <v>41146.763275462959</v>
      </c>
    </row>
    <row r="917" spans="1:20" ht="43.5" x14ac:dyDescent="0.3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5.7692307692307692</v>
      </c>
      <c r="P917" s="10">
        <f t="shared" si="57"/>
        <v>41.666666666666664</v>
      </c>
      <c r="Q917" t="s">
        <v>8351</v>
      </c>
      <c r="R917" t="s">
        <v>8354</v>
      </c>
      <c r="S917" s="12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>
        <f t="shared" si="56"/>
        <v>0</v>
      </c>
      <c r="P918" s="10" t="e">
        <f t="shared" si="57"/>
        <v>#DIV/0!</v>
      </c>
      <c r="Q918" t="s">
        <v>8351</v>
      </c>
      <c r="R918" t="s">
        <v>8354</v>
      </c>
      <c r="S918" s="12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0.6</v>
      </c>
      <c r="P919" s="10">
        <f t="shared" si="57"/>
        <v>30</v>
      </c>
      <c r="Q919" t="s">
        <v>8351</v>
      </c>
      <c r="R919" t="s">
        <v>8354</v>
      </c>
      <c r="S919" s="12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</v>
      </c>
      <c r="P920" s="10">
        <f t="shared" si="57"/>
        <v>19.600000000000001</v>
      </c>
      <c r="Q920" t="s">
        <v>8351</v>
      </c>
      <c r="R920" t="s">
        <v>8354</v>
      </c>
      <c r="S920" s="12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0.5</v>
      </c>
      <c r="P921" s="10">
        <f t="shared" si="57"/>
        <v>100</v>
      </c>
      <c r="Q921" t="s">
        <v>8351</v>
      </c>
      <c r="R921" t="s">
        <v>8354</v>
      </c>
      <c r="S921" s="12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>
        <f t="shared" si="56"/>
        <v>0</v>
      </c>
      <c r="P922" s="10" t="e">
        <f t="shared" si="57"/>
        <v>#DIV/0!</v>
      </c>
      <c r="Q922" t="s">
        <v>8351</v>
      </c>
      <c r="R922" t="s">
        <v>8354</v>
      </c>
      <c r="S922" s="12">
        <f t="shared" si="58"/>
        <v>41562.671550925923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30.9</v>
      </c>
      <c r="P923" s="10">
        <f t="shared" si="57"/>
        <v>231.75</v>
      </c>
      <c r="Q923" t="s">
        <v>8351</v>
      </c>
      <c r="R923" t="s">
        <v>8354</v>
      </c>
      <c r="S923" s="12">
        <f t="shared" si="58"/>
        <v>40847.171018518522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21.037037037037038</v>
      </c>
      <c r="P924" s="10">
        <f t="shared" si="57"/>
        <v>189.33333333333334</v>
      </c>
      <c r="Q924" t="s">
        <v>8351</v>
      </c>
      <c r="R924" t="s">
        <v>8354</v>
      </c>
      <c r="S924" s="12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2.1999999999999997</v>
      </c>
      <c r="P925" s="10">
        <f t="shared" si="57"/>
        <v>55</v>
      </c>
      <c r="Q925" t="s">
        <v>8351</v>
      </c>
      <c r="R925" t="s">
        <v>8354</v>
      </c>
      <c r="S925" s="12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10.9</v>
      </c>
      <c r="P926" s="10">
        <f t="shared" si="57"/>
        <v>21.8</v>
      </c>
      <c r="Q926" t="s">
        <v>8351</v>
      </c>
      <c r="R926" t="s">
        <v>8354</v>
      </c>
      <c r="S926" s="12">
        <f t="shared" si="58"/>
        <v>41288.942928240736</v>
      </c>
      <c r="T926" s="11">
        <f t="shared" si="59"/>
        <v>41318.942928240736</v>
      </c>
    </row>
    <row r="927" spans="1:20" ht="43.5" x14ac:dyDescent="0.3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2.666666666666667</v>
      </c>
      <c r="P927" s="10">
        <f t="shared" si="57"/>
        <v>32</v>
      </c>
      <c r="Q927" t="s">
        <v>8351</v>
      </c>
      <c r="R927" t="s">
        <v>8354</v>
      </c>
      <c r="S927" s="12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>
        <f t="shared" si="56"/>
        <v>0</v>
      </c>
      <c r="P928" s="10" t="e">
        <f t="shared" si="57"/>
        <v>#DIV/0!</v>
      </c>
      <c r="Q928" t="s">
        <v>8351</v>
      </c>
      <c r="R928" t="s">
        <v>8354</v>
      </c>
      <c r="S928" s="12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>
        <f t="shared" si="56"/>
        <v>0</v>
      </c>
      <c r="P929" s="10" t="e">
        <f t="shared" si="57"/>
        <v>#DIV/0!</v>
      </c>
      <c r="Q929" t="s">
        <v>8351</v>
      </c>
      <c r="R929" t="s">
        <v>8354</v>
      </c>
      <c r="S929" s="12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10.86206896551724</v>
      </c>
      <c r="P930" s="10">
        <f t="shared" si="57"/>
        <v>56.25</v>
      </c>
      <c r="Q930" t="s">
        <v>8351</v>
      </c>
      <c r="R930" t="s">
        <v>8354</v>
      </c>
      <c r="S930" s="12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>
        <f t="shared" si="56"/>
        <v>0</v>
      </c>
      <c r="P931" s="10" t="e">
        <f t="shared" si="57"/>
        <v>#DIV/0!</v>
      </c>
      <c r="Q931" t="s">
        <v>8351</v>
      </c>
      <c r="R931" t="s">
        <v>8354</v>
      </c>
      <c r="S931" s="12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38.333333333333336</v>
      </c>
      <c r="P932" s="10">
        <f t="shared" si="57"/>
        <v>69</v>
      </c>
      <c r="Q932" t="s">
        <v>8351</v>
      </c>
      <c r="R932" t="s">
        <v>8354</v>
      </c>
      <c r="S932" s="12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6.5500000000000007</v>
      </c>
      <c r="P933" s="10">
        <f t="shared" si="57"/>
        <v>18.714285714285715</v>
      </c>
      <c r="Q933" t="s">
        <v>8351</v>
      </c>
      <c r="R933" t="s">
        <v>8354</v>
      </c>
      <c r="S933" s="12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14.536842105263158</v>
      </c>
      <c r="P934" s="10">
        <f t="shared" si="57"/>
        <v>46.033333333333331</v>
      </c>
      <c r="Q934" t="s">
        <v>8351</v>
      </c>
      <c r="R934" t="s">
        <v>8354</v>
      </c>
      <c r="S934" s="12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6</v>
      </c>
      <c r="P935" s="10">
        <f t="shared" si="57"/>
        <v>60</v>
      </c>
      <c r="Q935" t="s">
        <v>8351</v>
      </c>
      <c r="R935" t="s">
        <v>8354</v>
      </c>
      <c r="S935" s="12">
        <f t="shared" si="58"/>
        <v>41711.169085648144</v>
      </c>
      <c r="T935" s="11">
        <f t="shared" si="59"/>
        <v>41771.169085648144</v>
      </c>
    </row>
    <row r="936" spans="1:20" ht="43.5" x14ac:dyDescent="0.3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30.4</v>
      </c>
      <c r="P936" s="10">
        <f t="shared" si="57"/>
        <v>50.666666666666664</v>
      </c>
      <c r="Q936" t="s">
        <v>8351</v>
      </c>
      <c r="R936" t="s">
        <v>8354</v>
      </c>
      <c r="S936" s="12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1.4285714285714286</v>
      </c>
      <c r="P937" s="10">
        <f t="shared" si="57"/>
        <v>25</v>
      </c>
      <c r="Q937" t="s">
        <v>8351</v>
      </c>
      <c r="R937" t="s">
        <v>8354</v>
      </c>
      <c r="S937" s="12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>
        <f t="shared" si="56"/>
        <v>0</v>
      </c>
      <c r="P938" s="10" t="e">
        <f t="shared" si="57"/>
        <v>#DIV/0!</v>
      </c>
      <c r="Q938" t="s">
        <v>8351</v>
      </c>
      <c r="R938" t="s">
        <v>8354</v>
      </c>
      <c r="S938" s="12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1.1428571428571428</v>
      </c>
      <c r="P939" s="10">
        <f t="shared" si="57"/>
        <v>20</v>
      </c>
      <c r="Q939" t="s">
        <v>8351</v>
      </c>
      <c r="R939" t="s">
        <v>8354</v>
      </c>
      <c r="S939" s="12">
        <f t="shared" si="58"/>
        <v>41551.798113425924</v>
      </c>
      <c r="T939" s="11">
        <f t="shared" si="59"/>
        <v>41581.839780092589</v>
      </c>
    </row>
    <row r="940" spans="1:20" ht="43.5" x14ac:dyDescent="0.3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0.35714285714285715</v>
      </c>
      <c r="P940" s="10">
        <f t="shared" si="57"/>
        <v>25</v>
      </c>
      <c r="Q940" t="s">
        <v>8351</v>
      </c>
      <c r="R940" t="s">
        <v>8354</v>
      </c>
      <c r="S940" s="12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1.4545454545454546</v>
      </c>
      <c r="P941" s="10">
        <f t="shared" si="57"/>
        <v>20</v>
      </c>
      <c r="Q941" t="s">
        <v>8351</v>
      </c>
      <c r="R941" t="s">
        <v>8354</v>
      </c>
      <c r="S941" s="12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17.155555555555555</v>
      </c>
      <c r="P942" s="10">
        <f t="shared" si="57"/>
        <v>110.28571428571429</v>
      </c>
      <c r="Q942" t="s">
        <v>8345</v>
      </c>
      <c r="R942" t="s">
        <v>8347</v>
      </c>
      <c r="S942" s="12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</v>
      </c>
      <c r="P943" s="10">
        <f t="shared" si="57"/>
        <v>37.451612903225808</v>
      </c>
      <c r="Q943" t="s">
        <v>8345</v>
      </c>
      <c r="R943" t="s">
        <v>8347</v>
      </c>
      <c r="S943" s="12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8.9066666666666663</v>
      </c>
      <c r="P944" s="10">
        <f t="shared" si="57"/>
        <v>41.75</v>
      </c>
      <c r="Q944" t="s">
        <v>8345</v>
      </c>
      <c r="R944" t="s">
        <v>8347</v>
      </c>
      <c r="S944" s="12">
        <f t="shared" si="58"/>
        <v>42382.843287037038</v>
      </c>
      <c r="T944" s="11">
        <f t="shared" si="59"/>
        <v>42418.843287037038</v>
      </c>
    </row>
    <row r="945" spans="1:20" ht="29" x14ac:dyDescent="0.35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9.6333333333333346</v>
      </c>
      <c r="P945" s="10">
        <f t="shared" si="57"/>
        <v>24.083333333333332</v>
      </c>
      <c r="Q945" t="s">
        <v>8345</v>
      </c>
      <c r="R945" t="s">
        <v>8347</v>
      </c>
      <c r="S945" s="12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13.325999999999999</v>
      </c>
      <c r="P946" s="10">
        <f t="shared" si="57"/>
        <v>69.40625</v>
      </c>
      <c r="Q946" t="s">
        <v>8345</v>
      </c>
      <c r="R946" t="s">
        <v>8347</v>
      </c>
      <c r="S946" s="12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</v>
      </c>
      <c r="P947" s="10">
        <f t="shared" si="57"/>
        <v>155.25</v>
      </c>
      <c r="Q947" t="s">
        <v>8345</v>
      </c>
      <c r="R947" t="s">
        <v>8347</v>
      </c>
      <c r="S947" s="12">
        <f t="shared" si="58"/>
        <v>42732.872986111106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1.9066666666666665</v>
      </c>
      <c r="P948" s="10">
        <f t="shared" si="57"/>
        <v>57.2</v>
      </c>
      <c r="Q948" t="s">
        <v>8345</v>
      </c>
      <c r="R948" t="s">
        <v>8347</v>
      </c>
      <c r="S948" s="12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>
        <f t="shared" si="56"/>
        <v>0</v>
      </c>
      <c r="P949" s="10" t="e">
        <f t="shared" si="57"/>
        <v>#DIV/0!</v>
      </c>
      <c r="Q949" t="s">
        <v>8345</v>
      </c>
      <c r="R949" t="s">
        <v>8347</v>
      </c>
      <c r="S949" s="12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12</v>
      </c>
      <c r="P950" s="10">
        <f t="shared" si="57"/>
        <v>60</v>
      </c>
      <c r="Q950" t="s">
        <v>8345</v>
      </c>
      <c r="R950" t="s">
        <v>8347</v>
      </c>
      <c r="S950" s="12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</v>
      </c>
      <c r="P951" s="10">
        <f t="shared" si="57"/>
        <v>39</v>
      </c>
      <c r="Q951" t="s">
        <v>8345</v>
      </c>
      <c r="R951" t="s">
        <v>8347</v>
      </c>
      <c r="S951" s="12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28.04</v>
      </c>
      <c r="P952" s="10">
        <f t="shared" si="57"/>
        <v>58.416666666666664</v>
      </c>
      <c r="Q952" t="s">
        <v>8345</v>
      </c>
      <c r="R952" t="s">
        <v>8347</v>
      </c>
      <c r="S952" s="12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38.39</v>
      </c>
      <c r="P953" s="10">
        <f t="shared" si="57"/>
        <v>158.63636363636363</v>
      </c>
      <c r="Q953" t="s">
        <v>8345</v>
      </c>
      <c r="R953" t="s">
        <v>8347</v>
      </c>
      <c r="S953" s="12">
        <f t="shared" si="58"/>
        <v>42480.653611111113</v>
      </c>
      <c r="T953" s="11">
        <f t="shared" si="59"/>
        <v>42525.653611111113</v>
      </c>
    </row>
    <row r="954" spans="1:20" ht="29" x14ac:dyDescent="0.35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39.942857142857143</v>
      </c>
      <c r="P954" s="10">
        <f t="shared" si="57"/>
        <v>99.857142857142861</v>
      </c>
      <c r="Q954" t="s">
        <v>8345</v>
      </c>
      <c r="R954" t="s">
        <v>8347</v>
      </c>
      <c r="S954" s="12">
        <f t="shared" si="58"/>
        <v>42662.613564814819</v>
      </c>
      <c r="T954" s="11">
        <f t="shared" si="59"/>
        <v>42692.655231481476</v>
      </c>
    </row>
    <row r="955" spans="1:20" ht="43.5" x14ac:dyDescent="0.3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0.84</v>
      </c>
      <c r="P955" s="10">
        <f t="shared" si="57"/>
        <v>25.2</v>
      </c>
      <c r="Q955" t="s">
        <v>8345</v>
      </c>
      <c r="R955" t="s">
        <v>8347</v>
      </c>
      <c r="S955" s="12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43.406666666666666</v>
      </c>
      <c r="P956" s="10">
        <f t="shared" si="57"/>
        <v>89.191780821917803</v>
      </c>
      <c r="Q956" t="s">
        <v>8345</v>
      </c>
      <c r="R956" t="s">
        <v>8347</v>
      </c>
      <c r="S956" s="12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5.6613333333333333</v>
      </c>
      <c r="P957" s="10">
        <f t="shared" si="57"/>
        <v>182.6236559139785</v>
      </c>
      <c r="Q957" t="s">
        <v>8345</v>
      </c>
      <c r="R957" t="s">
        <v>8347</v>
      </c>
      <c r="S957" s="12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1.722</v>
      </c>
      <c r="P958" s="10">
        <f t="shared" si="57"/>
        <v>50.647058823529413</v>
      </c>
      <c r="Q958" t="s">
        <v>8345</v>
      </c>
      <c r="R958" t="s">
        <v>8347</v>
      </c>
      <c r="S958" s="12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1.9416666666666664</v>
      </c>
      <c r="P959" s="10">
        <f t="shared" si="57"/>
        <v>33.285714285714285</v>
      </c>
      <c r="Q959" t="s">
        <v>8345</v>
      </c>
      <c r="R959" t="s">
        <v>8347</v>
      </c>
      <c r="S959" s="12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11.328275684711327</v>
      </c>
      <c r="P960" s="10">
        <f t="shared" si="57"/>
        <v>51.823529411764703</v>
      </c>
      <c r="Q960" t="s">
        <v>8345</v>
      </c>
      <c r="R960" t="s">
        <v>8347</v>
      </c>
      <c r="S960" s="12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38.86</v>
      </c>
      <c r="P961" s="10">
        <f t="shared" si="57"/>
        <v>113.62573099415205</v>
      </c>
      <c r="Q961" t="s">
        <v>8345</v>
      </c>
      <c r="R961" t="s">
        <v>8347</v>
      </c>
      <c r="S961" s="12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46.100628930817614</v>
      </c>
      <c r="P962" s="10">
        <f t="shared" si="57"/>
        <v>136.46276595744681</v>
      </c>
      <c r="Q962" t="s">
        <v>8345</v>
      </c>
      <c r="R962" t="s">
        <v>8347</v>
      </c>
      <c r="S962" s="12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E963/D963*100</f>
        <v>42.188421052631583</v>
      </c>
      <c r="P963" s="10">
        <f t="shared" ref="P963:P1026" si="61">E963/L963</f>
        <v>364.35454545454547</v>
      </c>
      <c r="Q963" t="s">
        <v>8345</v>
      </c>
      <c r="R963" t="s">
        <v>8347</v>
      </c>
      <c r="S963" s="12">
        <f t="shared" ref="S963:S1026" si="62">(J963/86400)+25569</f>
        <v>42740.693692129629</v>
      </c>
      <c r="T963" s="11">
        <f t="shared" ref="T963:T1026" si="63">(I963/86400)+25569</f>
        <v>42786.791666666672</v>
      </c>
    </row>
    <row r="964" spans="1:20" ht="43.5" x14ac:dyDescent="0.3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28.48</v>
      </c>
      <c r="P964" s="10">
        <f t="shared" si="61"/>
        <v>19.243243243243242</v>
      </c>
      <c r="Q964" t="s">
        <v>8345</v>
      </c>
      <c r="R964" t="s">
        <v>8347</v>
      </c>
      <c r="S964" s="12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</v>
      </c>
      <c r="P965" s="10">
        <f t="shared" si="61"/>
        <v>41.888888888888886</v>
      </c>
      <c r="Q965" t="s">
        <v>8345</v>
      </c>
      <c r="R965" t="s">
        <v>8347</v>
      </c>
      <c r="S965" s="12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0.79909090909090907</v>
      </c>
      <c r="P966" s="10">
        <f t="shared" si="61"/>
        <v>30.310344827586206</v>
      </c>
      <c r="Q966" t="s">
        <v>8345</v>
      </c>
      <c r="R966" t="s">
        <v>8347</v>
      </c>
      <c r="S966" s="12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1.1919999999999999</v>
      </c>
      <c r="P967" s="10">
        <f t="shared" si="61"/>
        <v>49.666666666666664</v>
      </c>
      <c r="Q967" t="s">
        <v>8345</v>
      </c>
      <c r="R967" t="s">
        <v>8347</v>
      </c>
      <c r="S967" s="12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14.799999999999999</v>
      </c>
      <c r="P968" s="10">
        <f t="shared" si="61"/>
        <v>59.2</v>
      </c>
      <c r="Q968" t="s">
        <v>8345</v>
      </c>
      <c r="R968" t="s">
        <v>8347</v>
      </c>
      <c r="S968" s="12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17.810000000000002</v>
      </c>
      <c r="P969" s="10">
        <f t="shared" si="61"/>
        <v>43.97530864197531</v>
      </c>
      <c r="Q969" t="s">
        <v>8345</v>
      </c>
      <c r="R969" t="s">
        <v>8347</v>
      </c>
      <c r="S969" s="12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</v>
      </c>
      <c r="P970" s="10">
        <f t="shared" si="61"/>
        <v>26.5</v>
      </c>
      <c r="Q970" t="s">
        <v>8345</v>
      </c>
      <c r="R970" t="s">
        <v>8347</v>
      </c>
      <c r="S970" s="12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46.666666666666664</v>
      </c>
      <c r="P971" s="10">
        <f t="shared" si="61"/>
        <v>1272.7272727272727</v>
      </c>
      <c r="Q971" t="s">
        <v>8345</v>
      </c>
      <c r="R971" t="s">
        <v>8347</v>
      </c>
      <c r="S971" s="12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45.92</v>
      </c>
      <c r="P972" s="10">
        <f t="shared" si="61"/>
        <v>164</v>
      </c>
      <c r="Q972" t="s">
        <v>8345</v>
      </c>
      <c r="R972" t="s">
        <v>8347</v>
      </c>
      <c r="S972" s="12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0.22599999999999998</v>
      </c>
      <c r="P973" s="10">
        <f t="shared" si="61"/>
        <v>45.2</v>
      </c>
      <c r="Q973" t="s">
        <v>8345</v>
      </c>
      <c r="R973" t="s">
        <v>8347</v>
      </c>
      <c r="S973" s="12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34.625</v>
      </c>
      <c r="P974" s="10">
        <f t="shared" si="61"/>
        <v>153.88888888888889</v>
      </c>
      <c r="Q974" t="s">
        <v>8345</v>
      </c>
      <c r="R974" t="s">
        <v>8347</v>
      </c>
      <c r="S974" s="12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2.0549999999999997</v>
      </c>
      <c r="P975" s="10">
        <f t="shared" si="61"/>
        <v>51.375</v>
      </c>
      <c r="Q975" t="s">
        <v>8345</v>
      </c>
      <c r="R975" t="s">
        <v>8347</v>
      </c>
      <c r="S975" s="12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0.55999999999999994</v>
      </c>
      <c r="P976" s="10">
        <f t="shared" si="61"/>
        <v>93.333333333333329</v>
      </c>
      <c r="Q976" t="s">
        <v>8345</v>
      </c>
      <c r="R976" t="s">
        <v>8347</v>
      </c>
      <c r="S976" s="12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2.6069999999999998</v>
      </c>
      <c r="P977" s="10">
        <f t="shared" si="61"/>
        <v>108.625</v>
      </c>
      <c r="Q977" t="s">
        <v>8345</v>
      </c>
      <c r="R977" t="s">
        <v>8347</v>
      </c>
      <c r="S977" s="12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</v>
      </c>
      <c r="P978" s="10">
        <f t="shared" si="61"/>
        <v>160.5</v>
      </c>
      <c r="Q978" t="s">
        <v>8345</v>
      </c>
      <c r="R978" t="s">
        <v>8347</v>
      </c>
      <c r="S978" s="12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33.666666666666664</v>
      </c>
      <c r="P979" s="10">
        <f t="shared" si="61"/>
        <v>75.75</v>
      </c>
      <c r="Q979" t="s">
        <v>8345</v>
      </c>
      <c r="R979" t="s">
        <v>8347</v>
      </c>
      <c r="S979" s="12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56.263267182990241</v>
      </c>
      <c r="P980" s="10">
        <f t="shared" si="61"/>
        <v>790.83739837398377</v>
      </c>
      <c r="Q980" t="s">
        <v>8345</v>
      </c>
      <c r="R980" t="s">
        <v>8347</v>
      </c>
      <c r="S980" s="12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82.817599999999999</v>
      </c>
      <c r="P981" s="10">
        <f t="shared" si="61"/>
        <v>301.93916666666667</v>
      </c>
      <c r="Q981" t="s">
        <v>8345</v>
      </c>
      <c r="R981" t="s">
        <v>8347</v>
      </c>
      <c r="S981" s="12">
        <f t="shared" si="62"/>
        <v>42506.416990740741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14.860000000000001</v>
      </c>
      <c r="P982" s="10">
        <f t="shared" si="61"/>
        <v>47.935483870967744</v>
      </c>
      <c r="Q982" t="s">
        <v>8345</v>
      </c>
      <c r="R982" t="s">
        <v>8347</v>
      </c>
      <c r="S982" s="12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1.2375123751237513E-2</v>
      </c>
      <c r="P983" s="10">
        <f t="shared" si="61"/>
        <v>2.75</v>
      </c>
      <c r="Q983" t="s">
        <v>8345</v>
      </c>
      <c r="R983" t="s">
        <v>8347</v>
      </c>
      <c r="S983" s="12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1.7142857142857144E-2</v>
      </c>
      <c r="P984" s="10">
        <f t="shared" si="61"/>
        <v>1</v>
      </c>
      <c r="Q984" t="s">
        <v>8345</v>
      </c>
      <c r="R984" t="s">
        <v>8347</v>
      </c>
      <c r="S984" s="12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29.506136117214709</v>
      </c>
      <c r="P985" s="10">
        <f t="shared" si="61"/>
        <v>171.79329608938548</v>
      </c>
      <c r="Q985" t="s">
        <v>8345</v>
      </c>
      <c r="R985" t="s">
        <v>8347</v>
      </c>
      <c r="S985" s="12">
        <f t="shared" si="62"/>
        <v>42574.667650462958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</v>
      </c>
      <c r="P986" s="10">
        <f t="shared" si="61"/>
        <v>35.333333333333336</v>
      </c>
      <c r="Q986" t="s">
        <v>8345</v>
      </c>
      <c r="R986" t="s">
        <v>8347</v>
      </c>
      <c r="S986" s="12">
        <f t="shared" si="62"/>
        <v>42061.11583333333</v>
      </c>
      <c r="T986" s="11">
        <f t="shared" si="63"/>
        <v>42091.074166666665</v>
      </c>
    </row>
    <row r="987" spans="1:20" ht="43.5" x14ac:dyDescent="0.3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6.293333333333333</v>
      </c>
      <c r="P987" s="10">
        <f t="shared" si="61"/>
        <v>82.086956521739125</v>
      </c>
      <c r="Q987" t="s">
        <v>8345</v>
      </c>
      <c r="R987" t="s">
        <v>8347</v>
      </c>
      <c r="S987" s="12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12.75</v>
      </c>
      <c r="P988" s="10">
        <f t="shared" si="61"/>
        <v>110.8695652173913</v>
      </c>
      <c r="Q988" t="s">
        <v>8345</v>
      </c>
      <c r="R988" t="s">
        <v>8347</v>
      </c>
      <c r="S988" s="12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13.22</v>
      </c>
      <c r="P989" s="10">
        <f t="shared" si="61"/>
        <v>161.21951219512195</v>
      </c>
      <c r="Q989" t="s">
        <v>8345</v>
      </c>
      <c r="R989" t="s">
        <v>8347</v>
      </c>
      <c r="S989" s="12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>
        <f t="shared" si="60"/>
        <v>0</v>
      </c>
      <c r="P990" s="10" t="e">
        <f t="shared" si="61"/>
        <v>#DIV/0!</v>
      </c>
      <c r="Q990" t="s">
        <v>8345</v>
      </c>
      <c r="R990" t="s">
        <v>8347</v>
      </c>
      <c r="S990" s="12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16.77</v>
      </c>
      <c r="P991" s="10">
        <f t="shared" si="61"/>
        <v>52.40625</v>
      </c>
      <c r="Q991" t="s">
        <v>8345</v>
      </c>
      <c r="R991" t="s">
        <v>8347</v>
      </c>
      <c r="S991" s="12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0.104</v>
      </c>
      <c r="P992" s="10">
        <f t="shared" si="61"/>
        <v>13</v>
      </c>
      <c r="Q992" t="s">
        <v>8345</v>
      </c>
      <c r="R992" t="s">
        <v>8347</v>
      </c>
      <c r="S992" s="12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</v>
      </c>
      <c r="P993" s="10">
        <f t="shared" si="61"/>
        <v>30.285714285714285</v>
      </c>
      <c r="Q993" t="s">
        <v>8345</v>
      </c>
      <c r="R993" t="s">
        <v>8347</v>
      </c>
      <c r="S993" s="12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0.46699999999999997</v>
      </c>
      <c r="P994" s="10">
        <f t="shared" si="61"/>
        <v>116.75</v>
      </c>
      <c r="Q994" t="s">
        <v>8345</v>
      </c>
      <c r="R994" t="s">
        <v>8347</v>
      </c>
      <c r="S994" s="12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25.087142857142858</v>
      </c>
      <c r="P995" s="10">
        <f t="shared" si="61"/>
        <v>89.59693877551021</v>
      </c>
      <c r="Q995" t="s">
        <v>8345</v>
      </c>
      <c r="R995" t="s">
        <v>8347</v>
      </c>
      <c r="S995" s="12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2.3345000000000002</v>
      </c>
      <c r="P996" s="10">
        <f t="shared" si="61"/>
        <v>424.45454545454544</v>
      </c>
      <c r="Q996" t="s">
        <v>8345</v>
      </c>
      <c r="R996" t="s">
        <v>8347</v>
      </c>
      <c r="S996" s="12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7.26</v>
      </c>
      <c r="P997" s="10">
        <f t="shared" si="61"/>
        <v>80.666666666666671</v>
      </c>
      <c r="Q997" t="s">
        <v>8345</v>
      </c>
      <c r="R997" t="s">
        <v>8347</v>
      </c>
      <c r="S997" s="12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</v>
      </c>
      <c r="P998" s="10">
        <f t="shared" si="61"/>
        <v>13</v>
      </c>
      <c r="Q998" t="s">
        <v>8345</v>
      </c>
      <c r="R998" t="s">
        <v>8347</v>
      </c>
      <c r="S998" s="12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1.3</v>
      </c>
      <c r="P999" s="10">
        <f t="shared" si="61"/>
        <v>8.125</v>
      </c>
      <c r="Q999" t="s">
        <v>8345</v>
      </c>
      <c r="R999" t="s">
        <v>8347</v>
      </c>
      <c r="S999" s="12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58.558333333333337</v>
      </c>
      <c r="P1000" s="10">
        <f t="shared" si="61"/>
        <v>153.42794759825327</v>
      </c>
      <c r="Q1000" t="s">
        <v>8345</v>
      </c>
      <c r="R1000" t="s">
        <v>8347</v>
      </c>
      <c r="S1000" s="12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7.7886666666666677</v>
      </c>
      <c r="P1001" s="10">
        <f t="shared" si="61"/>
        <v>292.07499999999999</v>
      </c>
      <c r="Q1001" t="s">
        <v>8345</v>
      </c>
      <c r="R1001" t="s">
        <v>8347</v>
      </c>
      <c r="S1001" s="12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2.2157147647256061</v>
      </c>
      <c r="P1002" s="10">
        <f t="shared" si="61"/>
        <v>3304</v>
      </c>
      <c r="Q1002" t="s">
        <v>8345</v>
      </c>
      <c r="R1002" t="s">
        <v>8347</v>
      </c>
      <c r="S1002" s="12">
        <f t="shared" si="62"/>
        <v>42749.05972222222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104</v>
      </c>
      <c r="P1003" s="10">
        <f t="shared" si="61"/>
        <v>1300</v>
      </c>
      <c r="Q1003" t="s">
        <v>8345</v>
      </c>
      <c r="R1003" t="s">
        <v>8347</v>
      </c>
      <c r="S1003" s="12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29.6029602960296</v>
      </c>
      <c r="P1004" s="10">
        <f t="shared" si="61"/>
        <v>134.54545454545453</v>
      </c>
      <c r="Q1004" t="s">
        <v>8345</v>
      </c>
      <c r="R1004" t="s">
        <v>8347</v>
      </c>
      <c r="S1004" s="12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16.055</v>
      </c>
      <c r="P1005" s="10">
        <f t="shared" si="61"/>
        <v>214.06666666666666</v>
      </c>
      <c r="Q1005" t="s">
        <v>8345</v>
      </c>
      <c r="R1005" t="s">
        <v>8347</v>
      </c>
      <c r="S1005" s="12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82.207999999999998</v>
      </c>
      <c r="P1006" s="10">
        <f t="shared" si="61"/>
        <v>216.33684210526314</v>
      </c>
      <c r="Q1006" t="s">
        <v>8345</v>
      </c>
      <c r="R1006" t="s">
        <v>8347</v>
      </c>
      <c r="S1006" s="12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75.051000000000002</v>
      </c>
      <c r="P1007" s="10">
        <f t="shared" si="61"/>
        <v>932.31055900621118</v>
      </c>
      <c r="Q1007" t="s">
        <v>8345</v>
      </c>
      <c r="R1007" t="s">
        <v>8347</v>
      </c>
      <c r="S1007" s="12">
        <f t="shared" si="62"/>
        <v>42276.624803240746</v>
      </c>
      <c r="T1007" s="11">
        <f t="shared" si="63"/>
        <v>42307.624803240746</v>
      </c>
    </row>
    <row r="1008" spans="1:20" ht="43.5" x14ac:dyDescent="0.3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5.8500000000000005</v>
      </c>
      <c r="P1008" s="10">
        <f t="shared" si="61"/>
        <v>29.25</v>
      </c>
      <c r="Q1008" t="s">
        <v>8345</v>
      </c>
      <c r="R1008" t="s">
        <v>8347</v>
      </c>
      <c r="S1008" s="12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44.32</v>
      </c>
      <c r="P1009" s="10">
        <f t="shared" si="61"/>
        <v>174.94736842105263</v>
      </c>
      <c r="Q1009" t="s">
        <v>8345</v>
      </c>
      <c r="R1009" t="s">
        <v>8347</v>
      </c>
      <c r="S1009" s="12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0.26737967914438499</v>
      </c>
      <c r="P1010" s="10">
        <f t="shared" si="61"/>
        <v>250</v>
      </c>
      <c r="Q1010" t="s">
        <v>8345</v>
      </c>
      <c r="R1010" t="s">
        <v>8347</v>
      </c>
      <c r="S1010" s="12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13.13</v>
      </c>
      <c r="P1011" s="10">
        <f t="shared" si="61"/>
        <v>65</v>
      </c>
      <c r="Q1011" t="s">
        <v>8345</v>
      </c>
      <c r="R1011" t="s">
        <v>8347</v>
      </c>
      <c r="S1011" s="12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0.19088937093275488</v>
      </c>
      <c r="P1012" s="10">
        <f t="shared" si="61"/>
        <v>55</v>
      </c>
      <c r="Q1012" t="s">
        <v>8345</v>
      </c>
      <c r="R1012" t="s">
        <v>8347</v>
      </c>
      <c r="S1012" s="12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0.375</v>
      </c>
      <c r="P1013" s="10">
        <f t="shared" si="61"/>
        <v>75</v>
      </c>
      <c r="Q1013" t="s">
        <v>8345</v>
      </c>
      <c r="R1013" t="s">
        <v>8347</v>
      </c>
      <c r="S1013" s="12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21535.021000000001</v>
      </c>
      <c r="P1014" s="10">
        <f t="shared" si="61"/>
        <v>1389.3561935483872</v>
      </c>
      <c r="Q1014" t="s">
        <v>8345</v>
      </c>
      <c r="R1014" t="s">
        <v>8347</v>
      </c>
      <c r="S1014" s="12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34.527999999999999</v>
      </c>
      <c r="P1015" s="10">
        <f t="shared" si="61"/>
        <v>95.911111111111111</v>
      </c>
      <c r="Q1015" t="s">
        <v>8345</v>
      </c>
      <c r="R1015" t="s">
        <v>8347</v>
      </c>
      <c r="S1015" s="12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30.599999999999998</v>
      </c>
      <c r="P1016" s="10">
        <f t="shared" si="61"/>
        <v>191.25</v>
      </c>
      <c r="Q1016" t="s">
        <v>8345</v>
      </c>
      <c r="R1016" t="s">
        <v>8347</v>
      </c>
      <c r="S1016" s="12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2.666666666666667</v>
      </c>
      <c r="P1017" s="10">
        <f t="shared" si="61"/>
        <v>40</v>
      </c>
      <c r="Q1017" t="s">
        <v>8345</v>
      </c>
      <c r="R1017" t="s">
        <v>8347</v>
      </c>
      <c r="S1017" s="12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</v>
      </c>
      <c r="P1018" s="10">
        <f t="shared" si="61"/>
        <v>74.78947368421052</v>
      </c>
      <c r="Q1018" t="s">
        <v>8345</v>
      </c>
      <c r="R1018" t="s">
        <v>8347</v>
      </c>
      <c r="S1018" s="12">
        <f t="shared" si="62"/>
        <v>42422.107129629629</v>
      </c>
      <c r="T1018" s="11">
        <f t="shared" si="63"/>
        <v>42467.065462962964</v>
      </c>
    </row>
    <row r="1019" spans="1:20" ht="58" x14ac:dyDescent="0.3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22.878799999999998</v>
      </c>
      <c r="P1019" s="10">
        <f t="shared" si="61"/>
        <v>161.11830985915492</v>
      </c>
      <c r="Q1019" t="s">
        <v>8345</v>
      </c>
      <c r="R1019" t="s">
        <v>8347</v>
      </c>
      <c r="S1019" s="12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</v>
      </c>
      <c r="P1020" s="10">
        <f t="shared" si="61"/>
        <v>88.714285714285708</v>
      </c>
      <c r="Q1020" t="s">
        <v>8345</v>
      </c>
      <c r="R1020" t="s">
        <v>8347</v>
      </c>
      <c r="S1020" s="12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47.333333333333336</v>
      </c>
      <c r="P1021" s="10">
        <f t="shared" si="61"/>
        <v>53.25</v>
      </c>
      <c r="Q1021" t="s">
        <v>8345</v>
      </c>
      <c r="R1021" t="s">
        <v>8347</v>
      </c>
      <c r="S1021" s="12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205.54838709677421</v>
      </c>
      <c r="P1022" s="10">
        <f t="shared" si="61"/>
        <v>106.2</v>
      </c>
      <c r="Q1022" t="s">
        <v>8351</v>
      </c>
      <c r="R1022" t="s">
        <v>8356</v>
      </c>
      <c r="S1022" s="12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351.80366666666669</v>
      </c>
      <c r="P1023" s="10">
        <f t="shared" si="61"/>
        <v>22.079728033472804</v>
      </c>
      <c r="Q1023" t="s">
        <v>8351</v>
      </c>
      <c r="R1023" t="s">
        <v>8356</v>
      </c>
      <c r="S1023" s="12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114.9</v>
      </c>
      <c r="P1024" s="10">
        <f t="shared" si="61"/>
        <v>31.054054054054053</v>
      </c>
      <c r="Q1024" t="s">
        <v>8351</v>
      </c>
      <c r="R1024" t="s">
        <v>8356</v>
      </c>
      <c r="S1024" s="12">
        <f t="shared" si="62"/>
        <v>42111.646724537037</v>
      </c>
      <c r="T1024" s="11">
        <f t="shared" si="63"/>
        <v>42141.646724537037</v>
      </c>
    </row>
    <row r="1025" spans="1:20" ht="43.5" x14ac:dyDescent="0.3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237.15</v>
      </c>
      <c r="P1025" s="10">
        <f t="shared" si="61"/>
        <v>36.206106870229007</v>
      </c>
      <c r="Q1025" t="s">
        <v>8351</v>
      </c>
      <c r="R1025" t="s">
        <v>8356</v>
      </c>
      <c r="S1025" s="12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118.63774999999998</v>
      </c>
      <c r="P1026" s="10">
        <f t="shared" si="61"/>
        <v>388.9762295081967</v>
      </c>
      <c r="Q1026" t="s">
        <v>8351</v>
      </c>
      <c r="R1026" t="s">
        <v>8356</v>
      </c>
      <c r="S1026" s="12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E1027/D1027*100</f>
        <v>109.92831428571431</v>
      </c>
      <c r="P1027" s="10">
        <f t="shared" ref="P1027:P1090" si="65">E1027/L1027</f>
        <v>71.848571428571432</v>
      </c>
      <c r="Q1027" t="s">
        <v>8351</v>
      </c>
      <c r="R1027" t="s">
        <v>8356</v>
      </c>
      <c r="S1027" s="12">
        <f t="shared" ref="S1027:S1090" si="66">(J1027/86400)+25569</f>
        <v>42049.833761574075</v>
      </c>
      <c r="T1027" s="11">
        <f t="shared" ref="T1027:T1090" si="67">(I1027/86400)+25569</f>
        <v>42079.792094907403</v>
      </c>
    </row>
    <row r="1028" spans="1:20" ht="58" x14ac:dyDescent="0.3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100.00828571428571</v>
      </c>
      <c r="P1028" s="10">
        <f t="shared" si="65"/>
        <v>57.381803278688523</v>
      </c>
      <c r="Q1028" t="s">
        <v>8351</v>
      </c>
      <c r="R1028" t="s">
        <v>8356</v>
      </c>
      <c r="S1028" s="12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103.09292094387415</v>
      </c>
      <c r="P1029" s="10">
        <f t="shared" si="65"/>
        <v>69.666666666666671</v>
      </c>
      <c r="Q1029" t="s">
        <v>8351</v>
      </c>
      <c r="R1029" t="s">
        <v>8356</v>
      </c>
      <c r="S1029" s="12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117.27000000000001</v>
      </c>
      <c r="P1030" s="10">
        <f t="shared" si="65"/>
        <v>45.988235294117644</v>
      </c>
      <c r="Q1030" t="s">
        <v>8351</v>
      </c>
      <c r="R1030" t="s">
        <v>8356</v>
      </c>
      <c r="S1030" s="12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111.75999999999999</v>
      </c>
      <c r="P1031" s="10">
        <f t="shared" si="65"/>
        <v>79.262411347517727</v>
      </c>
      <c r="Q1031" t="s">
        <v>8351</v>
      </c>
      <c r="R1031" t="s">
        <v>8356</v>
      </c>
      <c r="S1031" s="12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342.09999999999997</v>
      </c>
      <c r="P1032" s="10">
        <f t="shared" si="65"/>
        <v>43.031446540880502</v>
      </c>
      <c r="Q1032" t="s">
        <v>8351</v>
      </c>
      <c r="R1032" t="s">
        <v>8356</v>
      </c>
      <c r="S1032" s="12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107.4</v>
      </c>
      <c r="P1033" s="10">
        <f t="shared" si="65"/>
        <v>108.48484848484848</v>
      </c>
      <c r="Q1033" t="s">
        <v>8351</v>
      </c>
      <c r="R1033" t="s">
        <v>8356</v>
      </c>
      <c r="S1033" s="12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108.49703703703703</v>
      </c>
      <c r="P1034" s="10">
        <f t="shared" si="65"/>
        <v>61.029583333333335</v>
      </c>
      <c r="Q1034" t="s">
        <v>8351</v>
      </c>
      <c r="R1034" t="s">
        <v>8356</v>
      </c>
      <c r="S1034" s="12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102.86144578313252</v>
      </c>
      <c r="P1035" s="10">
        <f t="shared" si="65"/>
        <v>50.592592592592595</v>
      </c>
      <c r="Q1035" t="s">
        <v>8351</v>
      </c>
      <c r="R1035" t="s">
        <v>8356</v>
      </c>
      <c r="S1035" s="12">
        <f t="shared" si="66"/>
        <v>42688.732407407406</v>
      </c>
      <c r="T1035" s="11">
        <f t="shared" si="67"/>
        <v>42716.732407407406</v>
      </c>
    </row>
    <row r="1036" spans="1:20" ht="43.5" x14ac:dyDescent="0.3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130.0018</v>
      </c>
      <c r="P1036" s="10">
        <f t="shared" si="65"/>
        <v>39.157168674698795</v>
      </c>
      <c r="Q1036" t="s">
        <v>8351</v>
      </c>
      <c r="R1036" t="s">
        <v>8356</v>
      </c>
      <c r="S1036" s="12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107.65217391304347</v>
      </c>
      <c r="P1037" s="10">
        <f t="shared" si="65"/>
        <v>65.15789473684211</v>
      </c>
      <c r="Q1037" t="s">
        <v>8351</v>
      </c>
      <c r="R1037" t="s">
        <v>8356</v>
      </c>
      <c r="S1037" s="12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112.36044444444444</v>
      </c>
      <c r="P1038" s="10">
        <f t="shared" si="65"/>
        <v>23.963127962085309</v>
      </c>
      <c r="Q1038" t="s">
        <v>8351</v>
      </c>
      <c r="R1038" t="s">
        <v>8356</v>
      </c>
      <c r="S1038" s="12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102.1</v>
      </c>
      <c r="P1039" s="10">
        <f t="shared" si="65"/>
        <v>48.61904761904762</v>
      </c>
      <c r="Q1039" t="s">
        <v>8351</v>
      </c>
      <c r="R1039" t="s">
        <v>8356</v>
      </c>
      <c r="S1039" s="12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145.33333333333334</v>
      </c>
      <c r="P1040" s="10">
        <f t="shared" si="65"/>
        <v>35.73770491803279</v>
      </c>
      <c r="Q1040" t="s">
        <v>8351</v>
      </c>
      <c r="R1040" t="s">
        <v>8356</v>
      </c>
      <c r="S1040" s="12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128.19999999999999</v>
      </c>
      <c r="P1041" s="10">
        <f t="shared" si="65"/>
        <v>21.366666666666667</v>
      </c>
      <c r="Q1041" t="s">
        <v>8351</v>
      </c>
      <c r="R1041" t="s">
        <v>8356</v>
      </c>
      <c r="S1041" s="12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0.29411764705882354</v>
      </c>
      <c r="P1042" s="10">
        <f t="shared" si="65"/>
        <v>250</v>
      </c>
      <c r="Q1042" t="s">
        <v>8357</v>
      </c>
      <c r="R1042" t="s">
        <v>8358</v>
      </c>
      <c r="S1042" s="12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>
        <f t="shared" si="64"/>
        <v>0</v>
      </c>
      <c r="P1043" s="10" t="e">
        <f t="shared" si="65"/>
        <v>#DIV/0!</v>
      </c>
      <c r="Q1043" t="s">
        <v>8357</v>
      </c>
      <c r="R1043" t="s">
        <v>8358</v>
      </c>
      <c r="S1043" s="12">
        <f t="shared" si="66"/>
        <v>41831.06009259259</v>
      </c>
      <c r="T1043" s="11">
        <f t="shared" si="67"/>
        <v>41851.06009259259</v>
      </c>
    </row>
    <row r="1044" spans="1:20" ht="43.5" x14ac:dyDescent="0.3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</v>
      </c>
      <c r="P1044" s="10">
        <f t="shared" si="65"/>
        <v>10</v>
      </c>
      <c r="Q1044" t="s">
        <v>8357</v>
      </c>
      <c r="R1044" t="s">
        <v>8358</v>
      </c>
      <c r="S1044" s="12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8.5370000000000008</v>
      </c>
      <c r="P1045" s="10">
        <f t="shared" si="65"/>
        <v>29.236301369863014</v>
      </c>
      <c r="Q1045" t="s">
        <v>8357</v>
      </c>
      <c r="R1045" t="s">
        <v>8358</v>
      </c>
      <c r="S1045" s="12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8.5714285714285715E-2</v>
      </c>
      <c r="P1046" s="10">
        <f t="shared" si="65"/>
        <v>3</v>
      </c>
      <c r="Q1046" t="s">
        <v>8357</v>
      </c>
      <c r="R1046" t="s">
        <v>8358</v>
      </c>
      <c r="S1046" s="12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2.6599999999999997</v>
      </c>
      <c r="P1047" s="10">
        <f t="shared" si="65"/>
        <v>33.25</v>
      </c>
      <c r="Q1047" t="s">
        <v>8357</v>
      </c>
      <c r="R1047" t="s">
        <v>8358</v>
      </c>
      <c r="S1047" s="12">
        <f t="shared" si="66"/>
        <v>41844.874421296292</v>
      </c>
      <c r="T1047" s="11">
        <f t="shared" si="67"/>
        <v>41874.874421296292</v>
      </c>
    </row>
    <row r="1048" spans="1:20" ht="43.5" x14ac:dyDescent="0.3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>
        <f t="shared" si="64"/>
        <v>0</v>
      </c>
      <c r="P1048" s="10" t="e">
        <f t="shared" si="65"/>
        <v>#DIV/0!</v>
      </c>
      <c r="Q1048" t="s">
        <v>8357</v>
      </c>
      <c r="R1048" t="s">
        <v>8358</v>
      </c>
      <c r="S1048" s="12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0.05</v>
      </c>
      <c r="P1049" s="10">
        <f t="shared" si="65"/>
        <v>1</v>
      </c>
      <c r="Q1049" t="s">
        <v>8357</v>
      </c>
      <c r="R1049" t="s">
        <v>8358</v>
      </c>
      <c r="S1049" s="12">
        <f t="shared" si="66"/>
        <v>41918.818460648152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</v>
      </c>
      <c r="P1050" s="10">
        <f t="shared" si="65"/>
        <v>53</v>
      </c>
      <c r="Q1050" t="s">
        <v>8357</v>
      </c>
      <c r="R1050" t="s">
        <v>8358</v>
      </c>
      <c r="S1050" s="12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>
        <f t="shared" si="64"/>
        <v>0</v>
      </c>
      <c r="P1051" s="10" t="e">
        <f t="shared" si="65"/>
        <v>#DIV/0!</v>
      </c>
      <c r="Q1051" t="s">
        <v>8357</v>
      </c>
      <c r="R1051" t="s">
        <v>8358</v>
      </c>
      <c r="S1051" s="12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>
        <f t="shared" si="64"/>
        <v>0</v>
      </c>
      <c r="P1052" s="10" t="e">
        <f t="shared" si="65"/>
        <v>#DIV/0!</v>
      </c>
      <c r="Q1052" t="s">
        <v>8357</v>
      </c>
      <c r="R1052" t="s">
        <v>8358</v>
      </c>
      <c r="S1052" s="12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>
        <f t="shared" si="64"/>
        <v>0</v>
      </c>
      <c r="P1053" s="10" t="e">
        <f t="shared" si="65"/>
        <v>#DIV/0!</v>
      </c>
      <c r="Q1053" t="s">
        <v>8357</v>
      </c>
      <c r="R1053" t="s">
        <v>8358</v>
      </c>
      <c r="S1053" s="12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>
        <f t="shared" si="64"/>
        <v>0</v>
      </c>
      <c r="P1054" s="10" t="e">
        <f t="shared" si="65"/>
        <v>#DIV/0!</v>
      </c>
      <c r="Q1054" t="s">
        <v>8357</v>
      </c>
      <c r="R1054" t="s">
        <v>8358</v>
      </c>
      <c r="S1054" s="12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1</v>
      </c>
      <c r="P1055" s="10">
        <f t="shared" si="65"/>
        <v>15</v>
      </c>
      <c r="Q1055" t="s">
        <v>8357</v>
      </c>
      <c r="R1055" t="s">
        <v>8358</v>
      </c>
      <c r="S1055" s="12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>
        <f t="shared" si="64"/>
        <v>0</v>
      </c>
      <c r="P1056" s="10" t="e">
        <f t="shared" si="65"/>
        <v>#DIV/0!</v>
      </c>
      <c r="Q1056" t="s">
        <v>8357</v>
      </c>
      <c r="R1056" t="s">
        <v>8358</v>
      </c>
      <c r="S1056" s="12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>
        <f t="shared" si="64"/>
        <v>0</v>
      </c>
      <c r="P1057" s="10" t="e">
        <f t="shared" si="65"/>
        <v>#DIV/0!</v>
      </c>
      <c r="Q1057" t="s">
        <v>8357</v>
      </c>
      <c r="R1057" t="s">
        <v>8358</v>
      </c>
      <c r="S1057" s="12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>
        <f t="shared" si="64"/>
        <v>0</v>
      </c>
      <c r="P1058" s="10" t="e">
        <f t="shared" si="65"/>
        <v>#DIV/0!</v>
      </c>
      <c r="Q1058" t="s">
        <v>8357</v>
      </c>
      <c r="R1058" t="s">
        <v>8358</v>
      </c>
      <c r="S1058" s="12">
        <f t="shared" si="66"/>
        <v>42058.719641203701</v>
      </c>
      <c r="T1058" s="11">
        <f t="shared" si="67"/>
        <v>42118.677974537037</v>
      </c>
    </row>
    <row r="1059" spans="1:20" ht="43.5" x14ac:dyDescent="0.35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>
        <f t="shared" si="64"/>
        <v>0</v>
      </c>
      <c r="P1059" s="10" t="e">
        <f t="shared" si="65"/>
        <v>#DIV/0!</v>
      </c>
      <c r="Q1059" t="s">
        <v>8357</v>
      </c>
      <c r="R1059" t="s">
        <v>8358</v>
      </c>
      <c r="S1059" s="12">
        <f t="shared" si="66"/>
        <v>42678.871331018519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>
        <f t="shared" si="64"/>
        <v>0</v>
      </c>
      <c r="P1060" s="10" t="e">
        <f t="shared" si="65"/>
        <v>#DIV/0!</v>
      </c>
      <c r="Q1060" t="s">
        <v>8357</v>
      </c>
      <c r="R1060" t="s">
        <v>8358</v>
      </c>
      <c r="S1060" s="12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>
        <f t="shared" si="64"/>
        <v>0</v>
      </c>
      <c r="P1061" s="10" t="e">
        <f t="shared" si="65"/>
        <v>#DIV/0!</v>
      </c>
      <c r="Q1061" t="s">
        <v>8357</v>
      </c>
      <c r="R1061" t="s">
        <v>8358</v>
      </c>
      <c r="S1061" s="12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1</v>
      </c>
      <c r="P1062" s="10">
        <f t="shared" si="65"/>
        <v>50</v>
      </c>
      <c r="Q1062" t="s">
        <v>8357</v>
      </c>
      <c r="R1062" t="s">
        <v>8358</v>
      </c>
      <c r="S1062" s="12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>
        <f t="shared" si="64"/>
        <v>0</v>
      </c>
      <c r="P1063" s="10" t="e">
        <f t="shared" si="65"/>
        <v>#DIV/0!</v>
      </c>
      <c r="Q1063" t="s">
        <v>8357</v>
      </c>
      <c r="R1063" t="s">
        <v>8358</v>
      </c>
      <c r="S1063" s="12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95.477386934673376</v>
      </c>
      <c r="P1064" s="10">
        <f t="shared" si="65"/>
        <v>47.5</v>
      </c>
      <c r="Q1064" t="s">
        <v>8357</v>
      </c>
      <c r="R1064" t="s">
        <v>8358</v>
      </c>
      <c r="S1064" s="12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>
        <f t="shared" si="64"/>
        <v>0</v>
      </c>
      <c r="P1065" s="10" t="e">
        <f t="shared" si="65"/>
        <v>#DIV/0!</v>
      </c>
      <c r="Q1065" t="s">
        <v>8357</v>
      </c>
      <c r="R1065" t="s">
        <v>8358</v>
      </c>
      <c r="S1065" s="12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</v>
      </c>
      <c r="P1066" s="10">
        <f t="shared" si="65"/>
        <v>65.666666666666671</v>
      </c>
      <c r="Q1066" t="s">
        <v>8359</v>
      </c>
      <c r="R1066" t="s">
        <v>8360</v>
      </c>
      <c r="S1066" s="12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</v>
      </c>
      <c r="P1067" s="10">
        <f t="shared" si="65"/>
        <v>16.2</v>
      </c>
      <c r="Q1067" t="s">
        <v>8359</v>
      </c>
      <c r="R1067" t="s">
        <v>8360</v>
      </c>
      <c r="S1067" s="12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</v>
      </c>
      <c r="P1068" s="10">
        <f t="shared" si="65"/>
        <v>34.128378378378379</v>
      </c>
      <c r="Q1068" t="s">
        <v>8359</v>
      </c>
      <c r="R1068" t="s">
        <v>8360</v>
      </c>
      <c r="S1068" s="12">
        <f t="shared" si="66"/>
        <v>41445.962754629625</v>
      </c>
      <c r="T1068" s="11">
        <f t="shared" si="67"/>
        <v>41490.962754629625</v>
      </c>
    </row>
    <row r="1069" spans="1:20" ht="43.5" x14ac:dyDescent="0.3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26</v>
      </c>
      <c r="P1069" s="10">
        <f t="shared" si="65"/>
        <v>13</v>
      </c>
      <c r="Q1069" t="s">
        <v>8359</v>
      </c>
      <c r="R1069" t="s">
        <v>8360</v>
      </c>
      <c r="S1069" s="12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0.15</v>
      </c>
      <c r="P1070" s="10">
        <f t="shared" si="65"/>
        <v>11.25</v>
      </c>
      <c r="Q1070" t="s">
        <v>8359</v>
      </c>
      <c r="R1070" t="s">
        <v>8360</v>
      </c>
      <c r="S1070" s="12">
        <f t="shared" si="66"/>
        <v>42440.371111111112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38.636363636363633</v>
      </c>
      <c r="P1071" s="10">
        <f t="shared" si="65"/>
        <v>40.476190476190474</v>
      </c>
      <c r="Q1071" t="s">
        <v>8359</v>
      </c>
      <c r="R1071" t="s">
        <v>8360</v>
      </c>
      <c r="S1071" s="12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0.70000000000000007</v>
      </c>
      <c r="P1072" s="10">
        <f t="shared" si="65"/>
        <v>35</v>
      </c>
      <c r="Q1072" t="s">
        <v>8359</v>
      </c>
      <c r="R1072" t="s">
        <v>8360</v>
      </c>
      <c r="S1072" s="12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>
        <f t="shared" si="64"/>
        <v>0</v>
      </c>
      <c r="P1073" s="10" t="e">
        <f t="shared" si="65"/>
        <v>#DIV/0!</v>
      </c>
      <c r="Q1073" t="s">
        <v>8359</v>
      </c>
      <c r="R1073" t="s">
        <v>8360</v>
      </c>
      <c r="S1073" s="12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6.8000000000000005E-2</v>
      </c>
      <c r="P1074" s="10">
        <f t="shared" si="65"/>
        <v>12.75</v>
      </c>
      <c r="Q1074" t="s">
        <v>8359</v>
      </c>
      <c r="R1074" t="s">
        <v>8360</v>
      </c>
      <c r="S1074" s="12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1.3333333333333335</v>
      </c>
      <c r="P1075" s="10">
        <f t="shared" si="65"/>
        <v>10</v>
      </c>
      <c r="Q1075" t="s">
        <v>8359</v>
      </c>
      <c r="R1075" t="s">
        <v>8360</v>
      </c>
      <c r="S1075" s="12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6.3092592592592585</v>
      </c>
      <c r="P1076" s="10">
        <f t="shared" si="65"/>
        <v>113.56666666666666</v>
      </c>
      <c r="Q1076" t="s">
        <v>8359</v>
      </c>
      <c r="R1076" t="s">
        <v>8360</v>
      </c>
      <c r="S1076" s="12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4.5</v>
      </c>
      <c r="P1077" s="10">
        <f t="shared" si="65"/>
        <v>15</v>
      </c>
      <c r="Q1077" t="s">
        <v>8359</v>
      </c>
      <c r="R1077" t="s">
        <v>8360</v>
      </c>
      <c r="S1077" s="12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62.765333333333331</v>
      </c>
      <c r="P1078" s="10">
        <f t="shared" si="65"/>
        <v>48.281025641025643</v>
      </c>
      <c r="Q1078" t="s">
        <v>8359</v>
      </c>
      <c r="R1078" t="s">
        <v>8360</v>
      </c>
      <c r="S1078" s="12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29.376000000000001</v>
      </c>
      <c r="P1079" s="10">
        <f t="shared" si="65"/>
        <v>43.976047904191617</v>
      </c>
      <c r="Q1079" t="s">
        <v>8359</v>
      </c>
      <c r="R1079" t="s">
        <v>8360</v>
      </c>
      <c r="S1079" s="12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7.5</v>
      </c>
      <c r="P1080" s="10">
        <f t="shared" si="65"/>
        <v>9</v>
      </c>
      <c r="Q1080" t="s">
        <v>8359</v>
      </c>
      <c r="R1080" t="s">
        <v>8360</v>
      </c>
      <c r="S1080" s="12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2.6076923076923078</v>
      </c>
      <c r="P1081" s="10">
        <f t="shared" si="65"/>
        <v>37.666666666666664</v>
      </c>
      <c r="Q1081" t="s">
        <v>8359</v>
      </c>
      <c r="R1081" t="s">
        <v>8360</v>
      </c>
      <c r="S1081" s="12">
        <f t="shared" si="66"/>
        <v>42479.566388888888</v>
      </c>
      <c r="T1081" s="11">
        <f t="shared" si="67"/>
        <v>42504.566388888888</v>
      </c>
    </row>
    <row r="1082" spans="1:20" ht="43.5" x14ac:dyDescent="0.3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9.1050000000000004</v>
      </c>
      <c r="P1082" s="10">
        <f t="shared" si="65"/>
        <v>18.581632653061224</v>
      </c>
      <c r="Q1082" t="s">
        <v>8359</v>
      </c>
      <c r="R1082" t="s">
        <v>8360</v>
      </c>
      <c r="S1082" s="12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1.7647058823529412E-2</v>
      </c>
      <c r="P1083" s="10">
        <f t="shared" si="65"/>
        <v>3</v>
      </c>
      <c r="Q1083" t="s">
        <v>8359</v>
      </c>
      <c r="R1083" t="s">
        <v>8360</v>
      </c>
      <c r="S1083" s="12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0.55999999999999994</v>
      </c>
      <c r="P1084" s="10">
        <f t="shared" si="65"/>
        <v>18.666666666666668</v>
      </c>
      <c r="Q1084" t="s">
        <v>8359</v>
      </c>
      <c r="R1084" t="s">
        <v>8360</v>
      </c>
      <c r="S1084" s="12">
        <f t="shared" si="66"/>
        <v>41101.906111111108</v>
      </c>
      <c r="T1084" s="11">
        <f t="shared" si="67"/>
        <v>41131.906111111108</v>
      </c>
    </row>
    <row r="1085" spans="1:20" ht="58" x14ac:dyDescent="0.3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0.82000000000000006</v>
      </c>
      <c r="P1085" s="10">
        <f t="shared" si="65"/>
        <v>410</v>
      </c>
      <c r="Q1085" t="s">
        <v>8359</v>
      </c>
      <c r="R1085" t="s">
        <v>8360</v>
      </c>
      <c r="S1085" s="12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>
        <f t="shared" si="64"/>
        <v>0</v>
      </c>
      <c r="P1086" s="10" t="e">
        <f t="shared" si="65"/>
        <v>#DIV/0!</v>
      </c>
      <c r="Q1086" t="s">
        <v>8359</v>
      </c>
      <c r="R1086" t="s">
        <v>8360</v>
      </c>
      <c r="S1086" s="12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</v>
      </c>
      <c r="P1087" s="10">
        <f t="shared" si="65"/>
        <v>114</v>
      </c>
      <c r="Q1087" t="s">
        <v>8359</v>
      </c>
      <c r="R1087" t="s">
        <v>8360</v>
      </c>
      <c r="S1087" s="12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8.3333333333333343E-2</v>
      </c>
      <c r="P1088" s="10">
        <f t="shared" si="65"/>
        <v>7.5</v>
      </c>
      <c r="Q1088" t="s">
        <v>8359</v>
      </c>
      <c r="R1088" t="s">
        <v>8360</v>
      </c>
      <c r="S1088" s="12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>
        <f t="shared" si="64"/>
        <v>0</v>
      </c>
      <c r="P1089" s="10" t="e">
        <f t="shared" si="65"/>
        <v>#DIV/0!</v>
      </c>
      <c r="Q1089" t="s">
        <v>8359</v>
      </c>
      <c r="R1089" t="s">
        <v>8360</v>
      </c>
      <c r="S1089" s="12">
        <f t="shared" si="66"/>
        <v>41775.713969907403</v>
      </c>
      <c r="T1089" s="11">
        <f t="shared" si="67"/>
        <v>41805.713969907403</v>
      </c>
    </row>
    <row r="1090" spans="1:20" ht="29" x14ac:dyDescent="0.35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14.182977777777777</v>
      </c>
      <c r="P1090" s="10">
        <f t="shared" si="65"/>
        <v>43.41727891156463</v>
      </c>
      <c r="Q1090" t="s">
        <v>8359</v>
      </c>
      <c r="R1090" t="s">
        <v>8360</v>
      </c>
      <c r="S1090" s="12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E1091/D1091*100</f>
        <v>7.8266666666666662</v>
      </c>
      <c r="P1091" s="10">
        <f t="shared" ref="P1091:P1154" si="69">E1091/L1091</f>
        <v>23.959183673469386</v>
      </c>
      <c r="Q1091" t="s">
        <v>8359</v>
      </c>
      <c r="R1091" t="s">
        <v>8360</v>
      </c>
      <c r="S1091" s="12">
        <f t="shared" ref="S1091:S1154" si="70">(J1091/86400)+25569</f>
        <v>42151.189525462964</v>
      </c>
      <c r="T1091" s="11">
        <f t="shared" ref="T1091:T1154" si="71">(I1091/86400)+25569</f>
        <v>42181.189525462964</v>
      </c>
    </row>
    <row r="1092" spans="1:20" ht="43.5" x14ac:dyDescent="0.3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3.8464497269020695E-2</v>
      </c>
      <c r="P1092" s="10">
        <f t="shared" si="69"/>
        <v>5</v>
      </c>
      <c r="Q1092" t="s">
        <v>8359</v>
      </c>
      <c r="R1092" t="s">
        <v>8360</v>
      </c>
      <c r="S1092" s="12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12.5</v>
      </c>
      <c r="P1093" s="10">
        <f t="shared" si="69"/>
        <v>12.5</v>
      </c>
      <c r="Q1093" t="s">
        <v>8359</v>
      </c>
      <c r="R1093" t="s">
        <v>8360</v>
      </c>
      <c r="S1093" s="12">
        <f t="shared" si="70"/>
        <v>42440.820277777777</v>
      </c>
      <c r="T1093" s="11">
        <f t="shared" si="71"/>
        <v>42470.778611111113</v>
      </c>
    </row>
    <row r="1094" spans="1:20" ht="58" x14ac:dyDescent="0.3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</v>
      </c>
      <c r="P1094" s="10">
        <f t="shared" si="69"/>
        <v>3</v>
      </c>
      <c r="Q1094" t="s">
        <v>8359</v>
      </c>
      <c r="R1094" t="s">
        <v>8360</v>
      </c>
      <c r="S1094" s="12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14.083333333333334</v>
      </c>
      <c r="P1095" s="10">
        <f t="shared" si="69"/>
        <v>10.5625</v>
      </c>
      <c r="Q1095" t="s">
        <v>8359</v>
      </c>
      <c r="R1095" t="s">
        <v>8360</v>
      </c>
      <c r="S1095" s="12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18.300055555555556</v>
      </c>
      <c r="P1096" s="10">
        <f t="shared" si="69"/>
        <v>122.00037037037038</v>
      </c>
      <c r="Q1096" t="s">
        <v>8359</v>
      </c>
      <c r="R1096" t="s">
        <v>8360</v>
      </c>
      <c r="S1096" s="12">
        <f t="shared" si="70"/>
        <v>40795.71334490741</v>
      </c>
      <c r="T1096" s="11">
        <f t="shared" si="71"/>
        <v>40825.71334490741</v>
      </c>
    </row>
    <row r="1097" spans="1:20" ht="43.5" x14ac:dyDescent="0.3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</v>
      </c>
      <c r="P1097" s="10">
        <f t="shared" si="69"/>
        <v>267.80851063829789</v>
      </c>
      <c r="Q1097" t="s">
        <v>8359</v>
      </c>
      <c r="R1097" t="s">
        <v>8360</v>
      </c>
      <c r="S1097" s="12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17.933333333333334</v>
      </c>
      <c r="P1098" s="10">
        <f t="shared" si="69"/>
        <v>74.206896551724142</v>
      </c>
      <c r="Q1098" t="s">
        <v>8359</v>
      </c>
      <c r="R1098" t="s">
        <v>8360</v>
      </c>
      <c r="S1098" s="12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4.7E-2</v>
      </c>
      <c r="P1099" s="10">
        <f t="shared" si="69"/>
        <v>6.7142857142857144</v>
      </c>
      <c r="Q1099" t="s">
        <v>8359</v>
      </c>
      <c r="R1099" t="s">
        <v>8360</v>
      </c>
      <c r="S1099" s="12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7.2120000000000006</v>
      </c>
      <c r="P1100" s="10">
        <f t="shared" si="69"/>
        <v>81.954545454545453</v>
      </c>
      <c r="Q1100" t="s">
        <v>8359</v>
      </c>
      <c r="R1100" t="s">
        <v>8360</v>
      </c>
      <c r="S1100" s="12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0.5</v>
      </c>
      <c r="P1101" s="10">
        <f t="shared" si="69"/>
        <v>25</v>
      </c>
      <c r="Q1101" t="s">
        <v>8359</v>
      </c>
      <c r="R1101" t="s">
        <v>8360</v>
      </c>
      <c r="S1101" s="12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</v>
      </c>
      <c r="P1102" s="10">
        <f t="shared" si="69"/>
        <v>10</v>
      </c>
      <c r="Q1102" t="s">
        <v>8359</v>
      </c>
      <c r="R1102" t="s">
        <v>8360</v>
      </c>
      <c r="S1102" s="12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4.1000000000000002E-2</v>
      </c>
      <c r="P1103" s="10">
        <f t="shared" si="69"/>
        <v>6.833333333333333</v>
      </c>
      <c r="Q1103" t="s">
        <v>8359</v>
      </c>
      <c r="R1103" t="s">
        <v>8360</v>
      </c>
      <c r="S1103" s="12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5.3125</v>
      </c>
      <c r="P1104" s="10">
        <f t="shared" si="69"/>
        <v>17.708333333333332</v>
      </c>
      <c r="Q1104" t="s">
        <v>8359</v>
      </c>
      <c r="R1104" t="s">
        <v>8360</v>
      </c>
      <c r="S1104" s="12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</v>
      </c>
      <c r="P1105" s="10">
        <f t="shared" si="69"/>
        <v>16.2</v>
      </c>
      <c r="Q1105" t="s">
        <v>8359</v>
      </c>
      <c r="R1105" t="s">
        <v>8360</v>
      </c>
      <c r="S1105" s="12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4.9516666666666671</v>
      </c>
      <c r="P1106" s="10">
        <f t="shared" si="69"/>
        <v>80.297297297297291</v>
      </c>
      <c r="Q1106" t="s">
        <v>8359</v>
      </c>
      <c r="R1106" t="s">
        <v>8360</v>
      </c>
      <c r="S1106" s="12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0.159</v>
      </c>
      <c r="P1107" s="10">
        <f t="shared" si="69"/>
        <v>71.55</v>
      </c>
      <c r="Q1107" t="s">
        <v>8359</v>
      </c>
      <c r="R1107" t="s">
        <v>8360</v>
      </c>
      <c r="S1107" s="12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41.25</v>
      </c>
      <c r="P1108" s="10">
        <f t="shared" si="69"/>
        <v>23.571428571428573</v>
      </c>
      <c r="Q1108" t="s">
        <v>8359</v>
      </c>
      <c r="R1108" t="s">
        <v>8360</v>
      </c>
      <c r="S1108" s="12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>
        <f t="shared" si="68"/>
        <v>0</v>
      </c>
      <c r="P1109" s="10" t="e">
        <f t="shared" si="69"/>
        <v>#DIV/0!</v>
      </c>
      <c r="Q1109" t="s">
        <v>8359</v>
      </c>
      <c r="R1109" t="s">
        <v>8360</v>
      </c>
      <c r="S1109" s="12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</v>
      </c>
      <c r="P1110" s="10">
        <f t="shared" si="69"/>
        <v>34.88095238095238</v>
      </c>
      <c r="Q1110" t="s">
        <v>8359</v>
      </c>
      <c r="R1110" t="s">
        <v>8360</v>
      </c>
      <c r="S1110" s="12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0.44999999999999996</v>
      </c>
      <c r="P1111" s="10">
        <f t="shared" si="69"/>
        <v>15</v>
      </c>
      <c r="Q1111" t="s">
        <v>8359</v>
      </c>
      <c r="R1111" t="s">
        <v>8360</v>
      </c>
      <c r="S1111" s="12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0.51</v>
      </c>
      <c r="P1112" s="10">
        <f t="shared" si="69"/>
        <v>23.181818181818183</v>
      </c>
      <c r="Q1112" t="s">
        <v>8359</v>
      </c>
      <c r="R1112" t="s">
        <v>8360</v>
      </c>
      <c r="S1112" s="12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0.04</v>
      </c>
      <c r="P1113" s="10">
        <f t="shared" si="69"/>
        <v>1</v>
      </c>
      <c r="Q1113" t="s">
        <v>8359</v>
      </c>
      <c r="R1113" t="s">
        <v>8360</v>
      </c>
      <c r="S1113" s="12">
        <f t="shared" si="70"/>
        <v>42347.203587962962</v>
      </c>
      <c r="T1113" s="11">
        <f t="shared" si="71"/>
        <v>42377.203587962962</v>
      </c>
    </row>
    <row r="1114" spans="1:20" ht="43.5" x14ac:dyDescent="0.3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35.537409090909087</v>
      </c>
      <c r="P1114" s="10">
        <f t="shared" si="69"/>
        <v>100.23371794871794</v>
      </c>
      <c r="Q1114" t="s">
        <v>8359</v>
      </c>
      <c r="R1114" t="s">
        <v>8360</v>
      </c>
      <c r="S1114" s="12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0.5</v>
      </c>
      <c r="P1115" s="10">
        <f t="shared" si="69"/>
        <v>5</v>
      </c>
      <c r="Q1115" t="s">
        <v>8359</v>
      </c>
      <c r="R1115" t="s">
        <v>8360</v>
      </c>
      <c r="S1115" s="12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0.16666666666666669</v>
      </c>
      <c r="P1116" s="10">
        <f t="shared" si="69"/>
        <v>3.3333333333333335</v>
      </c>
      <c r="Q1116" t="s">
        <v>8359</v>
      </c>
      <c r="R1116" t="s">
        <v>8360</v>
      </c>
      <c r="S1116" s="12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0.13250000000000001</v>
      </c>
      <c r="P1117" s="10">
        <f t="shared" si="69"/>
        <v>13.25</v>
      </c>
      <c r="Q1117" t="s">
        <v>8359</v>
      </c>
      <c r="R1117" t="s">
        <v>8360</v>
      </c>
      <c r="S1117" s="12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3.5704000000000007E-2</v>
      </c>
      <c r="P1118" s="10">
        <f t="shared" si="69"/>
        <v>17.852</v>
      </c>
      <c r="Q1118" t="s">
        <v>8359</v>
      </c>
      <c r="R1118" t="s">
        <v>8360</v>
      </c>
      <c r="S1118" s="12">
        <f t="shared" si="70"/>
        <v>41009.847314814819</v>
      </c>
      <c r="T1118" s="11">
        <f t="shared" si="71"/>
        <v>41069.847314814819</v>
      </c>
    </row>
    <row r="1119" spans="1:20" ht="43.5" x14ac:dyDescent="0.3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8.3000000000000007</v>
      </c>
      <c r="P1119" s="10">
        <f t="shared" si="69"/>
        <v>10.375</v>
      </c>
      <c r="Q1119" t="s">
        <v>8359</v>
      </c>
      <c r="R1119" t="s">
        <v>8360</v>
      </c>
      <c r="S1119" s="12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</v>
      </c>
      <c r="P1120" s="10">
        <f t="shared" si="69"/>
        <v>36.333333333333336</v>
      </c>
      <c r="Q1120" t="s">
        <v>8359</v>
      </c>
      <c r="R1120" t="s">
        <v>8360</v>
      </c>
      <c r="S1120" s="12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0.23809523809523811</v>
      </c>
      <c r="P1121" s="10">
        <f t="shared" si="69"/>
        <v>5</v>
      </c>
      <c r="Q1121" t="s">
        <v>8359</v>
      </c>
      <c r="R1121" t="s">
        <v>8360</v>
      </c>
      <c r="S1121" s="12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>
        <f t="shared" si="68"/>
        <v>0</v>
      </c>
      <c r="P1122" s="10" t="e">
        <f t="shared" si="69"/>
        <v>#DIV/0!</v>
      </c>
      <c r="Q1122" t="s">
        <v>8359</v>
      </c>
      <c r="R1122" t="s">
        <v>8360</v>
      </c>
      <c r="S1122" s="12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1.1599999999999999E-2</v>
      </c>
      <c r="P1123" s="10">
        <f t="shared" si="69"/>
        <v>5.8</v>
      </c>
      <c r="Q1123" t="s">
        <v>8359</v>
      </c>
      <c r="R1123" t="s">
        <v>8360</v>
      </c>
      <c r="S1123" s="12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>
        <f t="shared" si="68"/>
        <v>0</v>
      </c>
      <c r="P1124" s="10" t="e">
        <f t="shared" si="69"/>
        <v>#DIV/0!</v>
      </c>
      <c r="Q1124" t="s">
        <v>8359</v>
      </c>
      <c r="R1124" t="s">
        <v>8360</v>
      </c>
      <c r="S1124" s="12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0.22</v>
      </c>
      <c r="P1125" s="10">
        <f t="shared" si="69"/>
        <v>3.6666666666666665</v>
      </c>
      <c r="Q1125" t="s">
        <v>8359</v>
      </c>
      <c r="R1125" t="s">
        <v>8360</v>
      </c>
      <c r="S1125" s="12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0.47222222222222221</v>
      </c>
      <c r="P1126" s="10">
        <f t="shared" si="69"/>
        <v>60.714285714285715</v>
      </c>
      <c r="Q1126" t="s">
        <v>8359</v>
      </c>
      <c r="R1126" t="s">
        <v>8361</v>
      </c>
      <c r="S1126" s="12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>
        <f t="shared" si="68"/>
        <v>0</v>
      </c>
      <c r="P1127" s="10" t="e">
        <f t="shared" si="69"/>
        <v>#DIV/0!</v>
      </c>
      <c r="Q1127" t="s">
        <v>8359</v>
      </c>
      <c r="R1127" t="s">
        <v>8361</v>
      </c>
      <c r="S1127" s="12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0.5</v>
      </c>
      <c r="P1128" s="10">
        <f t="shared" si="69"/>
        <v>5</v>
      </c>
      <c r="Q1128" t="s">
        <v>8359</v>
      </c>
      <c r="R1128" t="s">
        <v>8361</v>
      </c>
      <c r="S1128" s="12">
        <f t="shared" si="70"/>
        <v>42535.327476851853</v>
      </c>
      <c r="T1128" s="11">
        <f t="shared" si="71"/>
        <v>42565.327476851853</v>
      </c>
    </row>
    <row r="1129" spans="1:20" ht="58" x14ac:dyDescent="0.35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</v>
      </c>
      <c r="P1129" s="10">
        <f t="shared" si="69"/>
        <v>25.434782608695652</v>
      </c>
      <c r="Q1129" t="s">
        <v>8359</v>
      </c>
      <c r="R1129" t="s">
        <v>8361</v>
      </c>
      <c r="S1129" s="12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0.1</v>
      </c>
      <c r="P1130" s="10">
        <f t="shared" si="69"/>
        <v>1</v>
      </c>
      <c r="Q1130" t="s">
        <v>8359</v>
      </c>
      <c r="R1130" t="s">
        <v>8361</v>
      </c>
      <c r="S1130" s="12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0.105</v>
      </c>
      <c r="P1131" s="10">
        <f t="shared" si="69"/>
        <v>10.5</v>
      </c>
      <c r="Q1131" t="s">
        <v>8359</v>
      </c>
      <c r="R1131" t="s">
        <v>8361</v>
      </c>
      <c r="S1131" s="12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0.22</v>
      </c>
      <c r="P1132" s="10">
        <f t="shared" si="69"/>
        <v>3.6666666666666665</v>
      </c>
      <c r="Q1132" t="s">
        <v>8359</v>
      </c>
      <c r="R1132" t="s">
        <v>8361</v>
      </c>
      <c r="S1132" s="12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>
        <f t="shared" si="68"/>
        <v>0</v>
      </c>
      <c r="P1133" s="10" t="e">
        <f t="shared" si="69"/>
        <v>#DIV/0!</v>
      </c>
      <c r="Q1133" t="s">
        <v>8359</v>
      </c>
      <c r="R1133" t="s">
        <v>8361</v>
      </c>
      <c r="S1133" s="12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14.38</v>
      </c>
      <c r="P1134" s="10">
        <f t="shared" si="69"/>
        <v>110.61538461538461</v>
      </c>
      <c r="Q1134" t="s">
        <v>8359</v>
      </c>
      <c r="R1134" t="s">
        <v>8361</v>
      </c>
      <c r="S1134" s="12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0.66666666666666674</v>
      </c>
      <c r="P1135" s="10">
        <f t="shared" si="69"/>
        <v>20</v>
      </c>
      <c r="Q1135" t="s">
        <v>8359</v>
      </c>
      <c r="R1135" t="s">
        <v>8361</v>
      </c>
      <c r="S1135" s="12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4.0000000000000001E-3</v>
      </c>
      <c r="P1136" s="10">
        <f t="shared" si="69"/>
        <v>1</v>
      </c>
      <c r="Q1136" t="s">
        <v>8359</v>
      </c>
      <c r="R1136" t="s">
        <v>8361</v>
      </c>
      <c r="S1136" s="12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5</v>
      </c>
      <c r="P1137" s="10">
        <f t="shared" si="69"/>
        <v>50</v>
      </c>
      <c r="Q1137" t="s">
        <v>8359</v>
      </c>
      <c r="R1137" t="s">
        <v>8361</v>
      </c>
      <c r="S1137" s="12">
        <f t="shared" si="70"/>
        <v>42558.98951388889</v>
      </c>
      <c r="T1137" s="11">
        <f t="shared" si="71"/>
        <v>42588.98951388889</v>
      </c>
    </row>
    <row r="1138" spans="1:20" ht="43.5" x14ac:dyDescent="0.3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6.4439140811455857</v>
      </c>
      <c r="P1138" s="10">
        <f t="shared" si="69"/>
        <v>45</v>
      </c>
      <c r="Q1138" t="s">
        <v>8359</v>
      </c>
      <c r="R1138" t="s">
        <v>8361</v>
      </c>
      <c r="S1138" s="12">
        <f t="shared" si="70"/>
        <v>42327.671631944446</v>
      </c>
      <c r="T1138" s="11">
        <f t="shared" si="71"/>
        <v>42357.671631944446</v>
      </c>
    </row>
    <row r="1139" spans="1:20" ht="43.5" x14ac:dyDescent="0.3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39.5</v>
      </c>
      <c r="P1139" s="10">
        <f t="shared" si="69"/>
        <v>253.2051282051282</v>
      </c>
      <c r="Q1139" t="s">
        <v>8359</v>
      </c>
      <c r="R1139" t="s">
        <v>8361</v>
      </c>
      <c r="S1139" s="12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0.35714285714285715</v>
      </c>
      <c r="P1140" s="10">
        <f t="shared" si="69"/>
        <v>31.25</v>
      </c>
      <c r="Q1140" t="s">
        <v>8359</v>
      </c>
      <c r="R1140" t="s">
        <v>8361</v>
      </c>
      <c r="S1140" s="12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6.25E-2</v>
      </c>
      <c r="P1141" s="10">
        <f t="shared" si="69"/>
        <v>5</v>
      </c>
      <c r="Q1141" t="s">
        <v>8359</v>
      </c>
      <c r="R1141" t="s">
        <v>8361</v>
      </c>
      <c r="S1141" s="12">
        <f t="shared" si="70"/>
        <v>41975.34752314815</v>
      </c>
      <c r="T1141" s="11">
        <f t="shared" si="71"/>
        <v>42005.34752314815</v>
      </c>
    </row>
    <row r="1142" spans="1:20" ht="43.5" x14ac:dyDescent="0.3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>
        <f t="shared" si="68"/>
        <v>0</v>
      </c>
      <c r="P1142" s="10" t="e">
        <f t="shared" si="69"/>
        <v>#DIV/0!</v>
      </c>
      <c r="Q1142" t="s">
        <v>8359</v>
      </c>
      <c r="R1142" t="s">
        <v>8361</v>
      </c>
      <c r="S1142" s="12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>
        <f t="shared" si="68"/>
        <v>0</v>
      </c>
      <c r="P1143" s="10" t="e">
        <f t="shared" si="69"/>
        <v>#DIV/0!</v>
      </c>
      <c r="Q1143" t="s">
        <v>8359</v>
      </c>
      <c r="R1143" t="s">
        <v>8361</v>
      </c>
      <c r="S1143" s="12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>
        <f t="shared" si="68"/>
        <v>0</v>
      </c>
      <c r="P1144" s="10" t="e">
        <f t="shared" si="69"/>
        <v>#DIV/0!</v>
      </c>
      <c r="Q1144" t="s">
        <v>8359</v>
      </c>
      <c r="R1144" t="s">
        <v>8361</v>
      </c>
      <c r="S1144" s="12">
        <f t="shared" si="70"/>
        <v>42022.006099537037</v>
      </c>
      <c r="T1144" s="11">
        <f t="shared" si="71"/>
        <v>42052.006099537037</v>
      </c>
    </row>
    <row r="1145" spans="1:20" ht="43.5" x14ac:dyDescent="0.3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0.41333333333333333</v>
      </c>
      <c r="P1145" s="10">
        <f t="shared" si="69"/>
        <v>23.25</v>
      </c>
      <c r="Q1145" t="s">
        <v>8359</v>
      </c>
      <c r="R1145" t="s">
        <v>8361</v>
      </c>
      <c r="S1145" s="12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>
        <f t="shared" si="68"/>
        <v>0</v>
      </c>
      <c r="P1146" s="10" t="e">
        <f t="shared" si="69"/>
        <v>#DIV/0!</v>
      </c>
      <c r="Q1146" t="s">
        <v>8362</v>
      </c>
      <c r="R1146" t="s">
        <v>8363</v>
      </c>
      <c r="S1146" s="12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0.125</v>
      </c>
      <c r="P1147" s="10">
        <f t="shared" si="69"/>
        <v>100</v>
      </c>
      <c r="Q1147" t="s">
        <v>8362</v>
      </c>
      <c r="R1147" t="s">
        <v>8363</v>
      </c>
      <c r="S1147" s="12">
        <f t="shared" si="70"/>
        <v>41854.74759259259</v>
      </c>
      <c r="T1147" s="11">
        <f t="shared" si="71"/>
        <v>41914.74759259259</v>
      </c>
    </row>
    <row r="1148" spans="1:20" ht="43.5" x14ac:dyDescent="0.35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8.8333333333333339</v>
      </c>
      <c r="P1148" s="10">
        <f t="shared" si="69"/>
        <v>44.166666666666664</v>
      </c>
      <c r="Q1148" t="s">
        <v>8362</v>
      </c>
      <c r="R1148" t="s">
        <v>8363</v>
      </c>
      <c r="S1148" s="12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>
        <f t="shared" si="68"/>
        <v>0</v>
      </c>
      <c r="P1149" s="10" t="e">
        <f t="shared" si="69"/>
        <v>#DIV/0!</v>
      </c>
      <c r="Q1149" t="s">
        <v>8362</v>
      </c>
      <c r="R1149" t="s">
        <v>8363</v>
      </c>
      <c r="S1149" s="12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0.48666666666666669</v>
      </c>
      <c r="P1150" s="10">
        <f t="shared" si="69"/>
        <v>24.333333333333332</v>
      </c>
      <c r="Q1150" t="s">
        <v>8362</v>
      </c>
      <c r="R1150" t="s">
        <v>8363</v>
      </c>
      <c r="S1150" s="12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0.15</v>
      </c>
      <c r="P1151" s="10">
        <f t="shared" si="69"/>
        <v>37.5</v>
      </c>
      <c r="Q1151" t="s">
        <v>8362</v>
      </c>
      <c r="R1151" t="s">
        <v>8363</v>
      </c>
      <c r="S1151" s="12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10.08</v>
      </c>
      <c r="P1152" s="10">
        <f t="shared" si="69"/>
        <v>42</v>
      </c>
      <c r="Q1152" t="s">
        <v>8362</v>
      </c>
      <c r="R1152" t="s">
        <v>8363</v>
      </c>
      <c r="S1152" s="12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>
        <f t="shared" si="68"/>
        <v>0</v>
      </c>
      <c r="P1153" s="10" t="e">
        <f t="shared" si="69"/>
        <v>#DIV/0!</v>
      </c>
      <c r="Q1153" t="s">
        <v>8362</v>
      </c>
      <c r="R1153" t="s">
        <v>8363</v>
      </c>
      <c r="S1153" s="12">
        <f t="shared" si="70"/>
        <v>42224.102581018524</v>
      </c>
      <c r="T1153" s="11">
        <f t="shared" si="71"/>
        <v>42254.102581018524</v>
      </c>
    </row>
    <row r="1154" spans="1:20" x14ac:dyDescent="0.35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5.6937500000000005</v>
      </c>
      <c r="P1154" s="10">
        <f t="shared" si="69"/>
        <v>60.733333333333334</v>
      </c>
      <c r="Q1154" t="s">
        <v>8362</v>
      </c>
      <c r="R1154" t="s">
        <v>8363</v>
      </c>
      <c r="S1154" s="12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E1155/D1155*100</f>
        <v>0.625</v>
      </c>
      <c r="P1155" s="10">
        <f t="shared" ref="P1155:P1218" si="73">E1155/L1155</f>
        <v>50</v>
      </c>
      <c r="Q1155" t="s">
        <v>8362</v>
      </c>
      <c r="R1155" t="s">
        <v>8363</v>
      </c>
      <c r="S1155" s="12">
        <f t="shared" ref="S1155:S1218" si="74">(J1155/86400)+25569</f>
        <v>42143.714178240742</v>
      </c>
      <c r="T1155" s="11">
        <f t="shared" ref="T1155:T1218" si="75">(I1155/86400)+25569</f>
        <v>42173.714178240742</v>
      </c>
    </row>
    <row r="1156" spans="1:20" ht="43.5" x14ac:dyDescent="0.3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</v>
      </c>
      <c r="P1156" s="10">
        <f t="shared" si="73"/>
        <v>108.33333333333333</v>
      </c>
      <c r="Q1156" t="s">
        <v>8362</v>
      </c>
      <c r="R1156" t="s">
        <v>8363</v>
      </c>
      <c r="S1156" s="12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0.752</v>
      </c>
      <c r="P1157" s="10">
        <f t="shared" si="73"/>
        <v>23.5</v>
      </c>
      <c r="Q1157" t="s">
        <v>8362</v>
      </c>
      <c r="R1157" t="s">
        <v>8363</v>
      </c>
      <c r="S1157" s="12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>
        <f t="shared" si="72"/>
        <v>0</v>
      </c>
      <c r="P1158" s="10" t="e">
        <f t="shared" si="73"/>
        <v>#DIV/0!</v>
      </c>
      <c r="Q1158" t="s">
        <v>8362</v>
      </c>
      <c r="R1158" t="s">
        <v>8363</v>
      </c>
      <c r="S1158" s="12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</v>
      </c>
      <c r="P1159" s="10">
        <f t="shared" si="73"/>
        <v>50.333333333333336</v>
      </c>
      <c r="Q1159" t="s">
        <v>8362</v>
      </c>
      <c r="R1159" t="s">
        <v>8363</v>
      </c>
      <c r="S1159" s="12">
        <f t="shared" si="74"/>
        <v>41918.628240740742</v>
      </c>
      <c r="T1159" s="11">
        <f t="shared" si="75"/>
        <v>41978.669907407406</v>
      </c>
    </row>
    <row r="1160" spans="1:20" ht="43.5" x14ac:dyDescent="0.3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0.46666666666666673</v>
      </c>
      <c r="P1160" s="10">
        <f t="shared" si="73"/>
        <v>11.666666666666666</v>
      </c>
      <c r="Q1160" t="s">
        <v>8362</v>
      </c>
      <c r="R1160" t="s">
        <v>8363</v>
      </c>
      <c r="S1160" s="12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>
        <f t="shared" si="72"/>
        <v>0</v>
      </c>
      <c r="P1161" s="10" t="e">
        <f t="shared" si="73"/>
        <v>#DIV/0!</v>
      </c>
      <c r="Q1161" t="s">
        <v>8362</v>
      </c>
      <c r="R1161" t="s">
        <v>8363</v>
      </c>
      <c r="S1161" s="12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</v>
      </c>
      <c r="P1162" s="10">
        <f t="shared" si="73"/>
        <v>60.789473684210527</v>
      </c>
      <c r="Q1162" t="s">
        <v>8362</v>
      </c>
      <c r="R1162" t="s">
        <v>8363</v>
      </c>
      <c r="S1162" s="12">
        <f t="shared" si="74"/>
        <v>42061.154930555553</v>
      </c>
      <c r="T1162" s="11">
        <f t="shared" si="75"/>
        <v>42091.113263888888</v>
      </c>
    </row>
    <row r="1163" spans="1:20" ht="43.5" x14ac:dyDescent="0.3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>
        <f t="shared" si="72"/>
        <v>0</v>
      </c>
      <c r="P1163" s="10" t="e">
        <f t="shared" si="73"/>
        <v>#DIV/0!</v>
      </c>
      <c r="Q1163" t="s">
        <v>8362</v>
      </c>
      <c r="R1163" t="s">
        <v>8363</v>
      </c>
      <c r="S1163" s="12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5.8333333333333341E-2</v>
      </c>
      <c r="P1164" s="10">
        <f t="shared" si="73"/>
        <v>17.5</v>
      </c>
      <c r="Q1164" t="s">
        <v>8362</v>
      </c>
      <c r="R1164" t="s">
        <v>8363</v>
      </c>
      <c r="S1164" s="12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>
        <f t="shared" si="72"/>
        <v>0</v>
      </c>
      <c r="P1165" s="10" t="e">
        <f t="shared" si="73"/>
        <v>#DIV/0!</v>
      </c>
      <c r="Q1165" t="s">
        <v>8362</v>
      </c>
      <c r="R1165" t="s">
        <v>8363</v>
      </c>
      <c r="S1165" s="12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>
        <f t="shared" si="72"/>
        <v>0</v>
      </c>
      <c r="P1166" s="10" t="e">
        <f t="shared" si="73"/>
        <v>#DIV/0!</v>
      </c>
      <c r="Q1166" t="s">
        <v>8362</v>
      </c>
      <c r="R1166" t="s">
        <v>8363</v>
      </c>
      <c r="S1166" s="12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20.705000000000002</v>
      </c>
      <c r="P1167" s="10">
        <f t="shared" si="73"/>
        <v>82.82</v>
      </c>
      <c r="Q1167" t="s">
        <v>8362</v>
      </c>
      <c r="R1167" t="s">
        <v>8363</v>
      </c>
      <c r="S1167" s="12">
        <f t="shared" si="74"/>
        <v>41792.214467592596</v>
      </c>
      <c r="T1167" s="11">
        <f t="shared" si="75"/>
        <v>41826.214467592596</v>
      </c>
    </row>
    <row r="1168" spans="1:20" ht="43.5" x14ac:dyDescent="0.3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19.139999999999997</v>
      </c>
      <c r="P1168" s="10">
        <f t="shared" si="73"/>
        <v>358.875</v>
      </c>
      <c r="Q1168" t="s">
        <v>8362</v>
      </c>
      <c r="R1168" t="s">
        <v>8363</v>
      </c>
      <c r="S1168" s="12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1.6316666666666666</v>
      </c>
      <c r="P1169" s="10">
        <f t="shared" si="73"/>
        <v>61.1875</v>
      </c>
      <c r="Q1169" t="s">
        <v>8362</v>
      </c>
      <c r="R1169" t="s">
        <v>8363</v>
      </c>
      <c r="S1169" s="12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5.6666666666666661</v>
      </c>
      <c r="P1170" s="10">
        <f t="shared" si="73"/>
        <v>340</v>
      </c>
      <c r="Q1170" t="s">
        <v>8362</v>
      </c>
      <c r="R1170" t="s">
        <v>8363</v>
      </c>
      <c r="S1170" s="12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0.16999999999999998</v>
      </c>
      <c r="P1171" s="10">
        <f t="shared" si="73"/>
        <v>5.666666666666667</v>
      </c>
      <c r="Q1171" t="s">
        <v>8362</v>
      </c>
      <c r="R1171" t="s">
        <v>8363</v>
      </c>
      <c r="S1171" s="12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0.4</v>
      </c>
      <c r="P1172" s="10">
        <f t="shared" si="73"/>
        <v>50</v>
      </c>
      <c r="Q1172" t="s">
        <v>8362</v>
      </c>
      <c r="R1172" t="s">
        <v>8363</v>
      </c>
      <c r="S1172" s="12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0.1</v>
      </c>
      <c r="P1173" s="10">
        <f t="shared" si="73"/>
        <v>25</v>
      </c>
      <c r="Q1173" t="s">
        <v>8362</v>
      </c>
      <c r="R1173" t="s">
        <v>8363</v>
      </c>
      <c r="S1173" s="12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>
        <f t="shared" si="72"/>
        <v>0</v>
      </c>
      <c r="P1174" s="10" t="e">
        <f t="shared" si="73"/>
        <v>#DIV/0!</v>
      </c>
      <c r="Q1174" t="s">
        <v>8362</v>
      </c>
      <c r="R1174" t="s">
        <v>8363</v>
      </c>
      <c r="S1174" s="12">
        <f t="shared" si="74"/>
        <v>41841.682314814811</v>
      </c>
      <c r="T1174" s="11">
        <f t="shared" si="75"/>
        <v>41871.682314814811</v>
      </c>
    </row>
    <row r="1175" spans="1:20" ht="43.5" x14ac:dyDescent="0.3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2.4E-2</v>
      </c>
      <c r="P1175" s="10">
        <f t="shared" si="73"/>
        <v>30</v>
      </c>
      <c r="Q1175" t="s">
        <v>8362</v>
      </c>
      <c r="R1175" t="s">
        <v>8363</v>
      </c>
      <c r="S1175" s="12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5.9066666666666672</v>
      </c>
      <c r="P1176" s="10">
        <f t="shared" si="73"/>
        <v>46.631578947368418</v>
      </c>
      <c r="Q1176" t="s">
        <v>8362</v>
      </c>
      <c r="R1176" t="s">
        <v>8363</v>
      </c>
      <c r="S1176" s="12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2.9250000000000003</v>
      </c>
      <c r="P1177" s="10">
        <f t="shared" si="73"/>
        <v>65</v>
      </c>
      <c r="Q1177" t="s">
        <v>8362</v>
      </c>
      <c r="R1177" t="s">
        <v>8363</v>
      </c>
      <c r="S1177" s="12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5.7142857142857143E-3</v>
      </c>
      <c r="P1178" s="10">
        <f t="shared" si="73"/>
        <v>10</v>
      </c>
      <c r="Q1178" t="s">
        <v>8362</v>
      </c>
      <c r="R1178" t="s">
        <v>8363</v>
      </c>
      <c r="S1178" s="12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>
        <f t="shared" si="72"/>
        <v>0</v>
      </c>
      <c r="P1179" s="10" t="e">
        <f t="shared" si="73"/>
        <v>#DIV/0!</v>
      </c>
      <c r="Q1179" t="s">
        <v>8362</v>
      </c>
      <c r="R1179" t="s">
        <v>8363</v>
      </c>
      <c r="S1179" s="12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6.6666666666666671E-3</v>
      </c>
      <c r="P1180" s="10">
        <f t="shared" si="73"/>
        <v>5</v>
      </c>
      <c r="Q1180" t="s">
        <v>8362</v>
      </c>
      <c r="R1180" t="s">
        <v>8363</v>
      </c>
      <c r="S1180" s="12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5.3333333333333339</v>
      </c>
      <c r="P1181" s="10">
        <f t="shared" si="73"/>
        <v>640</v>
      </c>
      <c r="Q1181" t="s">
        <v>8362</v>
      </c>
      <c r="R1181" t="s">
        <v>8363</v>
      </c>
      <c r="S1181" s="12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11.75</v>
      </c>
      <c r="P1182" s="10">
        <f t="shared" si="73"/>
        <v>69.117647058823536</v>
      </c>
      <c r="Q1182" t="s">
        <v>8362</v>
      </c>
      <c r="R1182" t="s">
        <v>8363</v>
      </c>
      <c r="S1182" s="12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8.0000000000000002E-3</v>
      </c>
      <c r="P1183" s="10">
        <f t="shared" si="73"/>
        <v>1.3333333333333333</v>
      </c>
      <c r="Q1183" t="s">
        <v>8362</v>
      </c>
      <c r="R1183" t="s">
        <v>8363</v>
      </c>
      <c r="S1183" s="12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</v>
      </c>
      <c r="P1184" s="10">
        <f t="shared" si="73"/>
        <v>10.5</v>
      </c>
      <c r="Q1184" t="s">
        <v>8362</v>
      </c>
      <c r="R1184" t="s">
        <v>8363</v>
      </c>
      <c r="S1184" s="12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4</v>
      </c>
      <c r="P1185" s="10">
        <f t="shared" si="73"/>
        <v>33.333333333333336</v>
      </c>
      <c r="Q1185" t="s">
        <v>8362</v>
      </c>
      <c r="R1185" t="s">
        <v>8363</v>
      </c>
      <c r="S1185" s="12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104.93636363636362</v>
      </c>
      <c r="P1186" s="10">
        <f t="shared" si="73"/>
        <v>61.562666666666665</v>
      </c>
      <c r="Q1186" t="s">
        <v>8364</v>
      </c>
      <c r="R1186" t="s">
        <v>8365</v>
      </c>
      <c r="S1186" s="12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105.44</v>
      </c>
      <c r="P1187" s="10">
        <f t="shared" si="73"/>
        <v>118.73873873873873</v>
      </c>
      <c r="Q1187" t="s">
        <v>8364</v>
      </c>
      <c r="R1187" t="s">
        <v>8365</v>
      </c>
      <c r="S1187" s="12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106.73333333333332</v>
      </c>
      <c r="P1188" s="10">
        <f t="shared" si="73"/>
        <v>65.081300813008127</v>
      </c>
      <c r="Q1188" t="s">
        <v>8364</v>
      </c>
      <c r="R1188" t="s">
        <v>8365</v>
      </c>
      <c r="S1188" s="12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104.12571428571428</v>
      </c>
      <c r="P1189" s="10">
        <f t="shared" si="73"/>
        <v>130.15714285714284</v>
      </c>
      <c r="Q1189" t="s">
        <v>8364</v>
      </c>
      <c r="R1189" t="s">
        <v>8365</v>
      </c>
      <c r="S1189" s="12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160.54999999999998</v>
      </c>
      <c r="P1190" s="10">
        <f t="shared" si="73"/>
        <v>37.776470588235291</v>
      </c>
      <c r="Q1190" t="s">
        <v>8364</v>
      </c>
      <c r="R1190" t="s">
        <v>8365</v>
      </c>
      <c r="S1190" s="12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107.77777777777777</v>
      </c>
      <c r="P1191" s="10">
        <f t="shared" si="73"/>
        <v>112.79069767441861</v>
      </c>
      <c r="Q1191" t="s">
        <v>8364</v>
      </c>
      <c r="R1191" t="s">
        <v>8365</v>
      </c>
      <c r="S1191" s="12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135</v>
      </c>
      <c r="P1192" s="10">
        <f t="shared" si="73"/>
        <v>51.92307692307692</v>
      </c>
      <c r="Q1192" t="s">
        <v>8364</v>
      </c>
      <c r="R1192" t="s">
        <v>8365</v>
      </c>
      <c r="S1192" s="12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109.07407407407408</v>
      </c>
      <c r="P1193" s="10">
        <f t="shared" si="73"/>
        <v>89.242424242424249</v>
      </c>
      <c r="Q1193" t="s">
        <v>8364</v>
      </c>
      <c r="R1193" t="s">
        <v>8365</v>
      </c>
      <c r="S1193" s="12">
        <f t="shared" si="74"/>
        <v>42419.603703703702</v>
      </c>
      <c r="T1193" s="11">
        <f t="shared" si="75"/>
        <v>42449.562037037038</v>
      </c>
    </row>
    <row r="1194" spans="1:20" ht="29" x14ac:dyDescent="0.35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290</v>
      </c>
      <c r="P1194" s="10">
        <f t="shared" si="73"/>
        <v>19.333333333333332</v>
      </c>
      <c r="Q1194" t="s">
        <v>8364</v>
      </c>
      <c r="R1194" t="s">
        <v>8365</v>
      </c>
      <c r="S1194" s="12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103.95714285714286</v>
      </c>
      <c r="P1195" s="10">
        <f t="shared" si="73"/>
        <v>79.967032967032964</v>
      </c>
      <c r="Q1195" t="s">
        <v>8364</v>
      </c>
      <c r="R1195" t="s">
        <v>8365</v>
      </c>
      <c r="S1195" s="12">
        <f t="shared" si="74"/>
        <v>42409.776076388887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322.24</v>
      </c>
      <c r="P1196" s="10">
        <f t="shared" si="73"/>
        <v>56.414565826330531</v>
      </c>
      <c r="Q1196" t="s">
        <v>8364</v>
      </c>
      <c r="R1196" t="s">
        <v>8365</v>
      </c>
      <c r="S1196" s="12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135</v>
      </c>
      <c r="P1197" s="10">
        <f t="shared" si="73"/>
        <v>79.411764705882348</v>
      </c>
      <c r="Q1197" t="s">
        <v>8364</v>
      </c>
      <c r="R1197" t="s">
        <v>8365</v>
      </c>
      <c r="S1197" s="12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269.91034482758624</v>
      </c>
      <c r="P1198" s="10">
        <f t="shared" si="73"/>
        <v>76.439453125</v>
      </c>
      <c r="Q1198" t="s">
        <v>8364</v>
      </c>
      <c r="R1198" t="s">
        <v>8365</v>
      </c>
      <c r="S1198" s="12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253.29333333333332</v>
      </c>
      <c r="P1199" s="10">
        <f t="shared" si="73"/>
        <v>121</v>
      </c>
      <c r="Q1199" t="s">
        <v>8364</v>
      </c>
      <c r="R1199" t="s">
        <v>8365</v>
      </c>
      <c r="S1199" s="12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260.59999999999997</v>
      </c>
      <c r="P1200" s="10">
        <f t="shared" si="73"/>
        <v>54.616766467065865</v>
      </c>
      <c r="Q1200" t="s">
        <v>8364</v>
      </c>
      <c r="R1200" t="s">
        <v>8365</v>
      </c>
      <c r="S1200" s="12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101.31677953348381</v>
      </c>
      <c r="P1201" s="10">
        <f t="shared" si="73"/>
        <v>299.22222222222223</v>
      </c>
      <c r="Q1201" t="s">
        <v>8364</v>
      </c>
      <c r="R1201" t="s">
        <v>8365</v>
      </c>
      <c r="S1201" s="12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125.60416666666667</v>
      </c>
      <c r="P1202" s="10">
        <f t="shared" si="73"/>
        <v>58.533980582524272</v>
      </c>
      <c r="Q1202" t="s">
        <v>8364</v>
      </c>
      <c r="R1202" t="s">
        <v>8365</v>
      </c>
      <c r="S1202" s="12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102.43783333333334</v>
      </c>
      <c r="P1203" s="10">
        <f t="shared" si="73"/>
        <v>55.371801801801809</v>
      </c>
      <c r="Q1203" t="s">
        <v>8364</v>
      </c>
      <c r="R1203" t="s">
        <v>8365</v>
      </c>
      <c r="S1203" s="12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199.244</v>
      </c>
      <c r="P1204" s="10">
        <f t="shared" si="73"/>
        <v>183.80442804428046</v>
      </c>
      <c r="Q1204" t="s">
        <v>8364</v>
      </c>
      <c r="R1204" t="s">
        <v>8365</v>
      </c>
      <c r="S1204" s="12">
        <f t="shared" si="74"/>
        <v>42152.288819444446</v>
      </c>
      <c r="T1204" s="11">
        <f t="shared" si="75"/>
        <v>42182.288819444446</v>
      </c>
    </row>
    <row r="1205" spans="1:20" ht="43.5" x14ac:dyDescent="0.3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102.45398773006136</v>
      </c>
      <c r="P1205" s="10">
        <f t="shared" si="73"/>
        <v>165.34653465346534</v>
      </c>
      <c r="Q1205" t="s">
        <v>8364</v>
      </c>
      <c r="R1205" t="s">
        <v>8365</v>
      </c>
      <c r="S1205" s="12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102.94615384615385</v>
      </c>
      <c r="P1206" s="10">
        <f t="shared" si="73"/>
        <v>234.78947368421052</v>
      </c>
      <c r="Q1206" t="s">
        <v>8364</v>
      </c>
      <c r="R1206" t="s">
        <v>8365</v>
      </c>
      <c r="S1206" s="12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100.86153846153847</v>
      </c>
      <c r="P1207" s="10">
        <f t="shared" si="73"/>
        <v>211.48387096774192</v>
      </c>
      <c r="Q1207" t="s">
        <v>8364</v>
      </c>
      <c r="R1207" t="s">
        <v>8365</v>
      </c>
      <c r="S1207" s="12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114.99999999999999</v>
      </c>
      <c r="P1208" s="10">
        <f t="shared" si="73"/>
        <v>32.34375</v>
      </c>
      <c r="Q1208" t="s">
        <v>8364</v>
      </c>
      <c r="R1208" t="s">
        <v>8365</v>
      </c>
      <c r="S1208" s="12">
        <f t="shared" si="74"/>
        <v>42772.776076388887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104.16766467065868</v>
      </c>
      <c r="P1209" s="10">
        <f t="shared" si="73"/>
        <v>123.37588652482269</v>
      </c>
      <c r="Q1209" t="s">
        <v>8364</v>
      </c>
      <c r="R1209" t="s">
        <v>8365</v>
      </c>
      <c r="S1209" s="12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155.29999999999998</v>
      </c>
      <c r="P1210" s="10">
        <f t="shared" si="73"/>
        <v>207.06666666666666</v>
      </c>
      <c r="Q1210" t="s">
        <v>8364</v>
      </c>
      <c r="R1210" t="s">
        <v>8365</v>
      </c>
      <c r="S1210" s="12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106</v>
      </c>
      <c r="P1211" s="10">
        <f t="shared" si="73"/>
        <v>138.2608695652174</v>
      </c>
      <c r="Q1211" t="s">
        <v>8364</v>
      </c>
      <c r="R1211" t="s">
        <v>8365</v>
      </c>
      <c r="S1211" s="12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254.31499999999997</v>
      </c>
      <c r="P1212" s="10">
        <f t="shared" si="73"/>
        <v>493.81553398058253</v>
      </c>
      <c r="Q1212" t="s">
        <v>8364</v>
      </c>
      <c r="R1212" t="s">
        <v>8365</v>
      </c>
      <c r="S1212" s="12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101.1</v>
      </c>
      <c r="P1213" s="10">
        <f t="shared" si="73"/>
        <v>168.5</v>
      </c>
      <c r="Q1213" t="s">
        <v>8364</v>
      </c>
      <c r="R1213" t="s">
        <v>8365</v>
      </c>
      <c r="S1213" s="12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129.04</v>
      </c>
      <c r="P1214" s="10">
        <f t="shared" si="73"/>
        <v>38.867469879518069</v>
      </c>
      <c r="Q1214" t="s">
        <v>8364</v>
      </c>
      <c r="R1214" t="s">
        <v>8365</v>
      </c>
      <c r="S1214" s="12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102.23076923076924</v>
      </c>
      <c r="P1215" s="10">
        <f t="shared" si="73"/>
        <v>61.527777777777779</v>
      </c>
      <c r="Q1215" t="s">
        <v>8364</v>
      </c>
      <c r="R1215" t="s">
        <v>8365</v>
      </c>
      <c r="S1215" s="12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131.80000000000001</v>
      </c>
      <c r="P1216" s="10">
        <f t="shared" si="73"/>
        <v>105.44</v>
      </c>
      <c r="Q1216" t="s">
        <v>8364</v>
      </c>
      <c r="R1216" t="s">
        <v>8365</v>
      </c>
      <c r="S1216" s="12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786.0802000000001</v>
      </c>
      <c r="P1217" s="10">
        <f t="shared" si="73"/>
        <v>71.592003642987251</v>
      </c>
      <c r="Q1217" t="s">
        <v>8364</v>
      </c>
      <c r="R1217" t="s">
        <v>8365</v>
      </c>
      <c r="S1217" s="12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145.70000000000002</v>
      </c>
      <c r="P1218" s="10">
        <f t="shared" si="73"/>
        <v>91.882882882882882</v>
      </c>
      <c r="Q1218" t="s">
        <v>8364</v>
      </c>
      <c r="R1218" t="s">
        <v>8365</v>
      </c>
      <c r="S1218" s="12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E1219/D1219*100</f>
        <v>102.60000000000001</v>
      </c>
      <c r="P1219" s="10">
        <f t="shared" ref="P1219:P1282" si="77">E1219/L1219</f>
        <v>148.57377049180329</v>
      </c>
      <c r="Q1219" t="s">
        <v>8364</v>
      </c>
      <c r="R1219" t="s">
        <v>8365</v>
      </c>
      <c r="S1219" s="12">
        <f t="shared" ref="S1219:S1282" si="78">(J1219/86400)+25569</f>
        <v>42535.809490740736</v>
      </c>
      <c r="T1219" s="11">
        <f t="shared" ref="T1219:T1282" si="79">(I1219/86400)+25569</f>
        <v>42565.809490740736</v>
      </c>
    </row>
    <row r="1220" spans="1:20" ht="58" x14ac:dyDescent="0.3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172.27777777777777</v>
      </c>
      <c r="P1220" s="10">
        <f t="shared" si="77"/>
        <v>174.2134831460674</v>
      </c>
      <c r="Q1220" t="s">
        <v>8364</v>
      </c>
      <c r="R1220" t="s">
        <v>8365</v>
      </c>
      <c r="S1220" s="12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159.16819571865443</v>
      </c>
      <c r="P1221" s="10">
        <f t="shared" si="77"/>
        <v>102.86166007905139</v>
      </c>
      <c r="Q1221" t="s">
        <v>8364</v>
      </c>
      <c r="R1221" t="s">
        <v>8365</v>
      </c>
      <c r="S1221" s="12">
        <f t="shared" si="78"/>
        <v>42633.461956018524</v>
      </c>
      <c r="T1221" s="11">
        <f t="shared" si="79"/>
        <v>42663.461956018524</v>
      </c>
    </row>
    <row r="1222" spans="1:20" ht="43.5" x14ac:dyDescent="0.3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103.76666666666668</v>
      </c>
      <c r="P1222" s="10">
        <f t="shared" si="77"/>
        <v>111.17857142857143</v>
      </c>
      <c r="Q1222" t="s">
        <v>8364</v>
      </c>
      <c r="R1222" t="s">
        <v>8365</v>
      </c>
      <c r="S1222" s="12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111.40954545454547</v>
      </c>
      <c r="P1223" s="10">
        <f t="shared" si="77"/>
        <v>23.796213592233013</v>
      </c>
      <c r="Q1223" t="s">
        <v>8364</v>
      </c>
      <c r="R1223" t="s">
        <v>8365</v>
      </c>
      <c r="S1223" s="12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280.375</v>
      </c>
      <c r="P1224" s="10">
        <f t="shared" si="77"/>
        <v>81.268115942028984</v>
      </c>
      <c r="Q1224" t="s">
        <v>8364</v>
      </c>
      <c r="R1224" t="s">
        <v>8365</v>
      </c>
      <c r="S1224" s="12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112.10606060606061</v>
      </c>
      <c r="P1225" s="10">
        <f t="shared" si="77"/>
        <v>116.21465968586388</v>
      </c>
      <c r="Q1225" t="s">
        <v>8364</v>
      </c>
      <c r="R1225" t="s">
        <v>8365</v>
      </c>
      <c r="S1225" s="12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7.0666666666666673</v>
      </c>
      <c r="P1226" s="10">
        <f t="shared" si="77"/>
        <v>58.888888888888886</v>
      </c>
      <c r="Q1226" t="s">
        <v>8351</v>
      </c>
      <c r="R1226" t="s">
        <v>8366</v>
      </c>
      <c r="S1226" s="12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4.3999999999999995</v>
      </c>
      <c r="P1227" s="10">
        <f t="shared" si="77"/>
        <v>44</v>
      </c>
      <c r="Q1227" t="s">
        <v>8351</v>
      </c>
      <c r="R1227" t="s">
        <v>8366</v>
      </c>
      <c r="S1227" s="12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</v>
      </c>
      <c r="P1228" s="10">
        <f t="shared" si="77"/>
        <v>48.424999999999997</v>
      </c>
      <c r="Q1228" t="s">
        <v>8351</v>
      </c>
      <c r="R1228" t="s">
        <v>8366</v>
      </c>
      <c r="S1228" s="12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>
        <f t="shared" si="76"/>
        <v>0</v>
      </c>
      <c r="P1229" s="10" t="e">
        <f t="shared" si="77"/>
        <v>#DIV/0!</v>
      </c>
      <c r="Q1229" t="s">
        <v>8351</v>
      </c>
      <c r="R1229" t="s">
        <v>8366</v>
      </c>
      <c r="S1229" s="12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29.299999999999997</v>
      </c>
      <c r="P1230" s="10">
        <f t="shared" si="77"/>
        <v>61.041666666666664</v>
      </c>
      <c r="Q1230" t="s">
        <v>8351</v>
      </c>
      <c r="R1230" t="s">
        <v>8366</v>
      </c>
      <c r="S1230" s="12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0.90909090909090906</v>
      </c>
      <c r="P1231" s="10">
        <f t="shared" si="77"/>
        <v>25</v>
      </c>
      <c r="Q1231" t="s">
        <v>8351</v>
      </c>
      <c r="R1231" t="s">
        <v>8366</v>
      </c>
      <c r="S1231" s="12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>
        <f t="shared" si="76"/>
        <v>0</v>
      </c>
      <c r="P1232" s="10" t="e">
        <f t="shared" si="77"/>
        <v>#DIV/0!</v>
      </c>
      <c r="Q1232" t="s">
        <v>8351</v>
      </c>
      <c r="R1232" t="s">
        <v>8366</v>
      </c>
      <c r="S1232" s="12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>
        <f t="shared" si="76"/>
        <v>0</v>
      </c>
      <c r="P1233" s="10" t="e">
        <f t="shared" si="77"/>
        <v>#DIV/0!</v>
      </c>
      <c r="Q1233" t="s">
        <v>8351</v>
      </c>
      <c r="R1233" t="s">
        <v>8366</v>
      </c>
      <c r="S1233" s="12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0.8</v>
      </c>
      <c r="P1234" s="10">
        <f t="shared" si="77"/>
        <v>40</v>
      </c>
      <c r="Q1234" t="s">
        <v>8351</v>
      </c>
      <c r="R1234" t="s">
        <v>8366</v>
      </c>
      <c r="S1234" s="12">
        <f t="shared" si="78"/>
        <v>41506.848032407404</v>
      </c>
      <c r="T1234" s="11">
        <f t="shared" si="79"/>
        <v>41553.848032407404</v>
      </c>
    </row>
    <row r="1235" spans="1:20" ht="43.5" x14ac:dyDescent="0.3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11.600000000000001</v>
      </c>
      <c r="P1235" s="10">
        <f t="shared" si="77"/>
        <v>19.333333333333332</v>
      </c>
      <c r="Q1235" t="s">
        <v>8351</v>
      </c>
      <c r="R1235" t="s">
        <v>8366</v>
      </c>
      <c r="S1235" s="12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>
        <f t="shared" si="76"/>
        <v>0</v>
      </c>
      <c r="P1236" s="10" t="e">
        <f t="shared" si="77"/>
        <v>#DIV/0!</v>
      </c>
      <c r="Q1236" t="s">
        <v>8351</v>
      </c>
      <c r="R1236" t="s">
        <v>8366</v>
      </c>
      <c r="S1236" s="12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2.7873639500929119</v>
      </c>
      <c r="P1237" s="10">
        <f t="shared" si="77"/>
        <v>35</v>
      </c>
      <c r="Q1237" t="s">
        <v>8351</v>
      </c>
      <c r="R1237" t="s">
        <v>8366</v>
      </c>
      <c r="S1237" s="12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>
        <f t="shared" si="76"/>
        <v>0</v>
      </c>
      <c r="P1238" s="10" t="e">
        <f t="shared" si="77"/>
        <v>#DIV/0!</v>
      </c>
      <c r="Q1238" t="s">
        <v>8351</v>
      </c>
      <c r="R1238" t="s">
        <v>8366</v>
      </c>
      <c r="S1238" s="12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>
        <f t="shared" si="76"/>
        <v>0</v>
      </c>
      <c r="P1239" s="10" t="e">
        <f t="shared" si="77"/>
        <v>#DIV/0!</v>
      </c>
      <c r="Q1239" t="s">
        <v>8351</v>
      </c>
      <c r="R1239" t="s">
        <v>8366</v>
      </c>
      <c r="S1239" s="12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17.8</v>
      </c>
      <c r="P1240" s="10">
        <f t="shared" si="77"/>
        <v>59.333333333333336</v>
      </c>
      <c r="Q1240" t="s">
        <v>8351</v>
      </c>
      <c r="R1240" t="s">
        <v>8366</v>
      </c>
      <c r="S1240" s="12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>
        <f t="shared" si="76"/>
        <v>0</v>
      </c>
      <c r="P1241" s="10" t="e">
        <f t="shared" si="77"/>
        <v>#DIV/0!</v>
      </c>
      <c r="Q1241" t="s">
        <v>8351</v>
      </c>
      <c r="R1241" t="s">
        <v>8366</v>
      </c>
      <c r="S1241" s="12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3.0124999999999997</v>
      </c>
      <c r="P1242" s="10">
        <f t="shared" si="77"/>
        <v>30.125</v>
      </c>
      <c r="Q1242" t="s">
        <v>8351</v>
      </c>
      <c r="R1242" t="s">
        <v>8366</v>
      </c>
      <c r="S1242" s="12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50.739999999999995</v>
      </c>
      <c r="P1243" s="10">
        <f t="shared" si="77"/>
        <v>74.617647058823536</v>
      </c>
      <c r="Q1243" t="s">
        <v>8351</v>
      </c>
      <c r="R1243" t="s">
        <v>8366</v>
      </c>
      <c r="S1243" s="12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0.54884742041712409</v>
      </c>
      <c r="P1244" s="10">
        <f t="shared" si="77"/>
        <v>5</v>
      </c>
      <c r="Q1244" t="s">
        <v>8351</v>
      </c>
      <c r="R1244" t="s">
        <v>8366</v>
      </c>
      <c r="S1244" s="12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14.091666666666667</v>
      </c>
      <c r="P1245" s="10">
        <f t="shared" si="77"/>
        <v>44.5</v>
      </c>
      <c r="Q1245" t="s">
        <v>8351</v>
      </c>
      <c r="R1245" t="s">
        <v>8366</v>
      </c>
      <c r="S1245" s="12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103.8</v>
      </c>
      <c r="P1246" s="10">
        <f t="shared" si="77"/>
        <v>46.133333333333333</v>
      </c>
      <c r="Q1246" t="s">
        <v>8351</v>
      </c>
      <c r="R1246" t="s">
        <v>8352</v>
      </c>
      <c r="S1246" s="12">
        <f t="shared" si="78"/>
        <v>41355.825497685189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120.24999999999999</v>
      </c>
      <c r="P1247" s="10">
        <f t="shared" si="77"/>
        <v>141.47058823529412</v>
      </c>
      <c r="Q1247" t="s">
        <v>8351</v>
      </c>
      <c r="R1247" t="s">
        <v>8352</v>
      </c>
      <c r="S1247" s="12">
        <f t="shared" si="78"/>
        <v>41774.59993055556</v>
      </c>
      <c r="T1247" s="11">
        <f t="shared" si="79"/>
        <v>41804.59993055556</v>
      </c>
    </row>
    <row r="1248" spans="1:20" ht="43.5" x14ac:dyDescent="0.3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117</v>
      </c>
      <c r="P1248" s="10">
        <f t="shared" si="77"/>
        <v>75.483870967741936</v>
      </c>
      <c r="Q1248" t="s">
        <v>8351</v>
      </c>
      <c r="R1248" t="s">
        <v>8352</v>
      </c>
      <c r="S1248" s="12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122.14285714285715</v>
      </c>
      <c r="P1249" s="10">
        <f t="shared" si="77"/>
        <v>85.5</v>
      </c>
      <c r="Q1249" t="s">
        <v>8351</v>
      </c>
      <c r="R1249" t="s">
        <v>8352</v>
      </c>
      <c r="S1249" s="12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151.63999999999999</v>
      </c>
      <c r="P1250" s="10">
        <f t="shared" si="77"/>
        <v>64.254237288135599</v>
      </c>
      <c r="Q1250" t="s">
        <v>8351</v>
      </c>
      <c r="R1250" t="s">
        <v>8352</v>
      </c>
      <c r="S1250" s="12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104.44</v>
      </c>
      <c r="P1251" s="10">
        <f t="shared" si="77"/>
        <v>64.46913580246914</v>
      </c>
      <c r="Q1251" t="s">
        <v>8351</v>
      </c>
      <c r="R1251" t="s">
        <v>8352</v>
      </c>
      <c r="S1251" s="12">
        <f t="shared" si="78"/>
        <v>41067.740868055553</v>
      </c>
      <c r="T1251" s="11">
        <f t="shared" si="79"/>
        <v>41097.740868055553</v>
      </c>
    </row>
    <row r="1252" spans="1:20" ht="58" x14ac:dyDescent="0.3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200.15333333333331</v>
      </c>
      <c r="P1252" s="10">
        <f t="shared" si="77"/>
        <v>118.2007874015748</v>
      </c>
      <c r="Q1252" t="s">
        <v>8351</v>
      </c>
      <c r="R1252" t="s">
        <v>8352</v>
      </c>
      <c r="S1252" s="12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101.8</v>
      </c>
      <c r="P1253" s="10">
        <f t="shared" si="77"/>
        <v>82.540540540540547</v>
      </c>
      <c r="Q1253" t="s">
        <v>8351</v>
      </c>
      <c r="R1253" t="s">
        <v>8352</v>
      </c>
      <c r="S1253" s="12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137.65714285714284</v>
      </c>
      <c r="P1254" s="10">
        <f t="shared" si="77"/>
        <v>34.170212765957444</v>
      </c>
      <c r="Q1254" t="s">
        <v>8351</v>
      </c>
      <c r="R1254" t="s">
        <v>8352</v>
      </c>
      <c r="S1254" s="12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303833.2</v>
      </c>
      <c r="P1255" s="10">
        <f t="shared" si="77"/>
        <v>42.73322081575246</v>
      </c>
      <c r="Q1255" t="s">
        <v>8351</v>
      </c>
      <c r="R1255" t="s">
        <v>8352</v>
      </c>
      <c r="S1255" s="12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198.85074626865671</v>
      </c>
      <c r="P1256" s="10">
        <f t="shared" si="77"/>
        <v>94.489361702127653</v>
      </c>
      <c r="Q1256" t="s">
        <v>8351</v>
      </c>
      <c r="R1256" t="s">
        <v>8352</v>
      </c>
      <c r="S1256" s="12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202.36666666666667</v>
      </c>
      <c r="P1257" s="10">
        <f t="shared" si="77"/>
        <v>55.697247706422019</v>
      </c>
      <c r="Q1257" t="s">
        <v>8351</v>
      </c>
      <c r="R1257" t="s">
        <v>8352</v>
      </c>
      <c r="S1257" s="12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117.96376666666666</v>
      </c>
      <c r="P1258" s="10">
        <f t="shared" si="77"/>
        <v>98.030831024930734</v>
      </c>
      <c r="Q1258" t="s">
        <v>8351</v>
      </c>
      <c r="R1258" t="s">
        <v>8352</v>
      </c>
      <c r="S1258" s="12">
        <f t="shared" si="78"/>
        <v>40921.919340277775</v>
      </c>
      <c r="T1258" s="11">
        <f t="shared" si="79"/>
        <v>40951.919340277775</v>
      </c>
    </row>
    <row r="1259" spans="1:20" ht="43.5" x14ac:dyDescent="0.3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294.72727272727275</v>
      </c>
      <c r="P1259" s="10">
        <f t="shared" si="77"/>
        <v>92.102272727272734</v>
      </c>
      <c r="Q1259" t="s">
        <v>8351</v>
      </c>
      <c r="R1259" t="s">
        <v>8352</v>
      </c>
      <c r="S1259" s="12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213.14633333333336</v>
      </c>
      <c r="P1260" s="10">
        <f t="shared" si="77"/>
        <v>38.175462686567165</v>
      </c>
      <c r="Q1260" t="s">
        <v>8351</v>
      </c>
      <c r="R1260" t="s">
        <v>8352</v>
      </c>
      <c r="S1260" s="12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104.24</v>
      </c>
      <c r="P1261" s="10">
        <f t="shared" si="77"/>
        <v>27.145833333333332</v>
      </c>
      <c r="Q1261" t="s">
        <v>8351</v>
      </c>
      <c r="R1261" t="s">
        <v>8352</v>
      </c>
      <c r="S1261" s="12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113.66666666666667</v>
      </c>
      <c r="P1262" s="10">
        <f t="shared" si="77"/>
        <v>50.689189189189186</v>
      </c>
      <c r="Q1262" t="s">
        <v>8351</v>
      </c>
      <c r="R1262" t="s">
        <v>8352</v>
      </c>
      <c r="S1262" s="12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101.25</v>
      </c>
      <c r="P1263" s="10">
        <f t="shared" si="77"/>
        <v>38.942307692307693</v>
      </c>
      <c r="Q1263" t="s">
        <v>8351</v>
      </c>
      <c r="R1263" t="s">
        <v>8352</v>
      </c>
      <c r="S1263" s="12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125.41538461538462</v>
      </c>
      <c r="P1264" s="10">
        <f t="shared" si="77"/>
        <v>77.638095238095232</v>
      </c>
      <c r="Q1264" t="s">
        <v>8351</v>
      </c>
      <c r="R1264" t="s">
        <v>8352</v>
      </c>
      <c r="S1264" s="12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119</v>
      </c>
      <c r="P1265" s="10">
        <f t="shared" si="77"/>
        <v>43.536585365853661</v>
      </c>
      <c r="Q1265" t="s">
        <v>8351</v>
      </c>
      <c r="R1265" t="s">
        <v>8352</v>
      </c>
      <c r="S1265" s="12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166.46153846153845</v>
      </c>
      <c r="P1266" s="10">
        <f t="shared" si="77"/>
        <v>31.823529411764707</v>
      </c>
      <c r="Q1266" t="s">
        <v>8351</v>
      </c>
      <c r="R1266" t="s">
        <v>8352</v>
      </c>
      <c r="S1266" s="12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119.14771428571429</v>
      </c>
      <c r="P1267" s="10">
        <f t="shared" si="77"/>
        <v>63.184393939393942</v>
      </c>
      <c r="Q1267" t="s">
        <v>8351</v>
      </c>
      <c r="R1267" t="s">
        <v>8352</v>
      </c>
      <c r="S1267" s="12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100.47368421052632</v>
      </c>
      <c r="P1268" s="10">
        <f t="shared" si="77"/>
        <v>190.9</v>
      </c>
      <c r="Q1268" t="s">
        <v>8351</v>
      </c>
      <c r="R1268" t="s">
        <v>8352</v>
      </c>
      <c r="S1268" s="12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101.8</v>
      </c>
      <c r="P1269" s="10">
        <f t="shared" si="77"/>
        <v>140.85534591194968</v>
      </c>
      <c r="Q1269" t="s">
        <v>8351</v>
      </c>
      <c r="R1269" t="s">
        <v>8352</v>
      </c>
      <c r="S1269" s="12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116.66666666666667</v>
      </c>
      <c r="P1270" s="10">
        <f t="shared" si="77"/>
        <v>76.92307692307692</v>
      </c>
      <c r="Q1270" t="s">
        <v>8351</v>
      </c>
      <c r="R1270" t="s">
        <v>8352</v>
      </c>
      <c r="S1270" s="12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108.64893617021276</v>
      </c>
      <c r="P1271" s="10">
        <f t="shared" si="77"/>
        <v>99.15533980582525</v>
      </c>
      <c r="Q1271" t="s">
        <v>8351</v>
      </c>
      <c r="R1271" t="s">
        <v>8352</v>
      </c>
      <c r="S1271" s="12">
        <f t="shared" si="78"/>
        <v>42445.823055555556</v>
      </c>
      <c r="T1271" s="11">
        <f t="shared" si="79"/>
        <v>42476</v>
      </c>
    </row>
    <row r="1272" spans="1:20" ht="29" x14ac:dyDescent="0.35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114.72</v>
      </c>
      <c r="P1272" s="10">
        <f t="shared" si="77"/>
        <v>67.881656804733723</v>
      </c>
      <c r="Q1272" t="s">
        <v>8351</v>
      </c>
      <c r="R1272" t="s">
        <v>8352</v>
      </c>
      <c r="S1272" s="12">
        <f t="shared" si="78"/>
        <v>40933.85696759259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101.8</v>
      </c>
      <c r="P1273" s="10">
        <f t="shared" si="77"/>
        <v>246.29032258064515</v>
      </c>
      <c r="Q1273" t="s">
        <v>8351</v>
      </c>
      <c r="R1273" t="s">
        <v>8352</v>
      </c>
      <c r="S1273" s="12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106</v>
      </c>
      <c r="P1274" s="10">
        <f t="shared" si="77"/>
        <v>189.28571428571428</v>
      </c>
      <c r="Q1274" t="s">
        <v>8351</v>
      </c>
      <c r="R1274" t="s">
        <v>8352</v>
      </c>
      <c r="S1274" s="12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103.49999999999999</v>
      </c>
      <c r="P1275" s="10">
        <f t="shared" si="77"/>
        <v>76.666666666666671</v>
      </c>
      <c r="Q1275" t="s">
        <v>8351</v>
      </c>
      <c r="R1275" t="s">
        <v>8352</v>
      </c>
      <c r="S1275" s="12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154.97535999999999</v>
      </c>
      <c r="P1276" s="10">
        <f t="shared" si="77"/>
        <v>82.963254817987149</v>
      </c>
      <c r="Q1276" t="s">
        <v>8351</v>
      </c>
      <c r="R1276" t="s">
        <v>8352</v>
      </c>
      <c r="S1276" s="12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162.14066666666668</v>
      </c>
      <c r="P1277" s="10">
        <f t="shared" si="77"/>
        <v>62.522107969151669</v>
      </c>
      <c r="Q1277" t="s">
        <v>8351</v>
      </c>
      <c r="R1277" t="s">
        <v>8352</v>
      </c>
      <c r="S1277" s="12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104.42100000000001</v>
      </c>
      <c r="P1278" s="10">
        <f t="shared" si="77"/>
        <v>46.06808823529412</v>
      </c>
      <c r="Q1278" t="s">
        <v>8351</v>
      </c>
      <c r="R1278" t="s">
        <v>8352</v>
      </c>
      <c r="S1278" s="12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106.12433333333333</v>
      </c>
      <c r="P1279" s="10">
        <f t="shared" si="77"/>
        <v>38.543946731234868</v>
      </c>
      <c r="Q1279" t="s">
        <v>8351</v>
      </c>
      <c r="R1279" t="s">
        <v>8352</v>
      </c>
      <c r="S1279" s="12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154.93846153846152</v>
      </c>
      <c r="P1280" s="10">
        <f t="shared" si="77"/>
        <v>53.005263157894738</v>
      </c>
      <c r="Q1280" t="s">
        <v>8351</v>
      </c>
      <c r="R1280" t="s">
        <v>8352</v>
      </c>
      <c r="S1280" s="12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110.77157238734421</v>
      </c>
      <c r="P1281" s="10">
        <f t="shared" si="77"/>
        <v>73.355396825396824</v>
      </c>
      <c r="Q1281" t="s">
        <v>8351</v>
      </c>
      <c r="R1281" t="s">
        <v>8352</v>
      </c>
      <c r="S1281" s="12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110.91186666666665</v>
      </c>
      <c r="P1282" s="10">
        <f t="shared" si="77"/>
        <v>127.97523076923076</v>
      </c>
      <c r="Q1282" t="s">
        <v>8351</v>
      </c>
      <c r="R1282" t="s">
        <v>8352</v>
      </c>
      <c r="S1282" s="12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E1283/D1283*100</f>
        <v>110.71428571428572</v>
      </c>
      <c r="P1283" s="10">
        <f t="shared" ref="P1283:P1346" si="81">E1283/L1283</f>
        <v>104.72972972972973</v>
      </c>
      <c r="Q1283" t="s">
        <v>8351</v>
      </c>
      <c r="R1283" t="s">
        <v>8352</v>
      </c>
      <c r="S1283" s="12">
        <f t="shared" ref="S1283:S1346" si="82">(J1283/86400)+25569</f>
        <v>41463.743472222224</v>
      </c>
      <c r="T1283" s="11">
        <f t="shared" ref="T1283:T1346" si="83">(I1283/86400)+25569</f>
        <v>41483.743472222224</v>
      </c>
    </row>
    <row r="1284" spans="1:20" ht="58" x14ac:dyDescent="0.3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123.61333333333333</v>
      </c>
      <c r="P1284" s="10">
        <f t="shared" si="81"/>
        <v>67.671532846715323</v>
      </c>
      <c r="Q1284" t="s">
        <v>8351</v>
      </c>
      <c r="R1284" t="s">
        <v>8352</v>
      </c>
      <c r="S1284" s="12">
        <f t="shared" si="82"/>
        <v>41586.475173611107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211.05</v>
      </c>
      <c r="P1285" s="10">
        <f t="shared" si="81"/>
        <v>95.931818181818187</v>
      </c>
      <c r="Q1285" t="s">
        <v>8351</v>
      </c>
      <c r="R1285" t="s">
        <v>8352</v>
      </c>
      <c r="S1285" s="12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101</v>
      </c>
      <c r="P1286" s="10">
        <f t="shared" si="81"/>
        <v>65.161290322580641</v>
      </c>
      <c r="Q1286" t="s">
        <v>8343</v>
      </c>
      <c r="R1286" t="s">
        <v>8344</v>
      </c>
      <c r="S1286" s="12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101.64999999999999</v>
      </c>
      <c r="P1287" s="10">
        <f t="shared" si="81"/>
        <v>32.269841269841272</v>
      </c>
      <c r="Q1287" t="s">
        <v>8343</v>
      </c>
      <c r="R1287" t="s">
        <v>8344</v>
      </c>
      <c r="S1287" s="12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108.33333333333333</v>
      </c>
      <c r="P1288" s="10">
        <f t="shared" si="81"/>
        <v>81.25</v>
      </c>
      <c r="Q1288" t="s">
        <v>8343</v>
      </c>
      <c r="R1288" t="s">
        <v>8344</v>
      </c>
      <c r="S1288" s="12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242</v>
      </c>
      <c r="P1289" s="10">
        <f t="shared" si="81"/>
        <v>24.2</v>
      </c>
      <c r="Q1289" t="s">
        <v>8343</v>
      </c>
      <c r="R1289" t="s">
        <v>8344</v>
      </c>
      <c r="S1289" s="12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100.44999999999999</v>
      </c>
      <c r="P1290" s="10">
        <f t="shared" si="81"/>
        <v>65.868852459016395</v>
      </c>
      <c r="Q1290" t="s">
        <v>8343</v>
      </c>
      <c r="R1290" t="s">
        <v>8344</v>
      </c>
      <c r="S1290" s="12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125.06666666666666</v>
      </c>
      <c r="P1291" s="10">
        <f t="shared" si="81"/>
        <v>36.07692307692308</v>
      </c>
      <c r="Q1291" t="s">
        <v>8343</v>
      </c>
      <c r="R1291" t="s">
        <v>8344</v>
      </c>
      <c r="S1291" s="12">
        <f t="shared" si="82"/>
        <v>42709.134780092594</v>
      </c>
      <c r="T1291" s="11">
        <f t="shared" si="83"/>
        <v>42739.134780092594</v>
      </c>
    </row>
    <row r="1292" spans="1:20" ht="29" x14ac:dyDescent="0.35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108.57142857142857</v>
      </c>
      <c r="P1292" s="10">
        <f t="shared" si="81"/>
        <v>44.186046511627907</v>
      </c>
      <c r="Q1292" t="s">
        <v>8343</v>
      </c>
      <c r="R1292" t="s">
        <v>8344</v>
      </c>
      <c r="S1292" s="12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145.70000000000002</v>
      </c>
      <c r="P1293" s="10">
        <f t="shared" si="81"/>
        <v>104.07142857142857</v>
      </c>
      <c r="Q1293" t="s">
        <v>8343</v>
      </c>
      <c r="R1293" t="s">
        <v>8344</v>
      </c>
      <c r="S1293" s="12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110.00000000000001</v>
      </c>
      <c r="P1294" s="10">
        <f t="shared" si="81"/>
        <v>35.96153846153846</v>
      </c>
      <c r="Q1294" t="s">
        <v>8343</v>
      </c>
      <c r="R1294" t="s">
        <v>8344</v>
      </c>
      <c r="S1294" s="12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102.23333333333333</v>
      </c>
      <c r="P1295" s="10">
        <f t="shared" si="81"/>
        <v>127.79166666666667</v>
      </c>
      <c r="Q1295" t="s">
        <v>8343</v>
      </c>
      <c r="R1295" t="s">
        <v>8344</v>
      </c>
      <c r="S1295" s="12">
        <f t="shared" si="82"/>
        <v>42292.701053240744</v>
      </c>
      <c r="T1295" s="11">
        <f t="shared" si="83"/>
        <v>42322.742719907408</v>
      </c>
    </row>
    <row r="1296" spans="1:20" ht="43.5" x14ac:dyDescent="0.3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122</v>
      </c>
      <c r="P1296" s="10">
        <f t="shared" si="81"/>
        <v>27.727272727272727</v>
      </c>
      <c r="Q1296" t="s">
        <v>8343</v>
      </c>
      <c r="R1296" t="s">
        <v>8344</v>
      </c>
      <c r="S1296" s="12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101.96000000000001</v>
      </c>
      <c r="P1297" s="10">
        <f t="shared" si="81"/>
        <v>39.828125</v>
      </c>
      <c r="Q1297" t="s">
        <v>8343</v>
      </c>
      <c r="R1297" t="s">
        <v>8344</v>
      </c>
      <c r="S1297" s="12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141.1764705882353</v>
      </c>
      <c r="P1298" s="10">
        <f t="shared" si="81"/>
        <v>52.173913043478258</v>
      </c>
      <c r="Q1298" t="s">
        <v>8343</v>
      </c>
      <c r="R1298" t="s">
        <v>8344</v>
      </c>
      <c r="S1298" s="12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109.52500000000001</v>
      </c>
      <c r="P1299" s="10">
        <f t="shared" si="81"/>
        <v>92.037815126050418</v>
      </c>
      <c r="Q1299" t="s">
        <v>8343</v>
      </c>
      <c r="R1299" t="s">
        <v>8344</v>
      </c>
      <c r="S1299" s="12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104.65</v>
      </c>
      <c r="P1300" s="10">
        <f t="shared" si="81"/>
        <v>63.424242424242422</v>
      </c>
      <c r="Q1300" t="s">
        <v>8343</v>
      </c>
      <c r="R1300" t="s">
        <v>8344</v>
      </c>
      <c r="S1300" s="12">
        <f t="shared" si="82"/>
        <v>42458.680925925924</v>
      </c>
      <c r="T1300" s="11">
        <f t="shared" si="83"/>
        <v>42488.680925925924</v>
      </c>
    </row>
    <row r="1301" spans="1:20" ht="43.5" x14ac:dyDescent="0.3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124</v>
      </c>
      <c r="P1301" s="10">
        <f t="shared" si="81"/>
        <v>135.625</v>
      </c>
      <c r="Q1301" t="s">
        <v>8343</v>
      </c>
      <c r="R1301" t="s">
        <v>8344</v>
      </c>
      <c r="S1301" s="12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135</v>
      </c>
      <c r="P1302" s="10">
        <f t="shared" si="81"/>
        <v>168.75</v>
      </c>
      <c r="Q1302" t="s">
        <v>8343</v>
      </c>
      <c r="R1302" t="s">
        <v>8344</v>
      </c>
      <c r="S1302" s="12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102.75000000000001</v>
      </c>
      <c r="P1303" s="10">
        <f t="shared" si="81"/>
        <v>70.862068965517238</v>
      </c>
      <c r="Q1303" t="s">
        <v>8343</v>
      </c>
      <c r="R1303" t="s">
        <v>8344</v>
      </c>
      <c r="S1303" s="12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100</v>
      </c>
      <c r="P1304" s="10">
        <f t="shared" si="81"/>
        <v>50</v>
      </c>
      <c r="Q1304" t="s">
        <v>8343</v>
      </c>
      <c r="R1304" t="s">
        <v>8344</v>
      </c>
      <c r="S1304" s="12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130.26085714285716</v>
      </c>
      <c r="P1305" s="10">
        <f t="shared" si="81"/>
        <v>42.214166666666671</v>
      </c>
      <c r="Q1305" t="s">
        <v>8343</v>
      </c>
      <c r="R1305" t="s">
        <v>8344</v>
      </c>
      <c r="S1305" s="12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39.627499999999998</v>
      </c>
      <c r="P1306" s="10">
        <f t="shared" si="81"/>
        <v>152.41346153846155</v>
      </c>
      <c r="Q1306" t="s">
        <v>8345</v>
      </c>
      <c r="R1306" t="s">
        <v>8347</v>
      </c>
      <c r="S1306" s="12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25.976666666666663</v>
      </c>
      <c r="P1307" s="10">
        <f t="shared" si="81"/>
        <v>90.616279069767444</v>
      </c>
      <c r="Q1307" t="s">
        <v>8345</v>
      </c>
      <c r="R1307" t="s">
        <v>8347</v>
      </c>
      <c r="S1307" s="12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65.24636363636364</v>
      </c>
      <c r="P1308" s="10">
        <f t="shared" si="81"/>
        <v>201.60393258426967</v>
      </c>
      <c r="Q1308" t="s">
        <v>8345</v>
      </c>
      <c r="R1308" t="s">
        <v>8347</v>
      </c>
      <c r="S1308" s="12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11.514000000000001</v>
      </c>
      <c r="P1309" s="10">
        <f t="shared" si="81"/>
        <v>127.93333333333334</v>
      </c>
      <c r="Q1309" t="s">
        <v>8345</v>
      </c>
      <c r="R1309" t="s">
        <v>8347</v>
      </c>
      <c r="S1309" s="12">
        <f t="shared" si="82"/>
        <v>42387.503229166672</v>
      </c>
      <c r="T1309" s="11">
        <f t="shared" si="83"/>
        <v>42417.503229166672</v>
      </c>
    </row>
    <row r="1310" spans="1:20" ht="29" x14ac:dyDescent="0.35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11.360000000000001</v>
      </c>
      <c r="P1310" s="10">
        <f t="shared" si="81"/>
        <v>29.894736842105264</v>
      </c>
      <c r="Q1310" t="s">
        <v>8345</v>
      </c>
      <c r="R1310" t="s">
        <v>8347</v>
      </c>
      <c r="S1310" s="12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111.99130434782609</v>
      </c>
      <c r="P1311" s="10">
        <f t="shared" si="81"/>
        <v>367.97142857142859</v>
      </c>
      <c r="Q1311" t="s">
        <v>8345</v>
      </c>
      <c r="R1311" t="s">
        <v>8347</v>
      </c>
      <c r="S1311" s="12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15.5</v>
      </c>
      <c r="P1312" s="10">
        <f t="shared" si="81"/>
        <v>129.16666666666666</v>
      </c>
      <c r="Q1312" t="s">
        <v>8345</v>
      </c>
      <c r="R1312" t="s">
        <v>8347</v>
      </c>
      <c r="S1312" s="12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32.027999999999999</v>
      </c>
      <c r="P1313" s="10">
        <f t="shared" si="81"/>
        <v>800.7</v>
      </c>
      <c r="Q1313" t="s">
        <v>8345</v>
      </c>
      <c r="R1313" t="s">
        <v>8347</v>
      </c>
      <c r="S1313" s="12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0.60869565217391308</v>
      </c>
      <c r="P1314" s="10">
        <f t="shared" si="81"/>
        <v>28</v>
      </c>
      <c r="Q1314" t="s">
        <v>8345</v>
      </c>
      <c r="R1314" t="s">
        <v>8347</v>
      </c>
      <c r="S1314" s="12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31.114999999999998</v>
      </c>
      <c r="P1315" s="10">
        <f t="shared" si="81"/>
        <v>102.01639344262296</v>
      </c>
      <c r="Q1315" t="s">
        <v>8345</v>
      </c>
      <c r="R1315" t="s">
        <v>8347</v>
      </c>
      <c r="S1315" s="12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1.1266666666666667</v>
      </c>
      <c r="P1316" s="10">
        <f t="shared" si="81"/>
        <v>184.36363636363637</v>
      </c>
      <c r="Q1316" t="s">
        <v>8345</v>
      </c>
      <c r="R1316" t="s">
        <v>8347</v>
      </c>
      <c r="S1316" s="12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40.404000000000003</v>
      </c>
      <c r="P1317" s="10">
        <f t="shared" si="81"/>
        <v>162.91935483870967</v>
      </c>
      <c r="Q1317" t="s">
        <v>8345</v>
      </c>
      <c r="R1317" t="s">
        <v>8347</v>
      </c>
      <c r="S1317" s="12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1.3333333333333333E-3</v>
      </c>
      <c r="P1318" s="10">
        <f t="shared" si="81"/>
        <v>1</v>
      </c>
      <c r="Q1318" t="s">
        <v>8345</v>
      </c>
      <c r="R1318" t="s">
        <v>8347</v>
      </c>
      <c r="S1318" s="12">
        <f t="shared" si="82"/>
        <v>42393.961909722224</v>
      </c>
      <c r="T1318" s="11">
        <f t="shared" si="83"/>
        <v>42428.961909722224</v>
      </c>
    </row>
    <row r="1319" spans="1:20" ht="58" x14ac:dyDescent="0.3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5.7334999999999994</v>
      </c>
      <c r="P1319" s="10">
        <f t="shared" si="81"/>
        <v>603.52631578947364</v>
      </c>
      <c r="Q1319" t="s">
        <v>8345</v>
      </c>
      <c r="R1319" t="s">
        <v>8347</v>
      </c>
      <c r="S1319" s="12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15.324999999999999</v>
      </c>
      <c r="P1320" s="10">
        <f t="shared" si="81"/>
        <v>45.407407407407405</v>
      </c>
      <c r="Q1320" t="s">
        <v>8345</v>
      </c>
      <c r="R1320" t="s">
        <v>8347</v>
      </c>
      <c r="S1320" s="12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15.103448275862069</v>
      </c>
      <c r="P1321" s="10">
        <f t="shared" si="81"/>
        <v>97.333333333333329</v>
      </c>
      <c r="Q1321" t="s">
        <v>8345</v>
      </c>
      <c r="R1321" t="s">
        <v>8347</v>
      </c>
      <c r="S1321" s="12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0.503</v>
      </c>
      <c r="P1322" s="10">
        <f t="shared" si="81"/>
        <v>167.66666666666666</v>
      </c>
      <c r="Q1322" t="s">
        <v>8345</v>
      </c>
      <c r="R1322" t="s">
        <v>8347</v>
      </c>
      <c r="S1322" s="12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1.3028138528138529</v>
      </c>
      <c r="P1323" s="10">
        <f t="shared" si="81"/>
        <v>859.85714285714289</v>
      </c>
      <c r="Q1323" t="s">
        <v>8345</v>
      </c>
      <c r="R1323" t="s">
        <v>8347</v>
      </c>
      <c r="S1323" s="12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0.30285714285714288</v>
      </c>
      <c r="P1324" s="10">
        <f t="shared" si="81"/>
        <v>26.5</v>
      </c>
      <c r="Q1324" t="s">
        <v>8345</v>
      </c>
      <c r="R1324" t="s">
        <v>8347</v>
      </c>
      <c r="S1324" s="12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8.8800000000000008</v>
      </c>
      <c r="P1325" s="10">
        <f t="shared" si="81"/>
        <v>30.272727272727273</v>
      </c>
      <c r="Q1325" t="s">
        <v>8345</v>
      </c>
      <c r="R1325" t="s">
        <v>8347</v>
      </c>
      <c r="S1325" s="12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</v>
      </c>
      <c r="P1326" s="10">
        <f t="shared" si="81"/>
        <v>54.666666666666664</v>
      </c>
      <c r="Q1326" t="s">
        <v>8345</v>
      </c>
      <c r="R1326" t="s">
        <v>8347</v>
      </c>
      <c r="S1326" s="12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2.4299999999999997</v>
      </c>
      <c r="P1327" s="10">
        <f t="shared" si="81"/>
        <v>60.75</v>
      </c>
      <c r="Q1327" t="s">
        <v>8345</v>
      </c>
      <c r="R1327" t="s">
        <v>8347</v>
      </c>
      <c r="S1327" s="12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</v>
      </c>
      <c r="P1328" s="10">
        <f t="shared" si="81"/>
        <v>102.72727272727273</v>
      </c>
      <c r="Q1328" t="s">
        <v>8345</v>
      </c>
      <c r="R1328" t="s">
        <v>8347</v>
      </c>
      <c r="S1328" s="12">
        <f t="shared" si="82"/>
        <v>41974.791990740741</v>
      </c>
      <c r="T1328" s="11">
        <f t="shared" si="83"/>
        <v>42019.791990740741</v>
      </c>
    </row>
    <row r="1329" spans="1:20" ht="43.5" x14ac:dyDescent="0.3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</v>
      </c>
      <c r="P1329" s="10">
        <f t="shared" si="81"/>
        <v>41.585365853658537</v>
      </c>
      <c r="Q1329" t="s">
        <v>8345</v>
      </c>
      <c r="R1329" t="s">
        <v>8347</v>
      </c>
      <c r="S1329" s="12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</v>
      </c>
      <c r="P1330" s="10">
        <f t="shared" si="81"/>
        <v>116.53333333333333</v>
      </c>
      <c r="Q1330" t="s">
        <v>8345</v>
      </c>
      <c r="R1330" t="s">
        <v>8347</v>
      </c>
      <c r="S1330" s="12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0.81600000000000006</v>
      </c>
      <c r="P1331" s="10">
        <f t="shared" si="81"/>
        <v>45.333333333333336</v>
      </c>
      <c r="Q1331" t="s">
        <v>8345</v>
      </c>
      <c r="R1331" t="s">
        <v>8347</v>
      </c>
      <c r="S1331" s="12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22.494285714285713</v>
      </c>
      <c r="P1332" s="10">
        <f t="shared" si="81"/>
        <v>157.46</v>
      </c>
      <c r="Q1332" t="s">
        <v>8345</v>
      </c>
      <c r="R1332" t="s">
        <v>8347</v>
      </c>
      <c r="S1332" s="12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</v>
      </c>
      <c r="P1333" s="10">
        <f t="shared" si="81"/>
        <v>100.5</v>
      </c>
      <c r="Q1333" t="s">
        <v>8345</v>
      </c>
      <c r="R1333" t="s">
        <v>8347</v>
      </c>
      <c r="S1333" s="12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>
        <f t="shared" si="80"/>
        <v>0</v>
      </c>
      <c r="P1334" s="10" t="e">
        <f t="shared" si="81"/>
        <v>#DIV/0!</v>
      </c>
      <c r="Q1334" t="s">
        <v>8345</v>
      </c>
      <c r="R1334" t="s">
        <v>8347</v>
      </c>
      <c r="S1334" s="12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>
        <f t="shared" si="80"/>
        <v>0</v>
      </c>
      <c r="P1335" s="10" t="e">
        <f t="shared" si="81"/>
        <v>#DIV/0!</v>
      </c>
      <c r="Q1335" t="s">
        <v>8345</v>
      </c>
      <c r="R1335" t="s">
        <v>8347</v>
      </c>
      <c r="S1335" s="12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10.754135338345865</v>
      </c>
      <c r="P1336" s="10">
        <f t="shared" si="81"/>
        <v>51.822463768115945</v>
      </c>
      <c r="Q1336" t="s">
        <v>8345</v>
      </c>
      <c r="R1336" t="s">
        <v>8347</v>
      </c>
      <c r="S1336" s="12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19.759999999999998</v>
      </c>
      <c r="P1337" s="10">
        <f t="shared" si="81"/>
        <v>308.75</v>
      </c>
      <c r="Q1337" t="s">
        <v>8345</v>
      </c>
      <c r="R1337" t="s">
        <v>8347</v>
      </c>
      <c r="S1337" s="12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84.946999999999989</v>
      </c>
      <c r="P1338" s="10">
        <f t="shared" si="81"/>
        <v>379.22767857142856</v>
      </c>
      <c r="Q1338" t="s">
        <v>8345</v>
      </c>
      <c r="R1338" t="s">
        <v>8347</v>
      </c>
      <c r="S1338" s="12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49.381999999999998</v>
      </c>
      <c r="P1339" s="10">
        <f t="shared" si="81"/>
        <v>176.36428571428573</v>
      </c>
      <c r="Q1339" t="s">
        <v>8345</v>
      </c>
      <c r="R1339" t="s">
        <v>8347</v>
      </c>
      <c r="S1339" s="12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3.3033333333333332</v>
      </c>
      <c r="P1340" s="10">
        <f t="shared" si="81"/>
        <v>66.066666666666663</v>
      </c>
      <c r="Q1340" t="s">
        <v>8345</v>
      </c>
      <c r="R1340" t="s">
        <v>8347</v>
      </c>
      <c r="S1340" s="12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6.6339999999999995</v>
      </c>
      <c r="P1341" s="10">
        <f t="shared" si="81"/>
        <v>89.648648648648646</v>
      </c>
      <c r="Q1341" t="s">
        <v>8345</v>
      </c>
      <c r="R1341" t="s">
        <v>8347</v>
      </c>
      <c r="S1341" s="12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>
        <f t="shared" si="80"/>
        <v>0</v>
      </c>
      <c r="P1342" s="10" t="e">
        <f t="shared" si="81"/>
        <v>#DIV/0!</v>
      </c>
      <c r="Q1342" t="s">
        <v>8345</v>
      </c>
      <c r="R1342" t="s">
        <v>8347</v>
      </c>
      <c r="S1342" s="12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70.36</v>
      </c>
      <c r="P1343" s="10">
        <f t="shared" si="81"/>
        <v>382.39130434782606</v>
      </c>
      <c r="Q1343" t="s">
        <v>8345</v>
      </c>
      <c r="R1343" t="s">
        <v>8347</v>
      </c>
      <c r="S1343" s="12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0.2</v>
      </c>
      <c r="P1344" s="10">
        <f t="shared" si="81"/>
        <v>100</v>
      </c>
      <c r="Q1344" t="s">
        <v>8345</v>
      </c>
      <c r="R1344" t="s">
        <v>8347</v>
      </c>
      <c r="S1344" s="12">
        <f t="shared" si="82"/>
        <v>42172.816423611112</v>
      </c>
      <c r="T1344" s="11">
        <f t="shared" si="83"/>
        <v>42202.816423611112</v>
      </c>
    </row>
    <row r="1345" spans="1:20" ht="58" x14ac:dyDescent="0.3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102.298</v>
      </c>
      <c r="P1345" s="10">
        <f t="shared" si="81"/>
        <v>158.35603715170279</v>
      </c>
      <c r="Q1345" t="s">
        <v>8345</v>
      </c>
      <c r="R1345" t="s">
        <v>8347</v>
      </c>
      <c r="S1345" s="12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377.73333333333335</v>
      </c>
      <c r="P1346" s="10">
        <f t="shared" si="81"/>
        <v>40.762589928057551</v>
      </c>
      <c r="Q1346" t="s">
        <v>8348</v>
      </c>
      <c r="R1346" t="s">
        <v>8349</v>
      </c>
      <c r="S1346" s="12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E1347/D1347*100</f>
        <v>125</v>
      </c>
      <c r="P1347" s="10">
        <f t="shared" ref="P1347:P1410" si="85">E1347/L1347</f>
        <v>53.571428571428569</v>
      </c>
      <c r="Q1347" t="s">
        <v>8348</v>
      </c>
      <c r="R1347" t="s">
        <v>8349</v>
      </c>
      <c r="S1347" s="12">
        <f t="shared" ref="S1347:S1410" si="86">(J1347/86400)+25569</f>
        <v>41799.814340277779</v>
      </c>
      <c r="T1347" s="11">
        <f t="shared" ref="T1347:T1410" si="87">(I1347/86400)+25569</f>
        <v>41834.814340277779</v>
      </c>
    </row>
    <row r="1348" spans="1:20" ht="43.5" x14ac:dyDescent="0.3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147.32653061224491</v>
      </c>
      <c r="P1348" s="10">
        <f t="shared" si="85"/>
        <v>48.449664429530202</v>
      </c>
      <c r="Q1348" t="s">
        <v>8348</v>
      </c>
      <c r="R1348" t="s">
        <v>8349</v>
      </c>
      <c r="S1348" s="12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102.2</v>
      </c>
      <c r="P1349" s="10">
        <f t="shared" si="85"/>
        <v>82.41935483870968</v>
      </c>
      <c r="Q1349" t="s">
        <v>8348</v>
      </c>
      <c r="R1349" t="s">
        <v>8349</v>
      </c>
      <c r="S1349" s="12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101.8723404255319</v>
      </c>
      <c r="P1350" s="10">
        <f t="shared" si="85"/>
        <v>230.19230769230768</v>
      </c>
      <c r="Q1350" t="s">
        <v>8348</v>
      </c>
      <c r="R1350" t="s">
        <v>8349</v>
      </c>
      <c r="S1350" s="12">
        <f t="shared" si="86"/>
        <v>41963.506168981483</v>
      </c>
      <c r="T1350" s="11">
        <f t="shared" si="87"/>
        <v>41991.506168981483</v>
      </c>
    </row>
    <row r="1351" spans="1:20" ht="43.5" x14ac:dyDescent="0.3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204.2</v>
      </c>
      <c r="P1351" s="10">
        <f t="shared" si="85"/>
        <v>59.360465116279073</v>
      </c>
      <c r="Q1351" t="s">
        <v>8348</v>
      </c>
      <c r="R1351" t="s">
        <v>8349</v>
      </c>
      <c r="S1351" s="12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104.05</v>
      </c>
      <c r="P1352" s="10">
        <f t="shared" si="85"/>
        <v>66.698717948717942</v>
      </c>
      <c r="Q1352" t="s">
        <v>8348</v>
      </c>
      <c r="R1352" t="s">
        <v>8349</v>
      </c>
      <c r="S1352" s="12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101.265</v>
      </c>
      <c r="P1353" s="10">
        <f t="shared" si="85"/>
        <v>168.77500000000001</v>
      </c>
      <c r="Q1353" t="s">
        <v>8348</v>
      </c>
      <c r="R1353" t="s">
        <v>8349</v>
      </c>
      <c r="S1353" s="12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136.13999999999999</v>
      </c>
      <c r="P1354" s="10">
        <f t="shared" si="85"/>
        <v>59.973568281938327</v>
      </c>
      <c r="Q1354" t="s">
        <v>8348</v>
      </c>
      <c r="R1354" t="s">
        <v>8349</v>
      </c>
      <c r="S1354" s="12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133.6</v>
      </c>
      <c r="P1355" s="10">
        <f t="shared" si="85"/>
        <v>31.80952380952381</v>
      </c>
      <c r="Q1355" t="s">
        <v>8348</v>
      </c>
      <c r="R1355" t="s">
        <v>8349</v>
      </c>
      <c r="S1355" s="12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130.25</v>
      </c>
      <c r="P1356" s="10">
        <f t="shared" si="85"/>
        <v>24.421875</v>
      </c>
      <c r="Q1356" t="s">
        <v>8348</v>
      </c>
      <c r="R1356" t="s">
        <v>8349</v>
      </c>
      <c r="S1356" s="12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122.67999999999999</v>
      </c>
      <c r="P1357" s="10">
        <f t="shared" si="85"/>
        <v>25.347107438016529</v>
      </c>
      <c r="Q1357" t="s">
        <v>8348</v>
      </c>
      <c r="R1357" t="s">
        <v>8349</v>
      </c>
      <c r="S1357" s="12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182.81058823529412</v>
      </c>
      <c r="P1358" s="10">
        <f t="shared" si="85"/>
        <v>71.443218390804603</v>
      </c>
      <c r="Q1358" t="s">
        <v>8348</v>
      </c>
      <c r="R1358" t="s">
        <v>8349</v>
      </c>
      <c r="S1358" s="12">
        <f t="shared" si="86"/>
        <v>41430.038888888885</v>
      </c>
      <c r="T1358" s="11">
        <f t="shared" si="87"/>
        <v>41460.038888888885</v>
      </c>
    </row>
    <row r="1359" spans="1:20" ht="43.5" x14ac:dyDescent="0.3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125.29999999999998</v>
      </c>
      <c r="P1359" s="10">
        <f t="shared" si="85"/>
        <v>38.553846153846152</v>
      </c>
      <c r="Q1359" t="s">
        <v>8348</v>
      </c>
      <c r="R1359" t="s">
        <v>8349</v>
      </c>
      <c r="S1359" s="12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111.66666666666667</v>
      </c>
      <c r="P1360" s="10">
        <f t="shared" si="85"/>
        <v>68.367346938775512</v>
      </c>
      <c r="Q1360" t="s">
        <v>8348</v>
      </c>
      <c r="R1360" t="s">
        <v>8349</v>
      </c>
      <c r="S1360" s="12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115.75757575757575</v>
      </c>
      <c r="P1361" s="10">
        <f t="shared" si="85"/>
        <v>40.210526315789473</v>
      </c>
      <c r="Q1361" t="s">
        <v>8348</v>
      </c>
      <c r="R1361" t="s">
        <v>8349</v>
      </c>
      <c r="S1361" s="12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173.2</v>
      </c>
      <c r="P1362" s="10">
        <f t="shared" si="85"/>
        <v>32.074074074074076</v>
      </c>
      <c r="Q1362" t="s">
        <v>8348</v>
      </c>
      <c r="R1362" t="s">
        <v>8349</v>
      </c>
      <c r="S1362" s="12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125.98333333333333</v>
      </c>
      <c r="P1363" s="10">
        <f t="shared" si="85"/>
        <v>28.632575757575758</v>
      </c>
      <c r="Q1363" t="s">
        <v>8348</v>
      </c>
      <c r="R1363" t="s">
        <v>8349</v>
      </c>
      <c r="S1363" s="12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109.1</v>
      </c>
      <c r="P1364" s="10">
        <f t="shared" si="85"/>
        <v>43.64</v>
      </c>
      <c r="Q1364" t="s">
        <v>8348</v>
      </c>
      <c r="R1364" t="s">
        <v>8349</v>
      </c>
      <c r="S1364" s="12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100</v>
      </c>
      <c r="P1365" s="10">
        <f t="shared" si="85"/>
        <v>40</v>
      </c>
      <c r="Q1365" t="s">
        <v>8348</v>
      </c>
      <c r="R1365" t="s">
        <v>8349</v>
      </c>
      <c r="S1365" s="12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118.64285714285714</v>
      </c>
      <c r="P1366" s="10">
        <f t="shared" si="85"/>
        <v>346.04166666666669</v>
      </c>
      <c r="Q1366" t="s">
        <v>8351</v>
      </c>
      <c r="R1366" t="s">
        <v>8352</v>
      </c>
      <c r="S1366" s="12">
        <f t="shared" si="86"/>
        <v>41951.6956712963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100.26666666666667</v>
      </c>
      <c r="P1367" s="10">
        <f t="shared" si="85"/>
        <v>81.739130434782609</v>
      </c>
      <c r="Q1367" t="s">
        <v>8351</v>
      </c>
      <c r="R1367" t="s">
        <v>8352</v>
      </c>
      <c r="S1367" s="12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126.48920000000001</v>
      </c>
      <c r="P1368" s="10">
        <f t="shared" si="85"/>
        <v>64.535306122448986</v>
      </c>
      <c r="Q1368" t="s">
        <v>8351</v>
      </c>
      <c r="R1368" t="s">
        <v>8352</v>
      </c>
      <c r="S1368" s="12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114.26</v>
      </c>
      <c r="P1369" s="10">
        <f t="shared" si="85"/>
        <v>63.477777777777774</v>
      </c>
      <c r="Q1369" t="s">
        <v>8351</v>
      </c>
      <c r="R1369" t="s">
        <v>8352</v>
      </c>
      <c r="S1369" s="12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110.7</v>
      </c>
      <c r="P1370" s="10">
        <f t="shared" si="85"/>
        <v>63.620689655172413</v>
      </c>
      <c r="Q1370" t="s">
        <v>8351</v>
      </c>
      <c r="R1370" t="s">
        <v>8352</v>
      </c>
      <c r="S1370" s="12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105.34805315203954</v>
      </c>
      <c r="P1371" s="10">
        <f t="shared" si="85"/>
        <v>83.967068965517228</v>
      </c>
      <c r="Q1371" t="s">
        <v>8351</v>
      </c>
      <c r="R1371" t="s">
        <v>8352</v>
      </c>
      <c r="S1371" s="12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103.66666666666666</v>
      </c>
      <c r="P1372" s="10">
        <f t="shared" si="85"/>
        <v>77.75</v>
      </c>
      <c r="Q1372" t="s">
        <v>8351</v>
      </c>
      <c r="R1372" t="s">
        <v>8352</v>
      </c>
      <c r="S1372" s="12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107.08672667523933</v>
      </c>
      <c r="P1373" s="10">
        <f t="shared" si="85"/>
        <v>107.07142857142857</v>
      </c>
      <c r="Q1373" t="s">
        <v>8351</v>
      </c>
      <c r="R1373" t="s">
        <v>8352</v>
      </c>
      <c r="S1373" s="12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124</v>
      </c>
      <c r="P1374" s="10">
        <f t="shared" si="85"/>
        <v>38.75</v>
      </c>
      <c r="Q1374" t="s">
        <v>8351</v>
      </c>
      <c r="R1374" t="s">
        <v>8352</v>
      </c>
      <c r="S1374" s="12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105.01</v>
      </c>
      <c r="P1375" s="10">
        <f t="shared" si="85"/>
        <v>201.94230769230768</v>
      </c>
      <c r="Q1375" t="s">
        <v>8351</v>
      </c>
      <c r="R1375" t="s">
        <v>8352</v>
      </c>
      <c r="S1375" s="12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189.46666666666667</v>
      </c>
      <c r="P1376" s="10">
        <f t="shared" si="85"/>
        <v>43.060606060606062</v>
      </c>
      <c r="Q1376" t="s">
        <v>8351</v>
      </c>
      <c r="R1376" t="s">
        <v>8352</v>
      </c>
      <c r="S1376" s="12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171.32499999999999</v>
      </c>
      <c r="P1377" s="10">
        <f t="shared" si="85"/>
        <v>62.871559633027523</v>
      </c>
      <c r="Q1377" t="s">
        <v>8351</v>
      </c>
      <c r="R1377" t="s">
        <v>8352</v>
      </c>
      <c r="S1377" s="12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252.48648648648651</v>
      </c>
      <c r="P1378" s="10">
        <f t="shared" si="85"/>
        <v>55.607142857142854</v>
      </c>
      <c r="Q1378" t="s">
        <v>8351</v>
      </c>
      <c r="R1378" t="s">
        <v>8352</v>
      </c>
      <c r="S1378" s="12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116.15384615384616</v>
      </c>
      <c r="P1379" s="10">
        <f t="shared" si="85"/>
        <v>48.70967741935484</v>
      </c>
      <c r="Q1379" t="s">
        <v>8351</v>
      </c>
      <c r="R1379" t="s">
        <v>8352</v>
      </c>
      <c r="S1379" s="12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203.35000000000002</v>
      </c>
      <c r="P1380" s="10">
        <f t="shared" si="85"/>
        <v>30.578947368421051</v>
      </c>
      <c r="Q1380" t="s">
        <v>8351</v>
      </c>
      <c r="R1380" t="s">
        <v>8352</v>
      </c>
      <c r="S1380" s="12">
        <f t="shared" si="86"/>
        <v>42568.759375000001</v>
      </c>
      <c r="T1380" s="11">
        <f t="shared" si="87"/>
        <v>42583.759375000001</v>
      </c>
    </row>
    <row r="1381" spans="1:20" ht="29" x14ac:dyDescent="0.35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111.60000000000001</v>
      </c>
      <c r="P1381" s="10">
        <f t="shared" si="85"/>
        <v>73.907284768211923</v>
      </c>
      <c r="Q1381" t="s">
        <v>8351</v>
      </c>
      <c r="R1381" t="s">
        <v>8352</v>
      </c>
      <c r="S1381" s="12">
        <f t="shared" si="86"/>
        <v>42130.491620370369</v>
      </c>
      <c r="T1381" s="11">
        <f t="shared" si="87"/>
        <v>42160.491620370369</v>
      </c>
    </row>
    <row r="1382" spans="1:20" ht="43.5" x14ac:dyDescent="0.35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424</v>
      </c>
      <c r="P1382" s="10">
        <f t="shared" si="85"/>
        <v>21.2</v>
      </c>
      <c r="Q1382" t="s">
        <v>8351</v>
      </c>
      <c r="R1382" t="s">
        <v>8352</v>
      </c>
      <c r="S1382" s="12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107.1</v>
      </c>
      <c r="P1383" s="10">
        <f t="shared" si="85"/>
        <v>73.356164383561648</v>
      </c>
      <c r="Q1383" t="s">
        <v>8351</v>
      </c>
      <c r="R1383" t="s">
        <v>8352</v>
      </c>
      <c r="S1383" s="12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104.3625</v>
      </c>
      <c r="P1384" s="10">
        <f t="shared" si="85"/>
        <v>56.412162162162161</v>
      </c>
      <c r="Q1384" t="s">
        <v>8351</v>
      </c>
      <c r="R1384" t="s">
        <v>8352</v>
      </c>
      <c r="S1384" s="12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212.40909090909091</v>
      </c>
      <c r="P1385" s="10">
        <f t="shared" si="85"/>
        <v>50.247311827956992</v>
      </c>
      <c r="Q1385" t="s">
        <v>8351</v>
      </c>
      <c r="R1385" t="s">
        <v>8352</v>
      </c>
      <c r="S1385" s="12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124.08571428571429</v>
      </c>
      <c r="P1386" s="10">
        <f t="shared" si="85"/>
        <v>68.936507936507937</v>
      </c>
      <c r="Q1386" t="s">
        <v>8351</v>
      </c>
      <c r="R1386" t="s">
        <v>8352</v>
      </c>
      <c r="S1386" s="12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110.406125</v>
      </c>
      <c r="P1387" s="10">
        <f t="shared" si="85"/>
        <v>65.914104477611943</v>
      </c>
      <c r="Q1387" t="s">
        <v>8351</v>
      </c>
      <c r="R1387" t="s">
        <v>8352</v>
      </c>
      <c r="S1387" s="12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218.75</v>
      </c>
      <c r="P1388" s="10">
        <f t="shared" si="85"/>
        <v>62.5</v>
      </c>
      <c r="Q1388" t="s">
        <v>8351</v>
      </c>
      <c r="R1388" t="s">
        <v>8352</v>
      </c>
      <c r="S1388" s="12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136.625</v>
      </c>
      <c r="P1389" s="10">
        <f t="shared" si="85"/>
        <v>70.064102564102569</v>
      </c>
      <c r="Q1389" t="s">
        <v>8351</v>
      </c>
      <c r="R1389" t="s">
        <v>8352</v>
      </c>
      <c r="S1389" s="12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134.8074</v>
      </c>
      <c r="P1390" s="10">
        <f t="shared" si="85"/>
        <v>60.181874999999998</v>
      </c>
      <c r="Q1390" t="s">
        <v>8351</v>
      </c>
      <c r="R1390" t="s">
        <v>8352</v>
      </c>
      <c r="S1390" s="12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145.4</v>
      </c>
      <c r="P1391" s="10">
        <f t="shared" si="85"/>
        <v>21.382352941176471</v>
      </c>
      <c r="Q1391" t="s">
        <v>8351</v>
      </c>
      <c r="R1391" t="s">
        <v>8352</v>
      </c>
      <c r="S1391" s="12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109.10714285714285</v>
      </c>
      <c r="P1392" s="10">
        <f t="shared" si="85"/>
        <v>160.78947368421052</v>
      </c>
      <c r="Q1392" t="s">
        <v>8351</v>
      </c>
      <c r="R1392" t="s">
        <v>8352</v>
      </c>
      <c r="S1392" s="12">
        <f t="shared" si="86"/>
        <v>42087.803310185191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110.2</v>
      </c>
      <c r="P1393" s="10">
        <f t="shared" si="85"/>
        <v>42.384615384615387</v>
      </c>
      <c r="Q1393" t="s">
        <v>8351</v>
      </c>
      <c r="R1393" t="s">
        <v>8352</v>
      </c>
      <c r="S1393" s="12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113.64000000000001</v>
      </c>
      <c r="P1394" s="10">
        <f t="shared" si="85"/>
        <v>27.317307692307693</v>
      </c>
      <c r="Q1394" t="s">
        <v>8351</v>
      </c>
      <c r="R1394" t="s">
        <v>8352</v>
      </c>
      <c r="S1394" s="12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102.35000000000001</v>
      </c>
      <c r="P1395" s="10">
        <f t="shared" si="85"/>
        <v>196.82692307692307</v>
      </c>
      <c r="Q1395" t="s">
        <v>8351</v>
      </c>
      <c r="R1395" t="s">
        <v>8352</v>
      </c>
      <c r="S1395" s="12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122.13333333333334</v>
      </c>
      <c r="P1396" s="10">
        <f t="shared" si="85"/>
        <v>53.882352941176471</v>
      </c>
      <c r="Q1396" t="s">
        <v>8351</v>
      </c>
      <c r="R1396" t="s">
        <v>8352</v>
      </c>
      <c r="S1396" s="12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111.88571428571427</v>
      </c>
      <c r="P1397" s="10">
        <f t="shared" si="85"/>
        <v>47.756097560975611</v>
      </c>
      <c r="Q1397" t="s">
        <v>8351</v>
      </c>
      <c r="R1397" t="s">
        <v>8352</v>
      </c>
      <c r="S1397" s="12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107.3</v>
      </c>
      <c r="P1398" s="10">
        <f t="shared" si="85"/>
        <v>88.191780821917803</v>
      </c>
      <c r="Q1398" t="s">
        <v>8351</v>
      </c>
      <c r="R1398" t="s">
        <v>8352</v>
      </c>
      <c r="S1398" s="12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113.85000000000001</v>
      </c>
      <c r="P1399" s="10">
        <f t="shared" si="85"/>
        <v>72.056962025316452</v>
      </c>
      <c r="Q1399" t="s">
        <v>8351</v>
      </c>
      <c r="R1399" t="s">
        <v>8352</v>
      </c>
      <c r="S1399" s="12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109.68181818181819</v>
      </c>
      <c r="P1400" s="10">
        <f t="shared" si="85"/>
        <v>74.246153846153845</v>
      </c>
      <c r="Q1400" t="s">
        <v>8351</v>
      </c>
      <c r="R1400" t="s">
        <v>8352</v>
      </c>
      <c r="S1400" s="12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126.14444444444443</v>
      </c>
      <c r="P1401" s="10">
        <f t="shared" si="85"/>
        <v>61.701086956521742</v>
      </c>
      <c r="Q1401" t="s">
        <v>8351</v>
      </c>
      <c r="R1401" t="s">
        <v>8352</v>
      </c>
      <c r="S1401" s="12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167.42857142857144</v>
      </c>
      <c r="P1402" s="10">
        <f t="shared" si="85"/>
        <v>17.235294117647058</v>
      </c>
      <c r="Q1402" t="s">
        <v>8351</v>
      </c>
      <c r="R1402" t="s">
        <v>8352</v>
      </c>
      <c r="S1402" s="12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496.52000000000004</v>
      </c>
      <c r="P1403" s="10">
        <f t="shared" si="85"/>
        <v>51.720833333333331</v>
      </c>
      <c r="Q1403" t="s">
        <v>8351</v>
      </c>
      <c r="R1403" t="s">
        <v>8352</v>
      </c>
      <c r="S1403" s="12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109.16</v>
      </c>
      <c r="P1404" s="10">
        <f t="shared" si="85"/>
        <v>24.150442477876105</v>
      </c>
      <c r="Q1404" t="s">
        <v>8351</v>
      </c>
      <c r="R1404" t="s">
        <v>8352</v>
      </c>
      <c r="S1404" s="12">
        <f t="shared" si="86"/>
        <v>42065.053368055553</v>
      </c>
      <c r="T1404" s="11">
        <f t="shared" si="87"/>
        <v>42125.011701388888</v>
      </c>
    </row>
    <row r="1405" spans="1:20" ht="43.5" x14ac:dyDescent="0.3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102.57499999999999</v>
      </c>
      <c r="P1405" s="10">
        <f t="shared" si="85"/>
        <v>62.166666666666664</v>
      </c>
      <c r="Q1405" t="s">
        <v>8351</v>
      </c>
      <c r="R1405" t="s">
        <v>8352</v>
      </c>
      <c r="S1405" s="12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</v>
      </c>
      <c r="P1406" s="10">
        <f t="shared" si="85"/>
        <v>48.2</v>
      </c>
      <c r="Q1406" t="s">
        <v>8348</v>
      </c>
      <c r="R1406" t="s">
        <v>8367</v>
      </c>
      <c r="S1406" s="12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0.42</v>
      </c>
      <c r="P1407" s="10">
        <f t="shared" si="85"/>
        <v>6.1764705882352944</v>
      </c>
      <c r="Q1407" t="s">
        <v>8348</v>
      </c>
      <c r="R1407" t="s">
        <v>8367</v>
      </c>
      <c r="S1407" s="12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0.125</v>
      </c>
      <c r="P1408" s="10">
        <f t="shared" si="85"/>
        <v>5</v>
      </c>
      <c r="Q1408" t="s">
        <v>8348</v>
      </c>
      <c r="R1408" t="s">
        <v>8367</v>
      </c>
      <c r="S1408" s="12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0.5</v>
      </c>
      <c r="P1409" s="10">
        <f t="shared" si="85"/>
        <v>7.5</v>
      </c>
      <c r="Q1409" t="s">
        <v>8348</v>
      </c>
      <c r="R1409" t="s">
        <v>8367</v>
      </c>
      <c r="S1409" s="12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7.1999999999999993</v>
      </c>
      <c r="P1410" s="10">
        <f t="shared" si="85"/>
        <v>12</v>
      </c>
      <c r="Q1410" t="s">
        <v>8348</v>
      </c>
      <c r="R1410" t="s">
        <v>8367</v>
      </c>
      <c r="S1410" s="12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>
        <f t="shared" ref="O1411:O1474" si="88">E1411/D1411*100</f>
        <v>0</v>
      </c>
      <c r="P1411" s="10" t="e">
        <f t="shared" ref="P1411:P1474" si="89">E1411/L1411</f>
        <v>#DIV/0!</v>
      </c>
      <c r="Q1411" t="s">
        <v>8348</v>
      </c>
      <c r="R1411" t="s">
        <v>8367</v>
      </c>
      <c r="S1411" s="12">
        <f t="shared" ref="S1411:S1474" si="90">(J1411/86400)+25569</f>
        <v>41945.133506944447</v>
      </c>
      <c r="T1411" s="11">
        <f t="shared" ref="T1411:T1474" si="91">(I1411/86400)+25569</f>
        <v>42005.175173611111</v>
      </c>
    </row>
    <row r="1412" spans="1:20" ht="43.5" x14ac:dyDescent="0.3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1.6666666666666666E-2</v>
      </c>
      <c r="P1412" s="10">
        <f t="shared" si="89"/>
        <v>1</v>
      </c>
      <c r="Q1412" t="s">
        <v>8348</v>
      </c>
      <c r="R1412" t="s">
        <v>8367</v>
      </c>
      <c r="S1412" s="12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0.23333333333333336</v>
      </c>
      <c r="P1413" s="10">
        <f t="shared" si="89"/>
        <v>2.3333333333333335</v>
      </c>
      <c r="Q1413" t="s">
        <v>8348</v>
      </c>
      <c r="R1413" t="s">
        <v>8367</v>
      </c>
      <c r="S1413" s="12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4.5714285714285712</v>
      </c>
      <c r="P1414" s="10">
        <f t="shared" si="89"/>
        <v>24.615384615384617</v>
      </c>
      <c r="Q1414" t="s">
        <v>8348</v>
      </c>
      <c r="R1414" t="s">
        <v>8367</v>
      </c>
      <c r="S1414" s="12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5</v>
      </c>
      <c r="P1415" s="10">
        <f t="shared" si="89"/>
        <v>100</v>
      </c>
      <c r="Q1415" t="s">
        <v>8348</v>
      </c>
      <c r="R1415" t="s">
        <v>8367</v>
      </c>
      <c r="S1415" s="12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0.2</v>
      </c>
      <c r="P1416" s="10">
        <f t="shared" si="89"/>
        <v>1</v>
      </c>
      <c r="Q1416" t="s">
        <v>8348</v>
      </c>
      <c r="R1416" t="s">
        <v>8367</v>
      </c>
      <c r="S1416" s="12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18.181818181818183</v>
      </c>
      <c r="P1417" s="10">
        <f t="shared" si="89"/>
        <v>88.888888888888886</v>
      </c>
      <c r="Q1417" t="s">
        <v>8348</v>
      </c>
      <c r="R1417" t="s">
        <v>8367</v>
      </c>
      <c r="S1417" s="12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>
        <f t="shared" si="88"/>
        <v>0</v>
      </c>
      <c r="P1418" s="10" t="e">
        <f t="shared" si="89"/>
        <v>#DIV/0!</v>
      </c>
      <c r="Q1418" t="s">
        <v>8348</v>
      </c>
      <c r="R1418" t="s">
        <v>8367</v>
      </c>
      <c r="S1418" s="12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</v>
      </c>
      <c r="P1419" s="10">
        <f t="shared" si="89"/>
        <v>27.5</v>
      </c>
      <c r="Q1419" t="s">
        <v>8348</v>
      </c>
      <c r="R1419" t="s">
        <v>8367</v>
      </c>
      <c r="S1419" s="12">
        <f t="shared" si="90"/>
        <v>42232.15016203704</v>
      </c>
      <c r="T1419" s="11">
        <f t="shared" si="91"/>
        <v>42262.46597222222</v>
      </c>
    </row>
    <row r="1420" spans="1:20" ht="58" x14ac:dyDescent="0.35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0.2</v>
      </c>
      <c r="P1420" s="10">
        <f t="shared" si="89"/>
        <v>6</v>
      </c>
      <c r="Q1420" t="s">
        <v>8348</v>
      </c>
      <c r="R1420" t="s">
        <v>8367</v>
      </c>
      <c r="S1420" s="12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7.0634920634920633</v>
      </c>
      <c r="P1421" s="10">
        <f t="shared" si="89"/>
        <v>44.5</v>
      </c>
      <c r="Q1421" t="s">
        <v>8348</v>
      </c>
      <c r="R1421" t="s">
        <v>8367</v>
      </c>
      <c r="S1421" s="12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</v>
      </c>
      <c r="P1422" s="10">
        <f t="shared" si="89"/>
        <v>1</v>
      </c>
      <c r="Q1422" t="s">
        <v>8348</v>
      </c>
      <c r="R1422" t="s">
        <v>8367</v>
      </c>
      <c r="S1422" s="12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0.1</v>
      </c>
      <c r="P1423" s="10">
        <f t="shared" si="89"/>
        <v>100</v>
      </c>
      <c r="Q1423" t="s">
        <v>8348</v>
      </c>
      <c r="R1423" t="s">
        <v>8367</v>
      </c>
      <c r="S1423" s="12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0.104</v>
      </c>
      <c r="P1424" s="10">
        <f t="shared" si="89"/>
        <v>13</v>
      </c>
      <c r="Q1424" t="s">
        <v>8348</v>
      </c>
      <c r="R1424" t="s">
        <v>8367</v>
      </c>
      <c r="S1424" s="12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0.33333333333333337</v>
      </c>
      <c r="P1425" s="10">
        <f t="shared" si="89"/>
        <v>100</v>
      </c>
      <c r="Q1425" t="s">
        <v>8348</v>
      </c>
      <c r="R1425" t="s">
        <v>8367</v>
      </c>
      <c r="S1425" s="12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20.36</v>
      </c>
      <c r="P1426" s="10">
        <f t="shared" si="89"/>
        <v>109.07142857142857</v>
      </c>
      <c r="Q1426" t="s">
        <v>8348</v>
      </c>
      <c r="R1426" t="s">
        <v>8367</v>
      </c>
      <c r="S1426" s="12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>
        <f t="shared" si="88"/>
        <v>0</v>
      </c>
      <c r="P1427" s="10" t="e">
        <f t="shared" si="89"/>
        <v>#DIV/0!</v>
      </c>
      <c r="Q1427" t="s">
        <v>8348</v>
      </c>
      <c r="R1427" t="s">
        <v>8367</v>
      </c>
      <c r="S1427" s="12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>
        <f t="shared" si="88"/>
        <v>0</v>
      </c>
      <c r="P1428" s="10" t="e">
        <f t="shared" si="89"/>
        <v>#DIV/0!</v>
      </c>
      <c r="Q1428" t="s">
        <v>8348</v>
      </c>
      <c r="R1428" t="s">
        <v>8367</v>
      </c>
      <c r="S1428" s="12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8.3800000000000008</v>
      </c>
      <c r="P1429" s="10">
        <f t="shared" si="89"/>
        <v>104.75</v>
      </c>
      <c r="Q1429" t="s">
        <v>8348</v>
      </c>
      <c r="R1429" t="s">
        <v>8367</v>
      </c>
      <c r="S1429" s="12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4.5</v>
      </c>
      <c r="P1430" s="10">
        <f t="shared" si="89"/>
        <v>15</v>
      </c>
      <c r="Q1430" t="s">
        <v>8348</v>
      </c>
      <c r="R1430" t="s">
        <v>8367</v>
      </c>
      <c r="S1430" s="12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>
        <f t="shared" si="88"/>
        <v>0</v>
      </c>
      <c r="P1431" s="10" t="e">
        <f t="shared" si="89"/>
        <v>#DIV/0!</v>
      </c>
      <c r="Q1431" t="s">
        <v>8348</v>
      </c>
      <c r="R1431" t="s">
        <v>8367</v>
      </c>
      <c r="S1431" s="12">
        <f t="shared" si="90"/>
        <v>42074.060671296298</v>
      </c>
      <c r="T1431" s="11">
        <f t="shared" si="91"/>
        <v>42104.060671296298</v>
      </c>
    </row>
    <row r="1432" spans="1:20" ht="43.5" x14ac:dyDescent="0.3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</v>
      </c>
      <c r="P1432" s="10">
        <f t="shared" si="89"/>
        <v>80.599999999999994</v>
      </c>
      <c r="Q1432" t="s">
        <v>8348</v>
      </c>
      <c r="R1432" t="s">
        <v>8367</v>
      </c>
      <c r="S1432" s="12">
        <f t="shared" si="90"/>
        <v>41961.813518518524</v>
      </c>
      <c r="T1432" s="11">
        <f t="shared" si="91"/>
        <v>41992.813518518524</v>
      </c>
    </row>
    <row r="1433" spans="1:20" ht="58" x14ac:dyDescent="0.3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31.94705882352941</v>
      </c>
      <c r="P1433" s="10">
        <f t="shared" si="89"/>
        <v>115.55319148936171</v>
      </c>
      <c r="Q1433" t="s">
        <v>8348</v>
      </c>
      <c r="R1433" t="s">
        <v>8367</v>
      </c>
      <c r="S1433" s="12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>
        <f t="shared" si="88"/>
        <v>0</v>
      </c>
      <c r="P1434" s="10" t="e">
        <f t="shared" si="89"/>
        <v>#DIV/0!</v>
      </c>
      <c r="Q1434" t="s">
        <v>8348</v>
      </c>
      <c r="R1434" t="s">
        <v>8367</v>
      </c>
      <c r="S1434" s="12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6.708333333333333</v>
      </c>
      <c r="P1435" s="10">
        <f t="shared" si="89"/>
        <v>80.5</v>
      </c>
      <c r="Q1435" t="s">
        <v>8348</v>
      </c>
      <c r="R1435" t="s">
        <v>8367</v>
      </c>
      <c r="S1435" s="12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9.9878048780487809</v>
      </c>
      <c r="P1436" s="10">
        <f t="shared" si="89"/>
        <v>744.5454545454545</v>
      </c>
      <c r="Q1436" t="s">
        <v>8348</v>
      </c>
      <c r="R1436" t="s">
        <v>8367</v>
      </c>
      <c r="S1436" s="12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0.1</v>
      </c>
      <c r="P1437" s="10">
        <f t="shared" si="89"/>
        <v>7.5</v>
      </c>
      <c r="Q1437" t="s">
        <v>8348</v>
      </c>
      <c r="R1437" t="s">
        <v>8367</v>
      </c>
      <c r="S1437" s="12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0.77</v>
      </c>
      <c r="P1438" s="10">
        <f t="shared" si="89"/>
        <v>38.5</v>
      </c>
      <c r="Q1438" t="s">
        <v>8348</v>
      </c>
      <c r="R1438" t="s">
        <v>8367</v>
      </c>
      <c r="S1438" s="12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26.900000000000002</v>
      </c>
      <c r="P1439" s="10">
        <f t="shared" si="89"/>
        <v>36.68181818181818</v>
      </c>
      <c r="Q1439" t="s">
        <v>8348</v>
      </c>
      <c r="R1439" t="s">
        <v>8367</v>
      </c>
      <c r="S1439" s="12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3</v>
      </c>
      <c r="P1440" s="10">
        <f t="shared" si="89"/>
        <v>75</v>
      </c>
      <c r="Q1440" t="s">
        <v>8348</v>
      </c>
      <c r="R1440" t="s">
        <v>8367</v>
      </c>
      <c r="S1440" s="12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</v>
      </c>
      <c r="P1441" s="10">
        <f t="shared" si="89"/>
        <v>30</v>
      </c>
      <c r="Q1441" t="s">
        <v>8348</v>
      </c>
      <c r="R1441" t="s">
        <v>8367</v>
      </c>
      <c r="S1441" s="12">
        <f t="shared" si="90"/>
        <v>42040.829872685186</v>
      </c>
      <c r="T1441" s="11">
        <f t="shared" si="91"/>
        <v>42070.829872685186</v>
      </c>
    </row>
    <row r="1442" spans="1:20" ht="43.5" x14ac:dyDescent="0.3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7.6923076923076927E-3</v>
      </c>
      <c r="P1442" s="10">
        <f t="shared" si="89"/>
        <v>1</v>
      </c>
      <c r="Q1442" t="s">
        <v>8348</v>
      </c>
      <c r="R1442" t="s">
        <v>8367</v>
      </c>
      <c r="S1442" s="12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</v>
      </c>
      <c r="P1443" s="10">
        <f t="shared" si="89"/>
        <v>673.33333333333337</v>
      </c>
      <c r="Q1443" t="s">
        <v>8348</v>
      </c>
      <c r="R1443" t="s">
        <v>8367</v>
      </c>
      <c r="S1443" s="12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>
        <f t="shared" si="88"/>
        <v>0</v>
      </c>
      <c r="P1444" s="10" t="e">
        <f t="shared" si="89"/>
        <v>#DIV/0!</v>
      </c>
      <c r="Q1444" t="s">
        <v>8348</v>
      </c>
      <c r="R1444" t="s">
        <v>8367</v>
      </c>
      <c r="S1444" s="12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>
        <f t="shared" si="88"/>
        <v>0</v>
      </c>
      <c r="P1445" s="10" t="e">
        <f t="shared" si="89"/>
        <v>#DIV/0!</v>
      </c>
      <c r="Q1445" t="s">
        <v>8348</v>
      </c>
      <c r="R1445" t="s">
        <v>8367</v>
      </c>
      <c r="S1445" s="12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>
        <f t="shared" si="88"/>
        <v>0</v>
      </c>
      <c r="P1446" s="10" t="e">
        <f t="shared" si="89"/>
        <v>#DIV/0!</v>
      </c>
      <c r="Q1446" t="s">
        <v>8348</v>
      </c>
      <c r="R1446" t="s">
        <v>8367</v>
      </c>
      <c r="S1446" s="12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>
        <f t="shared" si="88"/>
        <v>0</v>
      </c>
      <c r="P1447" s="10" t="e">
        <f t="shared" si="89"/>
        <v>#DIV/0!</v>
      </c>
      <c r="Q1447" t="s">
        <v>8348</v>
      </c>
      <c r="R1447" t="s">
        <v>8367</v>
      </c>
      <c r="S1447" s="12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>
        <f t="shared" si="88"/>
        <v>0</v>
      </c>
      <c r="P1448" s="10" t="e">
        <f t="shared" si="89"/>
        <v>#DIV/0!</v>
      </c>
      <c r="Q1448" t="s">
        <v>8348</v>
      </c>
      <c r="R1448" t="s">
        <v>8367</v>
      </c>
      <c r="S1448" s="12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1.4999999999999999E-2</v>
      </c>
      <c r="P1449" s="10">
        <f t="shared" si="89"/>
        <v>25</v>
      </c>
      <c r="Q1449" t="s">
        <v>8348</v>
      </c>
      <c r="R1449" t="s">
        <v>8367</v>
      </c>
      <c r="S1449" s="12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>
        <f t="shared" si="88"/>
        <v>0</v>
      </c>
      <c r="P1450" s="10" t="e">
        <f t="shared" si="89"/>
        <v>#DIV/0!</v>
      </c>
      <c r="Q1450" t="s">
        <v>8348</v>
      </c>
      <c r="R1450" t="s">
        <v>8367</v>
      </c>
      <c r="S1450" s="12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>
        <f t="shared" si="88"/>
        <v>0</v>
      </c>
      <c r="P1451" s="10" t="e">
        <f t="shared" si="89"/>
        <v>#DIV/0!</v>
      </c>
      <c r="Q1451" t="s">
        <v>8348</v>
      </c>
      <c r="R1451" t="s">
        <v>8367</v>
      </c>
      <c r="S1451" s="12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1E-3</v>
      </c>
      <c r="P1452" s="10">
        <f t="shared" si="89"/>
        <v>1</v>
      </c>
      <c r="Q1452" t="s">
        <v>8348</v>
      </c>
      <c r="R1452" t="s">
        <v>8367</v>
      </c>
      <c r="S1452" s="12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1.0554089709762533E-2</v>
      </c>
      <c r="P1453" s="10">
        <f t="shared" si="89"/>
        <v>1</v>
      </c>
      <c r="Q1453" t="s">
        <v>8348</v>
      </c>
      <c r="R1453" t="s">
        <v>8367</v>
      </c>
      <c r="S1453" s="12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>
        <f t="shared" si="88"/>
        <v>0</v>
      </c>
      <c r="P1454" s="10" t="e">
        <f t="shared" si="89"/>
        <v>#DIV/0!</v>
      </c>
      <c r="Q1454" t="s">
        <v>8348</v>
      </c>
      <c r="R1454" t="s">
        <v>8367</v>
      </c>
      <c r="S1454" s="12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>
        <f t="shared" si="88"/>
        <v>0</v>
      </c>
      <c r="P1455" s="10" t="e">
        <f t="shared" si="89"/>
        <v>#DIV/0!</v>
      </c>
      <c r="Q1455" t="s">
        <v>8348</v>
      </c>
      <c r="R1455" t="s">
        <v>8367</v>
      </c>
      <c r="S1455" s="12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0.85714285714285721</v>
      </c>
      <c r="P1456" s="10">
        <f t="shared" si="89"/>
        <v>15</v>
      </c>
      <c r="Q1456" t="s">
        <v>8348</v>
      </c>
      <c r="R1456" t="s">
        <v>8367</v>
      </c>
      <c r="S1456" s="12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10.5</v>
      </c>
      <c r="P1457" s="10">
        <f t="shared" si="89"/>
        <v>225</v>
      </c>
      <c r="Q1457" t="s">
        <v>8348</v>
      </c>
      <c r="R1457" t="s">
        <v>8367</v>
      </c>
      <c r="S1457" s="12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2.9000000000000004</v>
      </c>
      <c r="P1458" s="10">
        <f t="shared" si="89"/>
        <v>48.333333333333336</v>
      </c>
      <c r="Q1458" t="s">
        <v>8348</v>
      </c>
      <c r="R1458" t="s">
        <v>8367</v>
      </c>
      <c r="S1458" s="12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>
        <f t="shared" si="88"/>
        <v>0</v>
      </c>
      <c r="P1459" s="10" t="e">
        <f t="shared" si="89"/>
        <v>#DIV/0!</v>
      </c>
      <c r="Q1459" t="s">
        <v>8348</v>
      </c>
      <c r="R1459" t="s">
        <v>8367</v>
      </c>
      <c r="S1459" s="12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>
        <f t="shared" si="88"/>
        <v>0</v>
      </c>
      <c r="P1460" s="10" t="e">
        <f t="shared" si="89"/>
        <v>#DIV/0!</v>
      </c>
      <c r="Q1460" t="s">
        <v>8348</v>
      </c>
      <c r="R1460" t="s">
        <v>8367</v>
      </c>
      <c r="S1460" s="12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>
        <f t="shared" si="88"/>
        <v>0</v>
      </c>
      <c r="P1461" s="10" t="e">
        <f t="shared" si="89"/>
        <v>#DIV/0!</v>
      </c>
      <c r="Q1461" t="s">
        <v>8348</v>
      </c>
      <c r="R1461" t="s">
        <v>8367</v>
      </c>
      <c r="S1461" s="12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>
        <f t="shared" si="88"/>
        <v>0</v>
      </c>
      <c r="P1462" s="10" t="e">
        <f t="shared" si="89"/>
        <v>#DIV/0!</v>
      </c>
      <c r="Q1462" t="s">
        <v>8348</v>
      </c>
      <c r="R1462" t="s">
        <v>8367</v>
      </c>
      <c r="S1462" s="12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101.24459999999999</v>
      </c>
      <c r="P1463" s="10">
        <f t="shared" si="89"/>
        <v>44.66673529411765</v>
      </c>
      <c r="Q1463" t="s">
        <v>8348</v>
      </c>
      <c r="R1463" t="s">
        <v>8368</v>
      </c>
      <c r="S1463" s="12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108.5175</v>
      </c>
      <c r="P1464" s="10">
        <f t="shared" si="89"/>
        <v>28.937999999999999</v>
      </c>
      <c r="Q1464" t="s">
        <v>8348</v>
      </c>
      <c r="R1464" t="s">
        <v>8368</v>
      </c>
      <c r="S1464" s="12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147.66666666666666</v>
      </c>
      <c r="P1465" s="10">
        <f t="shared" si="89"/>
        <v>35.44</v>
      </c>
      <c r="Q1465" t="s">
        <v>8348</v>
      </c>
      <c r="R1465" t="s">
        <v>8368</v>
      </c>
      <c r="S1465" s="12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163.19999999999999</v>
      </c>
      <c r="P1466" s="10">
        <f t="shared" si="89"/>
        <v>34.871794871794869</v>
      </c>
      <c r="Q1466" t="s">
        <v>8348</v>
      </c>
      <c r="R1466" t="s">
        <v>8368</v>
      </c>
      <c r="S1466" s="12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456.41449999999998</v>
      </c>
      <c r="P1467" s="10">
        <f t="shared" si="89"/>
        <v>52.622732513451197</v>
      </c>
      <c r="Q1467" t="s">
        <v>8348</v>
      </c>
      <c r="R1467" t="s">
        <v>8368</v>
      </c>
      <c r="S1467" s="12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107.87731249999999</v>
      </c>
      <c r="P1468" s="10">
        <f t="shared" si="89"/>
        <v>69.598266129032254</v>
      </c>
      <c r="Q1468" t="s">
        <v>8348</v>
      </c>
      <c r="R1468" t="s">
        <v>8368</v>
      </c>
      <c r="S1468" s="12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115.08</v>
      </c>
      <c r="P1469" s="10">
        <f t="shared" si="89"/>
        <v>76.72</v>
      </c>
      <c r="Q1469" t="s">
        <v>8348</v>
      </c>
      <c r="R1469" t="s">
        <v>8368</v>
      </c>
      <c r="S1469" s="12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102.36842105263158</v>
      </c>
      <c r="P1470" s="10">
        <f t="shared" si="89"/>
        <v>33.191126279863482</v>
      </c>
      <c r="Q1470" t="s">
        <v>8348</v>
      </c>
      <c r="R1470" t="s">
        <v>8368</v>
      </c>
      <c r="S1470" s="12">
        <f t="shared" si="90"/>
        <v>40646.014456018514</v>
      </c>
      <c r="T1470" s="11">
        <f t="shared" si="91"/>
        <v>40706.014456018514</v>
      </c>
    </row>
    <row r="1471" spans="1:20" ht="43.5" x14ac:dyDescent="0.35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108.42485875706214</v>
      </c>
      <c r="P1471" s="10">
        <f t="shared" si="89"/>
        <v>149.46417445482865</v>
      </c>
      <c r="Q1471" t="s">
        <v>8348</v>
      </c>
      <c r="R1471" t="s">
        <v>8368</v>
      </c>
      <c r="S1471" s="12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125.13333333333334</v>
      </c>
      <c r="P1472" s="10">
        <f t="shared" si="89"/>
        <v>23.172839506172838</v>
      </c>
      <c r="Q1472" t="s">
        <v>8348</v>
      </c>
      <c r="R1472" t="s">
        <v>8368</v>
      </c>
      <c r="S1472" s="12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103.840625</v>
      </c>
      <c r="P1473" s="10">
        <f t="shared" si="89"/>
        <v>96.877551020408163</v>
      </c>
      <c r="Q1473" t="s">
        <v>8348</v>
      </c>
      <c r="R1473" t="s">
        <v>8368</v>
      </c>
      <c r="S1473" s="12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138.70400000000001</v>
      </c>
      <c r="P1474" s="10">
        <f t="shared" si="89"/>
        <v>103.20238095238095</v>
      </c>
      <c r="Q1474" t="s">
        <v>8348</v>
      </c>
      <c r="R1474" t="s">
        <v>8368</v>
      </c>
      <c r="S1474" s="12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E1475/D1475*100</f>
        <v>120.51600000000001</v>
      </c>
      <c r="P1475" s="10">
        <f t="shared" ref="P1475:P1538" si="93">E1475/L1475</f>
        <v>38.462553191489363</v>
      </c>
      <c r="Q1475" t="s">
        <v>8348</v>
      </c>
      <c r="R1475" t="s">
        <v>8368</v>
      </c>
      <c r="S1475" s="12">
        <f t="shared" ref="S1475:S1538" si="94">(J1475/86400)+25569</f>
        <v>40939.979618055557</v>
      </c>
      <c r="T1475" s="11">
        <f t="shared" ref="T1475:T1538" si="95">(I1475/86400)+25569</f>
        <v>40969.979618055557</v>
      </c>
    </row>
    <row r="1476" spans="1:20" ht="43.5" x14ac:dyDescent="0.3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112.26666666666667</v>
      </c>
      <c r="P1476" s="10">
        <f t="shared" si="93"/>
        <v>44.315789473684212</v>
      </c>
      <c r="Q1476" t="s">
        <v>8348</v>
      </c>
      <c r="R1476" t="s">
        <v>8368</v>
      </c>
      <c r="S1476" s="12">
        <f t="shared" si="94"/>
        <v>41500.72791666667</v>
      </c>
      <c r="T1476" s="11">
        <f t="shared" si="95"/>
        <v>41530.72791666667</v>
      </c>
    </row>
    <row r="1477" spans="1:20" ht="43.5" x14ac:dyDescent="0.3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188.66966666666667</v>
      </c>
      <c r="P1477" s="10">
        <f t="shared" si="93"/>
        <v>64.173356009070289</v>
      </c>
      <c r="Q1477" t="s">
        <v>8348</v>
      </c>
      <c r="R1477" t="s">
        <v>8368</v>
      </c>
      <c r="S1477" s="12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661.55466666666666</v>
      </c>
      <c r="P1478" s="10">
        <f t="shared" si="93"/>
        <v>43.333275109170302</v>
      </c>
      <c r="Q1478" t="s">
        <v>8348</v>
      </c>
      <c r="R1478" t="s">
        <v>8368</v>
      </c>
      <c r="S1478" s="12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111.31</v>
      </c>
      <c r="P1479" s="10">
        <f t="shared" si="93"/>
        <v>90.495934959349597</v>
      </c>
      <c r="Q1479" t="s">
        <v>8348</v>
      </c>
      <c r="R1479" t="s">
        <v>8368</v>
      </c>
      <c r="S1479" s="12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1181.6142199999999</v>
      </c>
      <c r="P1480" s="10">
        <f t="shared" si="93"/>
        <v>29.187190495010373</v>
      </c>
      <c r="Q1480" t="s">
        <v>8348</v>
      </c>
      <c r="R1480" t="s">
        <v>8368</v>
      </c>
      <c r="S1480" s="12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137.375</v>
      </c>
      <c r="P1481" s="10">
        <f t="shared" si="93"/>
        <v>30.95774647887324</v>
      </c>
      <c r="Q1481" t="s">
        <v>8348</v>
      </c>
      <c r="R1481" t="s">
        <v>8368</v>
      </c>
      <c r="S1481" s="12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117.04040000000001</v>
      </c>
      <c r="P1482" s="10">
        <f t="shared" si="93"/>
        <v>92.157795275590544</v>
      </c>
      <c r="Q1482" t="s">
        <v>8348</v>
      </c>
      <c r="R1482" t="s">
        <v>8368</v>
      </c>
      <c r="S1482" s="12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</v>
      </c>
      <c r="P1483" s="10">
        <f t="shared" si="93"/>
        <v>17.5</v>
      </c>
      <c r="Q1483" t="s">
        <v>8348</v>
      </c>
      <c r="R1483" t="s">
        <v>8350</v>
      </c>
      <c r="S1483" s="12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0.1</v>
      </c>
      <c r="P1484" s="10">
        <f t="shared" si="93"/>
        <v>5</v>
      </c>
      <c r="Q1484" t="s">
        <v>8348</v>
      </c>
      <c r="R1484" t="s">
        <v>8350</v>
      </c>
      <c r="S1484" s="12">
        <f t="shared" si="94"/>
        <v>41136.858055555553</v>
      </c>
      <c r="T1484" s="11">
        <f t="shared" si="95"/>
        <v>41159.327083333337</v>
      </c>
    </row>
    <row r="1485" spans="1:20" ht="43.5" x14ac:dyDescent="0.3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0.7142857142857143</v>
      </c>
      <c r="P1485" s="10">
        <f t="shared" si="93"/>
        <v>25</v>
      </c>
      <c r="Q1485" t="s">
        <v>8348</v>
      </c>
      <c r="R1485" t="s">
        <v>8350</v>
      </c>
      <c r="S1485" s="12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>
        <f t="shared" si="92"/>
        <v>0</v>
      </c>
      <c r="P1486" s="10" t="e">
        <f t="shared" si="93"/>
        <v>#DIV/0!</v>
      </c>
      <c r="Q1486" t="s">
        <v>8348</v>
      </c>
      <c r="R1486" t="s">
        <v>8350</v>
      </c>
      <c r="S1486" s="12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2.2388059701492535</v>
      </c>
      <c r="P1487" s="10">
        <f t="shared" si="93"/>
        <v>50</v>
      </c>
      <c r="Q1487" t="s">
        <v>8348</v>
      </c>
      <c r="R1487" t="s">
        <v>8350</v>
      </c>
      <c r="S1487" s="12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0.24</v>
      </c>
      <c r="P1488" s="10">
        <f t="shared" si="93"/>
        <v>16</v>
      </c>
      <c r="Q1488" t="s">
        <v>8348</v>
      </c>
      <c r="R1488" t="s">
        <v>8350</v>
      </c>
      <c r="S1488" s="12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>
        <f t="shared" si="92"/>
        <v>0</v>
      </c>
      <c r="P1489" s="10" t="e">
        <f t="shared" si="93"/>
        <v>#DIV/0!</v>
      </c>
      <c r="Q1489" t="s">
        <v>8348</v>
      </c>
      <c r="R1489" t="s">
        <v>8350</v>
      </c>
      <c r="S1489" s="12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</v>
      </c>
      <c r="P1490" s="10">
        <f t="shared" si="93"/>
        <v>60</v>
      </c>
      <c r="Q1490" t="s">
        <v>8348</v>
      </c>
      <c r="R1490" t="s">
        <v>8350</v>
      </c>
      <c r="S1490" s="12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>
        <f t="shared" si="92"/>
        <v>0</v>
      </c>
      <c r="P1491" s="10" t="e">
        <f t="shared" si="93"/>
        <v>#DIV/0!</v>
      </c>
      <c r="Q1491" t="s">
        <v>8348</v>
      </c>
      <c r="R1491" t="s">
        <v>8350</v>
      </c>
      <c r="S1491" s="12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30.862068965517242</v>
      </c>
      <c r="P1492" s="10">
        <f t="shared" si="93"/>
        <v>47.10526315789474</v>
      </c>
      <c r="Q1492" t="s">
        <v>8348</v>
      </c>
      <c r="R1492" t="s">
        <v>8350</v>
      </c>
      <c r="S1492" s="12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8.3333333333333321</v>
      </c>
      <c r="P1493" s="10">
        <f t="shared" si="93"/>
        <v>100</v>
      </c>
      <c r="Q1493" t="s">
        <v>8348</v>
      </c>
      <c r="R1493" t="s">
        <v>8350</v>
      </c>
      <c r="S1493" s="12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0.75</v>
      </c>
      <c r="P1494" s="10">
        <f t="shared" si="93"/>
        <v>15</v>
      </c>
      <c r="Q1494" t="s">
        <v>8348</v>
      </c>
      <c r="R1494" t="s">
        <v>8350</v>
      </c>
      <c r="S1494" s="12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>
        <f t="shared" si="92"/>
        <v>0</v>
      </c>
      <c r="P1495" s="10" t="e">
        <f t="shared" si="93"/>
        <v>#DIV/0!</v>
      </c>
      <c r="Q1495" t="s">
        <v>8348</v>
      </c>
      <c r="R1495" t="s">
        <v>8350</v>
      </c>
      <c r="S1495" s="12">
        <f t="shared" si="94"/>
        <v>41411.866608796292</v>
      </c>
      <c r="T1495" s="11">
        <f t="shared" si="95"/>
        <v>41441.866608796292</v>
      </c>
    </row>
    <row r="1496" spans="1:20" ht="58" x14ac:dyDescent="0.3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8.9</v>
      </c>
      <c r="P1496" s="10">
        <f t="shared" si="93"/>
        <v>40.454545454545453</v>
      </c>
      <c r="Q1496" t="s">
        <v>8348</v>
      </c>
      <c r="R1496" t="s">
        <v>8350</v>
      </c>
      <c r="S1496" s="12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>
        <f t="shared" si="92"/>
        <v>0</v>
      </c>
      <c r="P1497" s="10" t="e">
        <f t="shared" si="93"/>
        <v>#DIV/0!</v>
      </c>
      <c r="Q1497" t="s">
        <v>8348</v>
      </c>
      <c r="R1497" t="s">
        <v>8350</v>
      </c>
      <c r="S1497" s="12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>
        <f t="shared" si="92"/>
        <v>0</v>
      </c>
      <c r="P1498" s="10" t="e">
        <f t="shared" si="93"/>
        <v>#DIV/0!</v>
      </c>
      <c r="Q1498" t="s">
        <v>8348</v>
      </c>
      <c r="R1498" t="s">
        <v>8350</v>
      </c>
      <c r="S1498" s="12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6.6666666666666671E-3</v>
      </c>
      <c r="P1499" s="10">
        <f t="shared" si="93"/>
        <v>1</v>
      </c>
      <c r="Q1499" t="s">
        <v>8348</v>
      </c>
      <c r="R1499" t="s">
        <v>8350</v>
      </c>
      <c r="S1499" s="12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</v>
      </c>
      <c r="P1500" s="10">
        <f t="shared" si="93"/>
        <v>19</v>
      </c>
      <c r="Q1500" t="s">
        <v>8348</v>
      </c>
      <c r="R1500" t="s">
        <v>8350</v>
      </c>
      <c r="S1500" s="12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0.25</v>
      </c>
      <c r="P1501" s="10">
        <f t="shared" si="93"/>
        <v>5</v>
      </c>
      <c r="Q1501" t="s">
        <v>8348</v>
      </c>
      <c r="R1501" t="s">
        <v>8350</v>
      </c>
      <c r="S1501" s="12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25.035714285714285</v>
      </c>
      <c r="P1502" s="10">
        <f t="shared" si="93"/>
        <v>46.733333333333334</v>
      </c>
      <c r="Q1502" t="s">
        <v>8348</v>
      </c>
      <c r="R1502" t="s">
        <v>8350</v>
      </c>
      <c r="S1502" s="12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166.33076923076925</v>
      </c>
      <c r="P1503" s="10">
        <f t="shared" si="93"/>
        <v>97.731073446327684</v>
      </c>
      <c r="Q1503" t="s">
        <v>8364</v>
      </c>
      <c r="R1503" t="s">
        <v>8365</v>
      </c>
      <c r="S1503" s="12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101.44545454545455</v>
      </c>
      <c r="P1504" s="10">
        <f t="shared" si="93"/>
        <v>67.835866261398181</v>
      </c>
      <c r="Q1504" t="s">
        <v>8364</v>
      </c>
      <c r="R1504" t="s">
        <v>8365</v>
      </c>
      <c r="S1504" s="12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107.89146666666667</v>
      </c>
      <c r="P1505" s="10">
        <f t="shared" si="93"/>
        <v>56.98492957746479</v>
      </c>
      <c r="Q1505" t="s">
        <v>8364</v>
      </c>
      <c r="R1505" t="s">
        <v>8365</v>
      </c>
      <c r="S1505" s="12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277.93846153846158</v>
      </c>
      <c r="P1506" s="10">
        <f t="shared" si="93"/>
        <v>67.159851301115239</v>
      </c>
      <c r="Q1506" t="s">
        <v>8364</v>
      </c>
      <c r="R1506" t="s">
        <v>8365</v>
      </c>
      <c r="S1506" s="12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103.58125</v>
      </c>
      <c r="P1507" s="10">
        <f t="shared" si="93"/>
        <v>48.037681159420288</v>
      </c>
      <c r="Q1507" t="s">
        <v>8364</v>
      </c>
      <c r="R1507" t="s">
        <v>8365</v>
      </c>
      <c r="S1507" s="12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111.4</v>
      </c>
      <c r="P1508" s="10">
        <f t="shared" si="93"/>
        <v>38.860465116279073</v>
      </c>
      <c r="Q1508" t="s">
        <v>8364</v>
      </c>
      <c r="R1508" t="s">
        <v>8365</v>
      </c>
      <c r="S1508" s="12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215</v>
      </c>
      <c r="P1509" s="10">
        <f t="shared" si="93"/>
        <v>78.181818181818187</v>
      </c>
      <c r="Q1509" t="s">
        <v>8364</v>
      </c>
      <c r="R1509" t="s">
        <v>8365</v>
      </c>
      <c r="S1509" s="12">
        <f t="shared" si="94"/>
        <v>40254.450335648144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110.76216216216217</v>
      </c>
      <c r="P1510" s="10">
        <f t="shared" si="93"/>
        <v>97.113744075829388</v>
      </c>
      <c r="Q1510" t="s">
        <v>8364</v>
      </c>
      <c r="R1510" t="s">
        <v>8365</v>
      </c>
      <c r="S1510" s="12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123.64125714285714</v>
      </c>
      <c r="P1511" s="10">
        <f t="shared" si="93"/>
        <v>110.39397959183674</v>
      </c>
      <c r="Q1511" t="s">
        <v>8364</v>
      </c>
      <c r="R1511" t="s">
        <v>8365</v>
      </c>
      <c r="S1511" s="12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101.03500000000001</v>
      </c>
      <c r="P1512" s="10">
        <f t="shared" si="93"/>
        <v>39.91506172839506</v>
      </c>
      <c r="Q1512" t="s">
        <v>8364</v>
      </c>
      <c r="R1512" t="s">
        <v>8365</v>
      </c>
      <c r="S1512" s="12">
        <f t="shared" si="94"/>
        <v>41809.385162037041</v>
      </c>
      <c r="T1512" s="11">
        <f t="shared" si="95"/>
        <v>41839.385162037041</v>
      </c>
    </row>
    <row r="1513" spans="1:20" ht="58" x14ac:dyDescent="0.3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111.79285714285714</v>
      </c>
      <c r="P1513" s="10">
        <f t="shared" si="93"/>
        <v>75.975728155339809</v>
      </c>
      <c r="Q1513" t="s">
        <v>8364</v>
      </c>
      <c r="R1513" t="s">
        <v>8365</v>
      </c>
      <c r="S1513" s="12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558.7714285714286</v>
      </c>
      <c r="P1514" s="10">
        <f t="shared" si="93"/>
        <v>58.379104477611939</v>
      </c>
      <c r="Q1514" t="s">
        <v>8364</v>
      </c>
      <c r="R1514" t="s">
        <v>8365</v>
      </c>
      <c r="S1514" s="12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150.01875000000001</v>
      </c>
      <c r="P1515" s="10">
        <f t="shared" si="93"/>
        <v>55.82093023255814</v>
      </c>
      <c r="Q1515" t="s">
        <v>8364</v>
      </c>
      <c r="R1515" t="s">
        <v>8365</v>
      </c>
      <c r="S1515" s="12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106.476</v>
      </c>
      <c r="P1516" s="10">
        <f t="shared" si="93"/>
        <v>151.24431818181819</v>
      </c>
      <c r="Q1516" t="s">
        <v>8364</v>
      </c>
      <c r="R1516" t="s">
        <v>8365</v>
      </c>
      <c r="S1516" s="12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157.18899999999999</v>
      </c>
      <c r="P1517" s="10">
        <f t="shared" si="93"/>
        <v>849.67027027027029</v>
      </c>
      <c r="Q1517" t="s">
        <v>8364</v>
      </c>
      <c r="R1517" t="s">
        <v>8365</v>
      </c>
      <c r="S1517" s="12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108.65882352941176</v>
      </c>
      <c r="P1518" s="10">
        <f t="shared" si="93"/>
        <v>159.24137931034483</v>
      </c>
      <c r="Q1518" t="s">
        <v>8364</v>
      </c>
      <c r="R1518" t="s">
        <v>8365</v>
      </c>
      <c r="S1518" s="12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161.97999999999999</v>
      </c>
      <c r="P1519" s="10">
        <f t="shared" si="93"/>
        <v>39.507317073170732</v>
      </c>
      <c r="Q1519" t="s">
        <v>8364</v>
      </c>
      <c r="R1519" t="s">
        <v>8365</v>
      </c>
      <c r="S1519" s="12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205.36666666666665</v>
      </c>
      <c r="P1520" s="10">
        <f t="shared" si="93"/>
        <v>130.52966101694915</v>
      </c>
      <c r="Q1520" t="s">
        <v>8364</v>
      </c>
      <c r="R1520" t="s">
        <v>8365</v>
      </c>
      <c r="S1520" s="12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103.36388888888889</v>
      </c>
      <c r="P1521" s="10">
        <f t="shared" si="93"/>
        <v>64.156896551724131</v>
      </c>
      <c r="Q1521" t="s">
        <v>8364</v>
      </c>
      <c r="R1521" t="s">
        <v>8365</v>
      </c>
      <c r="S1521" s="12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103.47222222222223</v>
      </c>
      <c r="P1522" s="10">
        <f t="shared" si="93"/>
        <v>111.52694610778443</v>
      </c>
      <c r="Q1522" t="s">
        <v>8364</v>
      </c>
      <c r="R1522" t="s">
        <v>8365</v>
      </c>
      <c r="S1522" s="12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106.81333333333333</v>
      </c>
      <c r="P1523" s="10">
        <f t="shared" si="93"/>
        <v>170.44680851063831</v>
      </c>
      <c r="Q1523" t="s">
        <v>8364</v>
      </c>
      <c r="R1523" t="s">
        <v>8365</v>
      </c>
      <c r="S1523" s="12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138.96574712643678</v>
      </c>
      <c r="P1524" s="10">
        <f t="shared" si="93"/>
        <v>133.7391592920354</v>
      </c>
      <c r="Q1524" t="s">
        <v>8364</v>
      </c>
      <c r="R1524" t="s">
        <v>8365</v>
      </c>
      <c r="S1524" s="12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124.84324324324325</v>
      </c>
      <c r="P1525" s="10">
        <f t="shared" si="93"/>
        <v>95.834024896265561</v>
      </c>
      <c r="Q1525" t="s">
        <v>8364</v>
      </c>
      <c r="R1525" t="s">
        <v>8365</v>
      </c>
      <c r="S1525" s="12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206.99999999999997</v>
      </c>
      <c r="P1526" s="10">
        <f t="shared" si="93"/>
        <v>221.78571428571428</v>
      </c>
      <c r="Q1526" t="s">
        <v>8364</v>
      </c>
      <c r="R1526" t="s">
        <v>8365</v>
      </c>
      <c r="S1526" s="12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174.00576923076923</v>
      </c>
      <c r="P1527" s="10">
        <f t="shared" si="93"/>
        <v>32.315357142857138</v>
      </c>
      <c r="Q1527" t="s">
        <v>8364</v>
      </c>
      <c r="R1527" t="s">
        <v>8365</v>
      </c>
      <c r="S1527" s="12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120.32608695652173</v>
      </c>
      <c r="P1528" s="10">
        <f t="shared" si="93"/>
        <v>98.839285714285708</v>
      </c>
      <c r="Q1528" t="s">
        <v>8364</v>
      </c>
      <c r="R1528" t="s">
        <v>8365</v>
      </c>
      <c r="S1528" s="12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110.44428571428573</v>
      </c>
      <c r="P1529" s="10">
        <f t="shared" si="93"/>
        <v>55.222142857142863</v>
      </c>
      <c r="Q1529" t="s">
        <v>8364</v>
      </c>
      <c r="R1529" t="s">
        <v>8365</v>
      </c>
      <c r="S1529" s="12">
        <f t="shared" si="94"/>
        <v>42780.600532407407</v>
      </c>
      <c r="T1529" s="11">
        <f t="shared" si="95"/>
        <v>42808.558865740742</v>
      </c>
    </row>
    <row r="1530" spans="1:20" ht="29" x14ac:dyDescent="0.35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281.56666666666666</v>
      </c>
      <c r="P1530" s="10">
        <f t="shared" si="93"/>
        <v>52.793750000000003</v>
      </c>
      <c r="Q1530" t="s">
        <v>8364</v>
      </c>
      <c r="R1530" t="s">
        <v>8365</v>
      </c>
      <c r="S1530" s="12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100.67894736842105</v>
      </c>
      <c r="P1531" s="10">
        <f t="shared" si="93"/>
        <v>135.66666666666666</v>
      </c>
      <c r="Q1531" t="s">
        <v>8364</v>
      </c>
      <c r="R1531" t="s">
        <v>8365</v>
      </c>
      <c r="S1531" s="12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134.82571428571427</v>
      </c>
      <c r="P1532" s="10">
        <f t="shared" si="93"/>
        <v>53.991990846681922</v>
      </c>
      <c r="Q1532" t="s">
        <v>8364</v>
      </c>
      <c r="R1532" t="s">
        <v>8365</v>
      </c>
      <c r="S1532" s="12">
        <f t="shared" si="94"/>
        <v>42275.76730324074</v>
      </c>
      <c r="T1532" s="11">
        <f t="shared" si="95"/>
        <v>42300.76730324074</v>
      </c>
    </row>
    <row r="1533" spans="1:20" ht="58" x14ac:dyDescent="0.3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175.95744680851064</v>
      </c>
      <c r="P1533" s="10">
        <f t="shared" si="93"/>
        <v>56.643835616438359</v>
      </c>
      <c r="Q1533" t="s">
        <v>8364</v>
      </c>
      <c r="R1533" t="s">
        <v>8365</v>
      </c>
      <c r="S1533" s="12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484.02000000000004</v>
      </c>
      <c r="P1534" s="10">
        <f t="shared" si="93"/>
        <v>82.316326530612244</v>
      </c>
      <c r="Q1534" t="s">
        <v>8364</v>
      </c>
      <c r="R1534" t="s">
        <v>8365</v>
      </c>
      <c r="S1534" s="12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145.14000000000001</v>
      </c>
      <c r="P1535" s="10">
        <f t="shared" si="93"/>
        <v>88.26081081081081</v>
      </c>
      <c r="Q1535" t="s">
        <v>8364</v>
      </c>
      <c r="R1535" t="s">
        <v>8365</v>
      </c>
      <c r="S1535" s="12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417.73333333333335</v>
      </c>
      <c r="P1536" s="10">
        <f t="shared" si="93"/>
        <v>84.905149051490511</v>
      </c>
      <c r="Q1536" t="s">
        <v>8364</v>
      </c>
      <c r="R1536" t="s">
        <v>8365</v>
      </c>
      <c r="S1536" s="12">
        <f t="shared" si="94"/>
        <v>42221.674328703702</v>
      </c>
      <c r="T1536" s="11">
        <f t="shared" si="95"/>
        <v>42251.674328703702</v>
      </c>
    </row>
    <row r="1537" spans="1:20" ht="58" x14ac:dyDescent="0.3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132.42499999999998</v>
      </c>
      <c r="P1537" s="10">
        <f t="shared" si="93"/>
        <v>48.154545454545456</v>
      </c>
      <c r="Q1537" t="s">
        <v>8364</v>
      </c>
      <c r="R1537" t="s">
        <v>8365</v>
      </c>
      <c r="S1537" s="12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250.30841666666666</v>
      </c>
      <c r="P1538" s="10">
        <f t="shared" si="93"/>
        <v>66.015406593406595</v>
      </c>
      <c r="Q1538" t="s">
        <v>8364</v>
      </c>
      <c r="R1538" t="s">
        <v>8365</v>
      </c>
      <c r="S1538" s="12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E1539/D1539*100</f>
        <v>179.9</v>
      </c>
      <c r="P1539" s="10">
        <f t="shared" ref="P1539:P1602" si="97">E1539/L1539</f>
        <v>96.375</v>
      </c>
      <c r="Q1539" t="s">
        <v>8364</v>
      </c>
      <c r="R1539" t="s">
        <v>8365</v>
      </c>
      <c r="S1539" s="12">
        <f t="shared" ref="S1539:S1602" si="98">(J1539/86400)+25569</f>
        <v>42552.315127314811</v>
      </c>
      <c r="T1539" s="11">
        <f t="shared" ref="T1539:T1602" si="99">(I1539/86400)+25569</f>
        <v>42588.75</v>
      </c>
    </row>
    <row r="1540" spans="1:20" ht="43.5" x14ac:dyDescent="0.3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102.62857142857142</v>
      </c>
      <c r="P1540" s="10">
        <f t="shared" si="97"/>
        <v>156.17391304347825</v>
      </c>
      <c r="Q1540" t="s">
        <v>8364</v>
      </c>
      <c r="R1540" t="s">
        <v>8365</v>
      </c>
      <c r="S1540" s="12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135.98609999999999</v>
      </c>
      <c r="P1541" s="10">
        <f t="shared" si="97"/>
        <v>95.764859154929582</v>
      </c>
      <c r="Q1541" t="s">
        <v>8364</v>
      </c>
      <c r="R1541" t="s">
        <v>8365</v>
      </c>
      <c r="S1541" s="12">
        <f t="shared" si="98"/>
        <v>42705.91920138889</v>
      </c>
      <c r="T1541" s="11">
        <f t="shared" si="99"/>
        <v>42738.91920138889</v>
      </c>
    </row>
    <row r="1542" spans="1:20" ht="43.5" x14ac:dyDescent="0.3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117.86666666666667</v>
      </c>
      <c r="P1542" s="10">
        <f t="shared" si="97"/>
        <v>180.40816326530611</v>
      </c>
      <c r="Q1542" t="s">
        <v>8364</v>
      </c>
      <c r="R1542" t="s">
        <v>8365</v>
      </c>
      <c r="S1542" s="12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3.3333333333333333E-2</v>
      </c>
      <c r="P1543" s="10">
        <f t="shared" si="97"/>
        <v>3</v>
      </c>
      <c r="Q1543" t="s">
        <v>8364</v>
      </c>
      <c r="R1543" t="s">
        <v>8369</v>
      </c>
      <c r="S1543" s="12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4</v>
      </c>
      <c r="P1544" s="10">
        <f t="shared" si="97"/>
        <v>20</v>
      </c>
      <c r="Q1544" t="s">
        <v>8364</v>
      </c>
      <c r="R1544" t="s">
        <v>8369</v>
      </c>
      <c r="S1544" s="12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0.44444444444444442</v>
      </c>
      <c r="P1545" s="10">
        <f t="shared" si="97"/>
        <v>10</v>
      </c>
      <c r="Q1545" t="s">
        <v>8364</v>
      </c>
      <c r="R1545" t="s">
        <v>8369</v>
      </c>
      <c r="S1545" s="12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>
        <f t="shared" si="96"/>
        <v>0</v>
      </c>
      <c r="P1546" s="10" t="e">
        <f t="shared" si="97"/>
        <v>#DIV/0!</v>
      </c>
      <c r="Q1546" t="s">
        <v>8364</v>
      </c>
      <c r="R1546" t="s">
        <v>8369</v>
      </c>
      <c r="S1546" s="12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3.3333333333333333E-2</v>
      </c>
      <c r="P1547" s="10">
        <f t="shared" si="97"/>
        <v>1</v>
      </c>
      <c r="Q1547" t="s">
        <v>8364</v>
      </c>
      <c r="R1547" t="s">
        <v>8369</v>
      </c>
      <c r="S1547" s="12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28.9</v>
      </c>
      <c r="P1548" s="10">
        <f t="shared" si="97"/>
        <v>26.272727272727273</v>
      </c>
      <c r="Q1548" t="s">
        <v>8364</v>
      </c>
      <c r="R1548" t="s">
        <v>8369</v>
      </c>
      <c r="S1548" s="12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>
        <f t="shared" si="96"/>
        <v>0</v>
      </c>
      <c r="P1549" s="10" t="e">
        <f t="shared" si="97"/>
        <v>#DIV/0!</v>
      </c>
      <c r="Q1549" t="s">
        <v>8364</v>
      </c>
      <c r="R1549" t="s">
        <v>8369</v>
      </c>
      <c r="S1549" s="12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8.5714285714285712</v>
      </c>
      <c r="P1550" s="10">
        <f t="shared" si="97"/>
        <v>60</v>
      </c>
      <c r="Q1550" t="s">
        <v>8364</v>
      </c>
      <c r="R1550" t="s">
        <v>8369</v>
      </c>
      <c r="S1550" s="12">
        <f t="shared" si="98"/>
        <v>42286.88217592593</v>
      </c>
      <c r="T1550" s="11">
        <f t="shared" si="99"/>
        <v>42316.923842592594</v>
      </c>
    </row>
    <row r="1551" spans="1:20" ht="43.5" x14ac:dyDescent="0.3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34</v>
      </c>
      <c r="P1551" s="10">
        <f t="shared" si="97"/>
        <v>28.333333333333332</v>
      </c>
      <c r="Q1551" t="s">
        <v>8364</v>
      </c>
      <c r="R1551" t="s">
        <v>8369</v>
      </c>
      <c r="S1551" s="12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13.466666666666665</v>
      </c>
      <c r="P1552" s="10">
        <f t="shared" si="97"/>
        <v>14.428571428571429</v>
      </c>
      <c r="Q1552" t="s">
        <v>8364</v>
      </c>
      <c r="R1552" t="s">
        <v>8369</v>
      </c>
      <c r="S1552" s="12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>
        <f t="shared" si="96"/>
        <v>0</v>
      </c>
      <c r="P1553" s="10" t="e">
        <f t="shared" si="97"/>
        <v>#DIV/0!</v>
      </c>
      <c r="Q1553" t="s">
        <v>8364</v>
      </c>
      <c r="R1553" t="s">
        <v>8369</v>
      </c>
      <c r="S1553" s="12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49.186046511627907</v>
      </c>
      <c r="P1554" s="10">
        <f t="shared" si="97"/>
        <v>132.1875</v>
      </c>
      <c r="Q1554" t="s">
        <v>8364</v>
      </c>
      <c r="R1554" t="s">
        <v>8369</v>
      </c>
      <c r="S1554" s="12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>
        <f t="shared" si="96"/>
        <v>0</v>
      </c>
      <c r="P1555" s="10" t="e">
        <f t="shared" si="97"/>
        <v>#DIV/0!</v>
      </c>
      <c r="Q1555" t="s">
        <v>8364</v>
      </c>
      <c r="R1555" t="s">
        <v>8369</v>
      </c>
      <c r="S1555" s="12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>
        <f t="shared" si="96"/>
        <v>0</v>
      </c>
      <c r="P1556" s="10" t="e">
        <f t="shared" si="97"/>
        <v>#DIV/0!</v>
      </c>
      <c r="Q1556" t="s">
        <v>8364</v>
      </c>
      <c r="R1556" t="s">
        <v>8369</v>
      </c>
      <c r="S1556" s="12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>
        <f t="shared" si="96"/>
        <v>0</v>
      </c>
      <c r="P1557" s="10" t="e">
        <f t="shared" si="97"/>
        <v>#DIV/0!</v>
      </c>
      <c r="Q1557" t="s">
        <v>8364</v>
      </c>
      <c r="R1557" t="s">
        <v>8369</v>
      </c>
      <c r="S1557" s="12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45.133333333333333</v>
      </c>
      <c r="P1558" s="10">
        <f t="shared" si="97"/>
        <v>56.416666666666664</v>
      </c>
      <c r="Q1558" t="s">
        <v>8364</v>
      </c>
      <c r="R1558" t="s">
        <v>8369</v>
      </c>
      <c r="S1558" s="12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4</v>
      </c>
      <c r="P1559" s="10">
        <f t="shared" si="97"/>
        <v>100</v>
      </c>
      <c r="Q1559" t="s">
        <v>8364</v>
      </c>
      <c r="R1559" t="s">
        <v>8369</v>
      </c>
      <c r="S1559" s="12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4.666666666666667</v>
      </c>
      <c r="P1560" s="10">
        <f t="shared" si="97"/>
        <v>11.666666666666666</v>
      </c>
      <c r="Q1560" t="s">
        <v>8364</v>
      </c>
      <c r="R1560" t="s">
        <v>8369</v>
      </c>
      <c r="S1560" s="12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0.33333333333333337</v>
      </c>
      <c r="P1561" s="10">
        <f t="shared" si="97"/>
        <v>50</v>
      </c>
      <c r="Q1561" t="s">
        <v>8364</v>
      </c>
      <c r="R1561" t="s">
        <v>8369</v>
      </c>
      <c r="S1561" s="12">
        <f t="shared" si="98"/>
        <v>42108.053229166668</v>
      </c>
      <c r="T1561" s="11">
        <f t="shared" si="99"/>
        <v>42123.053229166668</v>
      </c>
    </row>
    <row r="1562" spans="1:20" ht="43.5" x14ac:dyDescent="0.3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3.7600000000000002</v>
      </c>
      <c r="P1562" s="10">
        <f t="shared" si="97"/>
        <v>23.5</v>
      </c>
      <c r="Q1562" t="s">
        <v>8364</v>
      </c>
      <c r="R1562" t="s">
        <v>8369</v>
      </c>
      <c r="S1562" s="12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0.67</v>
      </c>
      <c r="P1563" s="10">
        <f t="shared" si="97"/>
        <v>67</v>
      </c>
      <c r="Q1563" t="s">
        <v>8348</v>
      </c>
      <c r="R1563" t="s">
        <v>8370</v>
      </c>
      <c r="S1563" s="12">
        <f t="shared" si="98"/>
        <v>41555.041701388887</v>
      </c>
      <c r="T1563" s="11">
        <f t="shared" si="99"/>
        <v>41585.083368055552</v>
      </c>
    </row>
    <row r="1564" spans="1:20" ht="58" x14ac:dyDescent="0.3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>
        <f t="shared" si="96"/>
        <v>0</v>
      </c>
      <c r="P1564" s="10" t="e">
        <f t="shared" si="97"/>
        <v>#DIV/0!</v>
      </c>
      <c r="Q1564" t="s">
        <v>8348</v>
      </c>
      <c r="R1564" t="s">
        <v>8370</v>
      </c>
      <c r="S1564" s="12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1.4166666666666665</v>
      </c>
      <c r="P1565" s="10">
        <f t="shared" si="97"/>
        <v>42.5</v>
      </c>
      <c r="Q1565" t="s">
        <v>8348</v>
      </c>
      <c r="R1565" t="s">
        <v>8370</v>
      </c>
      <c r="S1565" s="12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0.1</v>
      </c>
      <c r="P1566" s="10">
        <f t="shared" si="97"/>
        <v>10</v>
      </c>
      <c r="Q1566" t="s">
        <v>8348</v>
      </c>
      <c r="R1566" t="s">
        <v>8370</v>
      </c>
      <c r="S1566" s="12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</v>
      </c>
      <c r="P1567" s="10">
        <f t="shared" si="97"/>
        <v>100</v>
      </c>
      <c r="Q1567" t="s">
        <v>8348</v>
      </c>
      <c r="R1567" t="s">
        <v>8370</v>
      </c>
      <c r="S1567" s="12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21.25</v>
      </c>
      <c r="P1568" s="10">
        <f t="shared" si="97"/>
        <v>108.05084745762711</v>
      </c>
      <c r="Q1568" t="s">
        <v>8348</v>
      </c>
      <c r="R1568" t="s">
        <v>8370</v>
      </c>
      <c r="S1568" s="12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</v>
      </c>
      <c r="P1569" s="10">
        <f t="shared" si="97"/>
        <v>26.923076923076923</v>
      </c>
      <c r="Q1569" t="s">
        <v>8348</v>
      </c>
      <c r="R1569" t="s">
        <v>8370</v>
      </c>
      <c r="S1569" s="12">
        <f t="shared" si="98"/>
        <v>41671.93686342593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13.639999999999999</v>
      </c>
      <c r="P1570" s="10">
        <f t="shared" si="97"/>
        <v>155</v>
      </c>
      <c r="Q1570" t="s">
        <v>8348</v>
      </c>
      <c r="R1570" t="s">
        <v>8370</v>
      </c>
      <c r="S1570" s="12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>
        <f t="shared" si="96"/>
        <v>0</v>
      </c>
      <c r="P1571" s="10" t="e">
        <f t="shared" si="97"/>
        <v>#DIV/0!</v>
      </c>
      <c r="Q1571" t="s">
        <v>8348</v>
      </c>
      <c r="R1571" t="s">
        <v>8370</v>
      </c>
      <c r="S1571" s="12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41.4</v>
      </c>
      <c r="P1572" s="10">
        <f t="shared" si="97"/>
        <v>47.769230769230766</v>
      </c>
      <c r="Q1572" t="s">
        <v>8348</v>
      </c>
      <c r="R1572" t="s">
        <v>8370</v>
      </c>
      <c r="S1572" s="12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0.66115702479338845</v>
      </c>
      <c r="P1573" s="10">
        <f t="shared" si="97"/>
        <v>20</v>
      </c>
      <c r="Q1573" t="s">
        <v>8348</v>
      </c>
      <c r="R1573" t="s">
        <v>8370</v>
      </c>
      <c r="S1573" s="12">
        <f t="shared" si="98"/>
        <v>42144.769479166665</v>
      </c>
      <c r="T1573" s="11">
        <f t="shared" si="99"/>
        <v>42174.769479166665</v>
      </c>
    </row>
    <row r="1574" spans="1:20" ht="43.5" x14ac:dyDescent="0.3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5</v>
      </c>
      <c r="P1574" s="10">
        <f t="shared" si="97"/>
        <v>41.666666666666664</v>
      </c>
      <c r="Q1574" t="s">
        <v>8348</v>
      </c>
      <c r="R1574" t="s">
        <v>8370</v>
      </c>
      <c r="S1574" s="12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2.4777777777777779</v>
      </c>
      <c r="P1575" s="10">
        <f t="shared" si="97"/>
        <v>74.333333333333329</v>
      </c>
      <c r="Q1575" t="s">
        <v>8348</v>
      </c>
      <c r="R1575" t="s">
        <v>8370</v>
      </c>
      <c r="S1575" s="12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5.0599999999999996</v>
      </c>
      <c r="P1576" s="10">
        <f t="shared" si="97"/>
        <v>84.333333333333329</v>
      </c>
      <c r="Q1576" t="s">
        <v>8348</v>
      </c>
      <c r="R1576" t="s">
        <v>8370</v>
      </c>
      <c r="S1576" s="12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22.91</v>
      </c>
      <c r="P1577" s="10">
        <f t="shared" si="97"/>
        <v>65.457142857142856</v>
      </c>
      <c r="Q1577" t="s">
        <v>8348</v>
      </c>
      <c r="R1577" t="s">
        <v>8370</v>
      </c>
      <c r="S1577" s="12">
        <f t="shared" si="98"/>
        <v>41799.524259259255</v>
      </c>
      <c r="T1577" s="11">
        <f t="shared" si="99"/>
        <v>41829.524259259255</v>
      </c>
    </row>
    <row r="1578" spans="1:20" ht="29" x14ac:dyDescent="0.35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13</v>
      </c>
      <c r="P1578" s="10">
        <f t="shared" si="97"/>
        <v>65</v>
      </c>
      <c r="Q1578" t="s">
        <v>8348</v>
      </c>
      <c r="R1578" t="s">
        <v>8370</v>
      </c>
      <c r="S1578" s="12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0.54999999999999993</v>
      </c>
      <c r="P1579" s="10">
        <f t="shared" si="97"/>
        <v>27.5</v>
      </c>
      <c r="Q1579" t="s">
        <v>8348</v>
      </c>
      <c r="R1579" t="s">
        <v>8370</v>
      </c>
      <c r="S1579" s="12">
        <f t="shared" si="98"/>
        <v>41054.847777777773</v>
      </c>
      <c r="T1579" s="11">
        <f t="shared" si="99"/>
        <v>41114.847777777773</v>
      </c>
    </row>
    <row r="1580" spans="1:20" ht="58" x14ac:dyDescent="0.35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10.806536636794938</v>
      </c>
      <c r="P1580" s="10">
        <f t="shared" si="97"/>
        <v>51.25</v>
      </c>
      <c r="Q1580" t="s">
        <v>8348</v>
      </c>
      <c r="R1580" t="s">
        <v>8370</v>
      </c>
      <c r="S1580" s="12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0.84008400840084008</v>
      </c>
      <c r="P1581" s="10">
        <f t="shared" si="97"/>
        <v>14</v>
      </c>
      <c r="Q1581" t="s">
        <v>8348</v>
      </c>
      <c r="R1581" t="s">
        <v>8370</v>
      </c>
      <c r="S1581" s="12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>
        <f t="shared" si="96"/>
        <v>0</v>
      </c>
      <c r="P1582" s="10" t="e">
        <f t="shared" si="97"/>
        <v>#DIV/0!</v>
      </c>
      <c r="Q1582" t="s">
        <v>8348</v>
      </c>
      <c r="R1582" t="s">
        <v>8370</v>
      </c>
      <c r="S1582" s="12">
        <f t="shared" si="98"/>
        <v>40990.050069444442</v>
      </c>
      <c r="T1582" s="11">
        <f t="shared" si="99"/>
        <v>41050.050069444442</v>
      </c>
    </row>
    <row r="1583" spans="1:20" ht="43.5" x14ac:dyDescent="0.3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0.5</v>
      </c>
      <c r="P1583" s="10">
        <f t="shared" si="97"/>
        <v>5</v>
      </c>
      <c r="Q1583" t="s">
        <v>8364</v>
      </c>
      <c r="R1583" t="s">
        <v>8371</v>
      </c>
      <c r="S1583" s="12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9.3000000000000007</v>
      </c>
      <c r="P1584" s="10">
        <f t="shared" si="97"/>
        <v>31</v>
      </c>
      <c r="Q1584" t="s">
        <v>8364</v>
      </c>
      <c r="R1584" t="s">
        <v>8371</v>
      </c>
      <c r="S1584" s="12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7.4999999999999997E-2</v>
      </c>
      <c r="P1585" s="10">
        <f t="shared" si="97"/>
        <v>15</v>
      </c>
      <c r="Q1585" t="s">
        <v>8364</v>
      </c>
      <c r="R1585" t="s">
        <v>8371</v>
      </c>
      <c r="S1585" s="12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>
        <f t="shared" si="96"/>
        <v>0</v>
      </c>
      <c r="P1586" s="10" t="e">
        <f t="shared" si="97"/>
        <v>#DIV/0!</v>
      </c>
      <c r="Q1586" t="s">
        <v>8364</v>
      </c>
      <c r="R1586" t="s">
        <v>8371</v>
      </c>
      <c r="S1586" s="12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79</v>
      </c>
      <c r="P1587" s="10">
        <f t="shared" si="97"/>
        <v>131.66666666666666</v>
      </c>
      <c r="Q1587" t="s">
        <v>8364</v>
      </c>
      <c r="R1587" t="s">
        <v>8371</v>
      </c>
      <c r="S1587" s="12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>
        <f t="shared" si="96"/>
        <v>0</v>
      </c>
      <c r="P1588" s="10" t="e">
        <f t="shared" si="97"/>
        <v>#DIV/0!</v>
      </c>
      <c r="Q1588" t="s">
        <v>8364</v>
      </c>
      <c r="R1588" t="s">
        <v>8371</v>
      </c>
      <c r="S1588" s="12">
        <f t="shared" si="98"/>
        <v>42069.104421296295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1.3333333333333334E-2</v>
      </c>
      <c r="P1589" s="10">
        <f t="shared" si="97"/>
        <v>1</v>
      </c>
      <c r="Q1589" t="s">
        <v>8364</v>
      </c>
      <c r="R1589" t="s">
        <v>8371</v>
      </c>
      <c r="S1589" s="12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>
        <f t="shared" si="96"/>
        <v>0</v>
      </c>
      <c r="P1590" s="10" t="e">
        <f t="shared" si="97"/>
        <v>#DIV/0!</v>
      </c>
      <c r="Q1590" t="s">
        <v>8364</v>
      </c>
      <c r="R1590" t="s">
        <v>8371</v>
      </c>
      <c r="S1590" s="12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>
        <f t="shared" si="96"/>
        <v>0</v>
      </c>
      <c r="P1591" s="10" t="e">
        <f t="shared" si="97"/>
        <v>#DIV/0!</v>
      </c>
      <c r="Q1591" t="s">
        <v>8364</v>
      </c>
      <c r="R1591" t="s">
        <v>8371</v>
      </c>
      <c r="S1591" s="12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1.7000000000000002</v>
      </c>
      <c r="P1592" s="10">
        <f t="shared" si="97"/>
        <v>510</v>
      </c>
      <c r="Q1592" t="s">
        <v>8364</v>
      </c>
      <c r="R1592" t="s">
        <v>8371</v>
      </c>
      <c r="S1592" s="12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29.228571428571428</v>
      </c>
      <c r="P1593" s="10">
        <f t="shared" si="97"/>
        <v>44.478260869565219</v>
      </c>
      <c r="Q1593" t="s">
        <v>8364</v>
      </c>
      <c r="R1593" t="s">
        <v>8371</v>
      </c>
      <c r="S1593" s="12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>
        <f t="shared" si="96"/>
        <v>0</v>
      </c>
      <c r="P1594" s="10" t="e">
        <f t="shared" si="97"/>
        <v>#DIV/0!</v>
      </c>
      <c r="Q1594" t="s">
        <v>8364</v>
      </c>
      <c r="R1594" t="s">
        <v>8371</v>
      </c>
      <c r="S1594" s="12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1.3636363636363637E-2</v>
      </c>
      <c r="P1595" s="10">
        <f t="shared" si="97"/>
        <v>1</v>
      </c>
      <c r="Q1595" t="s">
        <v>8364</v>
      </c>
      <c r="R1595" t="s">
        <v>8371</v>
      </c>
      <c r="S1595" s="12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20.5</v>
      </c>
      <c r="P1596" s="10">
        <f t="shared" si="97"/>
        <v>20.5</v>
      </c>
      <c r="Q1596" t="s">
        <v>8364</v>
      </c>
      <c r="R1596" t="s">
        <v>8371</v>
      </c>
      <c r="S1596" s="12">
        <f t="shared" si="98"/>
        <v>42445.712754629625</v>
      </c>
      <c r="T1596" s="11">
        <f t="shared" si="99"/>
        <v>42505.681250000001</v>
      </c>
    </row>
    <row r="1597" spans="1:20" ht="43.5" x14ac:dyDescent="0.3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0.27999999999999997</v>
      </c>
      <c r="P1597" s="10">
        <f t="shared" si="97"/>
        <v>40</v>
      </c>
      <c r="Q1597" t="s">
        <v>8364</v>
      </c>
      <c r="R1597" t="s">
        <v>8371</v>
      </c>
      <c r="S1597" s="12">
        <f t="shared" si="98"/>
        <v>41780.050092592595</v>
      </c>
      <c r="T1597" s="11">
        <f t="shared" si="99"/>
        <v>41808.842361111107</v>
      </c>
    </row>
    <row r="1598" spans="1:20" ht="43.5" x14ac:dyDescent="0.35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2.3076923076923079</v>
      </c>
      <c r="P1598" s="10">
        <f t="shared" si="97"/>
        <v>25</v>
      </c>
      <c r="Q1598" t="s">
        <v>8364</v>
      </c>
      <c r="R1598" t="s">
        <v>8371</v>
      </c>
      <c r="S1598" s="12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>
        <f t="shared" si="96"/>
        <v>0</v>
      </c>
      <c r="P1599" s="10" t="e">
        <f t="shared" si="97"/>
        <v>#DIV/0!</v>
      </c>
      <c r="Q1599" t="s">
        <v>8364</v>
      </c>
      <c r="R1599" t="s">
        <v>8371</v>
      </c>
      <c r="S1599" s="12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0.125</v>
      </c>
      <c r="P1600" s="10">
        <f t="shared" si="97"/>
        <v>1</v>
      </c>
      <c r="Q1600" t="s">
        <v>8364</v>
      </c>
      <c r="R1600" t="s">
        <v>8371</v>
      </c>
      <c r="S1600" s="12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>
        <f t="shared" si="96"/>
        <v>0</v>
      </c>
      <c r="P1601" s="10" t="e">
        <f t="shared" si="97"/>
        <v>#DIV/0!</v>
      </c>
      <c r="Q1601" t="s">
        <v>8364</v>
      </c>
      <c r="R1601" t="s">
        <v>8371</v>
      </c>
      <c r="S1601" s="12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</v>
      </c>
      <c r="P1602" s="10">
        <f t="shared" si="97"/>
        <v>40.777777777777779</v>
      </c>
      <c r="Q1602" t="s">
        <v>8364</v>
      </c>
      <c r="R1602" t="s">
        <v>8371</v>
      </c>
      <c r="S1602" s="12">
        <f t="shared" si="98"/>
        <v>41791.057314814811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E1603/D1603*100</f>
        <v>108.2492</v>
      </c>
      <c r="P1603" s="10">
        <f t="shared" ref="P1603:P1666" si="101">E1603/L1603</f>
        <v>48.325535714285714</v>
      </c>
      <c r="Q1603" t="s">
        <v>8351</v>
      </c>
      <c r="R1603" t="s">
        <v>8352</v>
      </c>
      <c r="S1603" s="12">
        <f t="shared" ref="S1603:S1666" si="102">(J1603/86400)+25569</f>
        <v>40638.092974537038</v>
      </c>
      <c r="T1603" s="11">
        <f t="shared" ref="T1603:T1666" si="103">(I1603/86400)+25569</f>
        <v>40668.092974537038</v>
      </c>
    </row>
    <row r="1604" spans="1:20" ht="43.5" x14ac:dyDescent="0.3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100.16666666666667</v>
      </c>
      <c r="P1604" s="10">
        <f t="shared" si="101"/>
        <v>46.953125</v>
      </c>
      <c r="Q1604" t="s">
        <v>8351</v>
      </c>
      <c r="R1604" t="s">
        <v>8352</v>
      </c>
      <c r="S1604" s="12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100.03299999999999</v>
      </c>
      <c r="P1605" s="10">
        <f t="shared" si="101"/>
        <v>66.688666666666663</v>
      </c>
      <c r="Q1605" t="s">
        <v>8351</v>
      </c>
      <c r="R1605" t="s">
        <v>8352</v>
      </c>
      <c r="S1605" s="12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122.10714285714286</v>
      </c>
      <c r="P1606" s="10">
        <f t="shared" si="101"/>
        <v>48.842857142857142</v>
      </c>
      <c r="Q1606" t="s">
        <v>8351</v>
      </c>
      <c r="R1606" t="s">
        <v>8352</v>
      </c>
      <c r="S1606" s="12">
        <f t="shared" si="102"/>
        <v>40945.845312500001</v>
      </c>
      <c r="T1606" s="11">
        <f t="shared" si="103"/>
        <v>40985.803645833337</v>
      </c>
    </row>
    <row r="1607" spans="1:20" ht="43.5" x14ac:dyDescent="0.3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100.69333333333334</v>
      </c>
      <c r="P1607" s="10">
        <f t="shared" si="101"/>
        <v>137.30909090909091</v>
      </c>
      <c r="Q1607" t="s">
        <v>8351</v>
      </c>
      <c r="R1607" t="s">
        <v>8352</v>
      </c>
      <c r="S1607" s="12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101.004125</v>
      </c>
      <c r="P1608" s="10">
        <f t="shared" si="101"/>
        <v>87.829673913043479</v>
      </c>
      <c r="Q1608" t="s">
        <v>8351</v>
      </c>
      <c r="R1608" t="s">
        <v>8352</v>
      </c>
      <c r="S1608" s="12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145.11000000000001</v>
      </c>
      <c r="P1609" s="10">
        <f t="shared" si="101"/>
        <v>70.785365853658533</v>
      </c>
      <c r="Q1609" t="s">
        <v>8351</v>
      </c>
      <c r="R1609" t="s">
        <v>8352</v>
      </c>
      <c r="S1609" s="12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101.25</v>
      </c>
      <c r="P1610" s="10">
        <f t="shared" si="101"/>
        <v>52.826086956521742</v>
      </c>
      <c r="Q1610" t="s">
        <v>8351</v>
      </c>
      <c r="R1610" t="s">
        <v>8352</v>
      </c>
      <c r="S1610" s="12">
        <f t="shared" si="102"/>
        <v>41607.83085648148</v>
      </c>
      <c r="T1610" s="11">
        <f t="shared" si="103"/>
        <v>41640.226388888885</v>
      </c>
    </row>
    <row r="1611" spans="1:20" ht="43.5" x14ac:dyDescent="0.3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118.33333333333333</v>
      </c>
      <c r="P1611" s="10">
        <f t="shared" si="101"/>
        <v>443.75</v>
      </c>
      <c r="Q1611" t="s">
        <v>8351</v>
      </c>
      <c r="R1611" t="s">
        <v>8352</v>
      </c>
      <c r="S1611" s="12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271.85000000000002</v>
      </c>
      <c r="P1612" s="10">
        <f t="shared" si="101"/>
        <v>48.544642857142854</v>
      </c>
      <c r="Q1612" t="s">
        <v>8351</v>
      </c>
      <c r="R1612" t="s">
        <v>8352</v>
      </c>
      <c r="S1612" s="12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125.125</v>
      </c>
      <c r="P1613" s="10">
        <f t="shared" si="101"/>
        <v>37.074074074074076</v>
      </c>
      <c r="Q1613" t="s">
        <v>8351</v>
      </c>
      <c r="R1613" t="s">
        <v>8352</v>
      </c>
      <c r="S1613" s="12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110.00000000000001</v>
      </c>
      <c r="P1614" s="10">
        <f t="shared" si="101"/>
        <v>50</v>
      </c>
      <c r="Q1614" t="s">
        <v>8351</v>
      </c>
      <c r="R1614" t="s">
        <v>8352</v>
      </c>
      <c r="S1614" s="12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101.49999999999999</v>
      </c>
      <c r="P1615" s="10">
        <f t="shared" si="101"/>
        <v>39.03846153846154</v>
      </c>
      <c r="Q1615" t="s">
        <v>8351</v>
      </c>
      <c r="R1615" t="s">
        <v>8352</v>
      </c>
      <c r="S1615" s="12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102.69999999999999</v>
      </c>
      <c r="P1616" s="10">
        <f t="shared" si="101"/>
        <v>66.688311688311686</v>
      </c>
      <c r="Q1616" t="s">
        <v>8351</v>
      </c>
      <c r="R1616" t="s">
        <v>8352</v>
      </c>
      <c r="S1616" s="12">
        <f t="shared" si="102"/>
        <v>41794.981122685189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114.12500000000001</v>
      </c>
      <c r="P1617" s="10">
        <f t="shared" si="101"/>
        <v>67.132352941176464</v>
      </c>
      <c r="Q1617" t="s">
        <v>8351</v>
      </c>
      <c r="R1617" t="s">
        <v>8352</v>
      </c>
      <c r="S1617" s="12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104.2</v>
      </c>
      <c r="P1618" s="10">
        <f t="shared" si="101"/>
        <v>66.369426751592357</v>
      </c>
      <c r="Q1618" t="s">
        <v>8351</v>
      </c>
      <c r="R1618" t="s">
        <v>8352</v>
      </c>
      <c r="S1618" s="12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145.85714285714286</v>
      </c>
      <c r="P1619" s="10">
        <f t="shared" si="101"/>
        <v>64.620253164556956</v>
      </c>
      <c r="Q1619" t="s">
        <v>8351</v>
      </c>
      <c r="R1619" t="s">
        <v>8352</v>
      </c>
      <c r="S1619" s="12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105.06666666666666</v>
      </c>
      <c r="P1620" s="10">
        <f t="shared" si="101"/>
        <v>58.370370370370374</v>
      </c>
      <c r="Q1620" t="s">
        <v>8351</v>
      </c>
      <c r="R1620" t="s">
        <v>8352</v>
      </c>
      <c r="S1620" s="12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133.33333333333331</v>
      </c>
      <c r="P1621" s="10">
        <f t="shared" si="101"/>
        <v>86.956521739130437</v>
      </c>
      <c r="Q1621" t="s">
        <v>8351</v>
      </c>
      <c r="R1621" t="s">
        <v>8352</v>
      </c>
      <c r="S1621" s="12">
        <f t="shared" si="102"/>
        <v>41876.186180555553</v>
      </c>
      <c r="T1621" s="11">
        <f t="shared" si="103"/>
        <v>41897.186180555553</v>
      </c>
    </row>
    <row r="1622" spans="1:20" ht="29" x14ac:dyDescent="0.35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112.99999999999999</v>
      </c>
      <c r="P1622" s="10">
        <f t="shared" si="101"/>
        <v>66.470588235294116</v>
      </c>
      <c r="Q1622" t="s">
        <v>8351</v>
      </c>
      <c r="R1622" t="s">
        <v>8352</v>
      </c>
      <c r="S1622" s="12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121.2</v>
      </c>
      <c r="P1623" s="10">
        <f t="shared" si="101"/>
        <v>163.78378378378378</v>
      </c>
      <c r="Q1623" t="s">
        <v>8351</v>
      </c>
      <c r="R1623" t="s">
        <v>8352</v>
      </c>
      <c r="S1623" s="12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101.72463768115942</v>
      </c>
      <c r="P1624" s="10">
        <f t="shared" si="101"/>
        <v>107.98461538461538</v>
      </c>
      <c r="Q1624" t="s">
        <v>8351</v>
      </c>
      <c r="R1624" t="s">
        <v>8352</v>
      </c>
      <c r="S1624" s="12">
        <f t="shared" si="102"/>
        <v>41950.294837962967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101.06666666666666</v>
      </c>
      <c r="P1625" s="10">
        <f t="shared" si="101"/>
        <v>42.111111111111114</v>
      </c>
      <c r="Q1625" t="s">
        <v>8351</v>
      </c>
      <c r="R1625" t="s">
        <v>8352</v>
      </c>
      <c r="S1625" s="12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118</v>
      </c>
      <c r="P1626" s="10">
        <f t="shared" si="101"/>
        <v>47.2</v>
      </c>
      <c r="Q1626" t="s">
        <v>8351</v>
      </c>
      <c r="R1626" t="s">
        <v>8352</v>
      </c>
      <c r="S1626" s="12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155.33333333333331</v>
      </c>
      <c r="P1627" s="10">
        <f t="shared" si="101"/>
        <v>112.01923076923077</v>
      </c>
      <c r="Q1627" t="s">
        <v>8351</v>
      </c>
      <c r="R1627" t="s">
        <v>8352</v>
      </c>
      <c r="S1627" s="12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101.18750000000001</v>
      </c>
      <c r="P1628" s="10">
        <f t="shared" si="101"/>
        <v>74.953703703703709</v>
      </c>
      <c r="Q1628" t="s">
        <v>8351</v>
      </c>
      <c r="R1628" t="s">
        <v>8352</v>
      </c>
      <c r="S1628" s="12">
        <f t="shared" si="102"/>
        <v>41579.847997685181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117</v>
      </c>
      <c r="P1629" s="10">
        <f t="shared" si="101"/>
        <v>61.578947368421055</v>
      </c>
      <c r="Q1629" t="s">
        <v>8351</v>
      </c>
      <c r="R1629" t="s">
        <v>8352</v>
      </c>
      <c r="S1629" s="12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100.925</v>
      </c>
      <c r="P1630" s="10">
        <f t="shared" si="101"/>
        <v>45.875</v>
      </c>
      <c r="Q1630" t="s">
        <v>8351</v>
      </c>
      <c r="R1630" t="s">
        <v>8352</v>
      </c>
      <c r="S1630" s="12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103.66666666666666</v>
      </c>
      <c r="P1631" s="10">
        <f t="shared" si="101"/>
        <v>75.853658536585371</v>
      </c>
      <c r="Q1631" t="s">
        <v>8351</v>
      </c>
      <c r="R1631" t="s">
        <v>8352</v>
      </c>
      <c r="S1631" s="12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265.25</v>
      </c>
      <c r="P1632" s="10">
        <f t="shared" si="101"/>
        <v>84.206349206349202</v>
      </c>
      <c r="Q1632" t="s">
        <v>8351</v>
      </c>
      <c r="R1632" t="s">
        <v>8352</v>
      </c>
      <c r="S1632" s="12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155.91</v>
      </c>
      <c r="P1633" s="10">
        <f t="shared" si="101"/>
        <v>117.22556390977444</v>
      </c>
      <c r="Q1633" t="s">
        <v>8351</v>
      </c>
      <c r="R1633" t="s">
        <v>8352</v>
      </c>
      <c r="S1633" s="12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101.62500000000001</v>
      </c>
      <c r="P1634" s="10">
        <f t="shared" si="101"/>
        <v>86.489361702127653</v>
      </c>
      <c r="Q1634" t="s">
        <v>8351</v>
      </c>
      <c r="R1634" t="s">
        <v>8352</v>
      </c>
      <c r="S1634" s="12">
        <f t="shared" si="102"/>
        <v>40750.340902777782</v>
      </c>
      <c r="T1634" s="11">
        <f t="shared" si="103"/>
        <v>40810.340902777782</v>
      </c>
    </row>
    <row r="1635" spans="1:20" ht="43.5" x14ac:dyDescent="0.3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100</v>
      </c>
      <c r="P1635" s="10">
        <f t="shared" si="101"/>
        <v>172.41379310344828</v>
      </c>
      <c r="Q1635" t="s">
        <v>8351</v>
      </c>
      <c r="R1635" t="s">
        <v>8352</v>
      </c>
      <c r="S1635" s="12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100.49999999999999</v>
      </c>
      <c r="P1636" s="10">
        <f t="shared" si="101"/>
        <v>62.8125</v>
      </c>
      <c r="Q1636" t="s">
        <v>8351</v>
      </c>
      <c r="R1636" t="s">
        <v>8352</v>
      </c>
      <c r="S1636" s="12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125.29999999999998</v>
      </c>
      <c r="P1637" s="10">
        <f t="shared" si="101"/>
        <v>67.729729729729726</v>
      </c>
      <c r="Q1637" t="s">
        <v>8351</v>
      </c>
      <c r="R1637" t="s">
        <v>8352</v>
      </c>
      <c r="S1637" s="12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103.55555555555556</v>
      </c>
      <c r="P1638" s="10">
        <f t="shared" si="101"/>
        <v>53.5632183908046</v>
      </c>
      <c r="Q1638" t="s">
        <v>8351</v>
      </c>
      <c r="R1638" t="s">
        <v>8352</v>
      </c>
      <c r="S1638" s="12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103.8</v>
      </c>
      <c r="P1639" s="10">
        <f t="shared" si="101"/>
        <v>34.6</v>
      </c>
      <c r="Q1639" t="s">
        <v>8351</v>
      </c>
      <c r="R1639" t="s">
        <v>8352</v>
      </c>
      <c r="S1639" s="12">
        <f t="shared" si="102"/>
        <v>40122.751620370371</v>
      </c>
      <c r="T1639" s="11">
        <f t="shared" si="103"/>
        <v>40178.985416666663</v>
      </c>
    </row>
    <row r="1640" spans="1:20" ht="29" x14ac:dyDescent="0.35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105</v>
      </c>
      <c r="P1640" s="10">
        <f t="shared" si="101"/>
        <v>38.888888888888886</v>
      </c>
      <c r="Q1640" t="s">
        <v>8351</v>
      </c>
      <c r="R1640" t="s">
        <v>8352</v>
      </c>
      <c r="S1640" s="12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100</v>
      </c>
      <c r="P1641" s="10">
        <f t="shared" si="101"/>
        <v>94.736842105263165</v>
      </c>
      <c r="Q1641" t="s">
        <v>8351</v>
      </c>
      <c r="R1641" t="s">
        <v>8352</v>
      </c>
      <c r="S1641" s="12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169.86</v>
      </c>
      <c r="P1642" s="10">
        <f t="shared" si="101"/>
        <v>39.967058823529413</v>
      </c>
      <c r="Q1642" t="s">
        <v>8351</v>
      </c>
      <c r="R1642" t="s">
        <v>8352</v>
      </c>
      <c r="S1642" s="12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101.4</v>
      </c>
      <c r="P1643" s="10">
        <f t="shared" si="101"/>
        <v>97.5</v>
      </c>
      <c r="Q1643" t="s">
        <v>8351</v>
      </c>
      <c r="R1643" t="s">
        <v>8372</v>
      </c>
      <c r="S1643" s="12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100</v>
      </c>
      <c r="P1644" s="10">
        <f t="shared" si="101"/>
        <v>42.857142857142854</v>
      </c>
      <c r="Q1644" t="s">
        <v>8351</v>
      </c>
      <c r="R1644" t="s">
        <v>8372</v>
      </c>
      <c r="S1644" s="12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124.70000000000002</v>
      </c>
      <c r="P1645" s="10">
        <f t="shared" si="101"/>
        <v>168.51351351351352</v>
      </c>
      <c r="Q1645" t="s">
        <v>8351</v>
      </c>
      <c r="R1645" t="s">
        <v>8372</v>
      </c>
      <c r="S1645" s="12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109.5</v>
      </c>
      <c r="P1646" s="10">
        <f t="shared" si="101"/>
        <v>85.546875</v>
      </c>
      <c r="Q1646" t="s">
        <v>8351</v>
      </c>
      <c r="R1646" t="s">
        <v>8372</v>
      </c>
      <c r="S1646" s="12">
        <f t="shared" si="102"/>
        <v>41175.05972222222</v>
      </c>
      <c r="T1646" s="11">
        <f t="shared" si="103"/>
        <v>41235.101388888885</v>
      </c>
    </row>
    <row r="1647" spans="1:20" ht="43.5" x14ac:dyDescent="0.3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110.80000000000001</v>
      </c>
      <c r="P1647" s="10">
        <f t="shared" si="101"/>
        <v>554</v>
      </c>
      <c r="Q1647" t="s">
        <v>8351</v>
      </c>
      <c r="R1647" t="s">
        <v>8372</v>
      </c>
      <c r="S1647" s="12">
        <f t="shared" si="102"/>
        <v>41521.617361111115</v>
      </c>
      <c r="T1647" s="11">
        <f t="shared" si="103"/>
        <v>41535.617361111115</v>
      </c>
    </row>
    <row r="1648" spans="1:20" ht="58" x14ac:dyDescent="0.3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110.2</v>
      </c>
      <c r="P1648" s="10">
        <f t="shared" si="101"/>
        <v>26.554216867469879</v>
      </c>
      <c r="Q1648" t="s">
        <v>8351</v>
      </c>
      <c r="R1648" t="s">
        <v>8372</v>
      </c>
      <c r="S1648" s="12">
        <f t="shared" si="102"/>
        <v>41833.450266203705</v>
      </c>
      <c r="T1648" s="11">
        <f t="shared" si="103"/>
        <v>41865.757638888885</v>
      </c>
    </row>
    <row r="1649" spans="1:20" ht="43.5" x14ac:dyDescent="0.3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104.71999999999998</v>
      </c>
      <c r="P1649" s="10">
        <f t="shared" si="101"/>
        <v>113.82608695652173</v>
      </c>
      <c r="Q1649" t="s">
        <v>8351</v>
      </c>
      <c r="R1649" t="s">
        <v>8372</v>
      </c>
      <c r="S1649" s="12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125.26086956521738</v>
      </c>
      <c r="P1650" s="10">
        <f t="shared" si="101"/>
        <v>32.011111111111113</v>
      </c>
      <c r="Q1650" t="s">
        <v>8351</v>
      </c>
      <c r="R1650" t="s">
        <v>8372</v>
      </c>
      <c r="S1650" s="12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100.58763157894737</v>
      </c>
      <c r="P1651" s="10">
        <f t="shared" si="101"/>
        <v>47.189259259259259</v>
      </c>
      <c r="Q1651" t="s">
        <v>8351</v>
      </c>
      <c r="R1651" t="s">
        <v>8372</v>
      </c>
      <c r="S1651" s="12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141.55000000000001</v>
      </c>
      <c r="P1652" s="10">
        <f t="shared" si="101"/>
        <v>88.46875</v>
      </c>
      <c r="Q1652" t="s">
        <v>8351</v>
      </c>
      <c r="R1652" t="s">
        <v>8372</v>
      </c>
      <c r="S1652" s="12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100.75</v>
      </c>
      <c r="P1653" s="10">
        <f t="shared" si="101"/>
        <v>100.75</v>
      </c>
      <c r="Q1653" t="s">
        <v>8351</v>
      </c>
      <c r="R1653" t="s">
        <v>8372</v>
      </c>
      <c r="S1653" s="12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100.66666666666666</v>
      </c>
      <c r="P1654" s="10">
        <f t="shared" si="101"/>
        <v>64.714285714285708</v>
      </c>
      <c r="Q1654" t="s">
        <v>8351</v>
      </c>
      <c r="R1654" t="s">
        <v>8372</v>
      </c>
      <c r="S1654" s="12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174.2304</v>
      </c>
      <c r="P1655" s="10">
        <f t="shared" si="101"/>
        <v>51.854285714285716</v>
      </c>
      <c r="Q1655" t="s">
        <v>8351</v>
      </c>
      <c r="R1655" t="s">
        <v>8372</v>
      </c>
      <c r="S1655" s="12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119.90909090909089</v>
      </c>
      <c r="P1656" s="10">
        <f t="shared" si="101"/>
        <v>38.794117647058826</v>
      </c>
      <c r="Q1656" t="s">
        <v>8351</v>
      </c>
      <c r="R1656" t="s">
        <v>8372</v>
      </c>
      <c r="S1656" s="12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142.86666666666667</v>
      </c>
      <c r="P1657" s="10">
        <f t="shared" si="101"/>
        <v>44.645833333333336</v>
      </c>
      <c r="Q1657" t="s">
        <v>8351</v>
      </c>
      <c r="R1657" t="s">
        <v>8372</v>
      </c>
      <c r="S1657" s="12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100.33493333333334</v>
      </c>
      <c r="P1658" s="10">
        <f t="shared" si="101"/>
        <v>156.77333333333334</v>
      </c>
      <c r="Q1658" t="s">
        <v>8351</v>
      </c>
      <c r="R1658" t="s">
        <v>8372</v>
      </c>
      <c r="S1658" s="12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104.93380000000001</v>
      </c>
      <c r="P1659" s="10">
        <f t="shared" si="101"/>
        <v>118.70339366515837</v>
      </c>
      <c r="Q1659" t="s">
        <v>8351</v>
      </c>
      <c r="R1659" t="s">
        <v>8372</v>
      </c>
      <c r="S1659" s="12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132.23333333333335</v>
      </c>
      <c r="P1660" s="10">
        <f t="shared" si="101"/>
        <v>74.149532710280369</v>
      </c>
      <c r="Q1660" t="s">
        <v>8351</v>
      </c>
      <c r="R1660" t="s">
        <v>8372</v>
      </c>
      <c r="S1660" s="12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112.79999999999998</v>
      </c>
      <c r="P1661" s="10">
        <f t="shared" si="101"/>
        <v>12.533333333333333</v>
      </c>
      <c r="Q1661" t="s">
        <v>8351</v>
      </c>
      <c r="R1661" t="s">
        <v>8372</v>
      </c>
      <c r="S1661" s="12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1253.75</v>
      </c>
      <c r="P1662" s="10">
        <f t="shared" si="101"/>
        <v>27.861111111111111</v>
      </c>
      <c r="Q1662" t="s">
        <v>8351</v>
      </c>
      <c r="R1662" t="s">
        <v>8372</v>
      </c>
      <c r="S1662" s="12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102.50632911392405</v>
      </c>
      <c r="P1663" s="10">
        <f t="shared" si="101"/>
        <v>80.178217821782184</v>
      </c>
      <c r="Q1663" t="s">
        <v>8351</v>
      </c>
      <c r="R1663" t="s">
        <v>8372</v>
      </c>
      <c r="S1663" s="12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102.6375</v>
      </c>
      <c r="P1664" s="10">
        <f t="shared" si="101"/>
        <v>132.43548387096774</v>
      </c>
      <c r="Q1664" t="s">
        <v>8351</v>
      </c>
      <c r="R1664" t="s">
        <v>8372</v>
      </c>
      <c r="S1664" s="12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108</v>
      </c>
      <c r="P1665" s="10">
        <f t="shared" si="101"/>
        <v>33.75</v>
      </c>
      <c r="Q1665" t="s">
        <v>8351</v>
      </c>
      <c r="R1665" t="s">
        <v>8372</v>
      </c>
      <c r="S1665" s="12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122.40879999999999</v>
      </c>
      <c r="P1666" s="10">
        <f t="shared" si="101"/>
        <v>34.384494382022467</v>
      </c>
      <c r="Q1666" t="s">
        <v>8351</v>
      </c>
      <c r="R1666" t="s">
        <v>8372</v>
      </c>
      <c r="S1666" s="12">
        <f t="shared" si="102"/>
        <v>40939.761782407411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E1667/D1667*100</f>
        <v>119.45714285714286</v>
      </c>
      <c r="P1667" s="10">
        <f t="shared" ref="P1667:P1730" si="105">E1667/L1667</f>
        <v>44.956989247311824</v>
      </c>
      <c r="Q1667" t="s">
        <v>8351</v>
      </c>
      <c r="R1667" t="s">
        <v>8372</v>
      </c>
      <c r="S1667" s="12">
        <f t="shared" ref="S1667:S1730" si="106">(J1667/86400)+25569</f>
        <v>40564.649456018517</v>
      </c>
      <c r="T1667" s="11">
        <f t="shared" ref="T1667:T1730" si="107">(I1667/86400)+25569</f>
        <v>40596.125</v>
      </c>
    </row>
    <row r="1668" spans="1:20" ht="43.5" x14ac:dyDescent="0.3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160.88</v>
      </c>
      <c r="P1668" s="10">
        <f t="shared" si="105"/>
        <v>41.04081632653061</v>
      </c>
      <c r="Q1668" t="s">
        <v>8351</v>
      </c>
      <c r="R1668" t="s">
        <v>8372</v>
      </c>
      <c r="S1668" s="12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126.85294117647059</v>
      </c>
      <c r="P1669" s="10">
        <f t="shared" si="105"/>
        <v>52.597560975609753</v>
      </c>
      <c r="Q1669" t="s">
        <v>8351</v>
      </c>
      <c r="R1669" t="s">
        <v>8372</v>
      </c>
      <c r="S1669" s="12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102.6375</v>
      </c>
      <c r="P1670" s="10">
        <f t="shared" si="105"/>
        <v>70.784482758620683</v>
      </c>
      <c r="Q1670" t="s">
        <v>8351</v>
      </c>
      <c r="R1670" t="s">
        <v>8372</v>
      </c>
      <c r="S1670" s="12">
        <f t="shared" si="106"/>
        <v>40845.149756944447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139.75</v>
      </c>
      <c r="P1671" s="10">
        <f t="shared" si="105"/>
        <v>53.75</v>
      </c>
      <c r="Q1671" t="s">
        <v>8351</v>
      </c>
      <c r="R1671" t="s">
        <v>8372</v>
      </c>
      <c r="S1671" s="12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102.60000000000001</v>
      </c>
      <c r="P1672" s="10">
        <f t="shared" si="105"/>
        <v>44.608695652173914</v>
      </c>
      <c r="Q1672" t="s">
        <v>8351</v>
      </c>
      <c r="R1672" t="s">
        <v>8372</v>
      </c>
      <c r="S1672" s="12">
        <f t="shared" si="106"/>
        <v>40313.930543981478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100.67349999999999</v>
      </c>
      <c r="P1673" s="10">
        <f t="shared" si="105"/>
        <v>26.148961038961041</v>
      </c>
      <c r="Q1673" t="s">
        <v>8351</v>
      </c>
      <c r="R1673" t="s">
        <v>8372</v>
      </c>
      <c r="S1673" s="12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112.94117647058823</v>
      </c>
      <c r="P1674" s="10">
        <f t="shared" si="105"/>
        <v>39.183673469387756</v>
      </c>
      <c r="Q1674" t="s">
        <v>8351</v>
      </c>
      <c r="R1674" t="s">
        <v>8372</v>
      </c>
      <c r="S1674" s="12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128.09523809523807</v>
      </c>
      <c r="P1675" s="10">
        <f t="shared" si="105"/>
        <v>45.593220338983052</v>
      </c>
      <c r="Q1675" t="s">
        <v>8351</v>
      </c>
      <c r="R1675" t="s">
        <v>8372</v>
      </c>
      <c r="S1675" s="12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201.7</v>
      </c>
      <c r="P1676" s="10">
        <f t="shared" si="105"/>
        <v>89.247787610619469</v>
      </c>
      <c r="Q1676" t="s">
        <v>8351</v>
      </c>
      <c r="R1676" t="s">
        <v>8372</v>
      </c>
      <c r="S1676" s="12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137.416</v>
      </c>
      <c r="P1677" s="10">
        <f t="shared" si="105"/>
        <v>40.416470588235299</v>
      </c>
      <c r="Q1677" t="s">
        <v>8351</v>
      </c>
      <c r="R1677" t="s">
        <v>8372</v>
      </c>
      <c r="S1677" s="12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115.33333333333333</v>
      </c>
      <c r="P1678" s="10">
        <f t="shared" si="105"/>
        <v>82.38095238095238</v>
      </c>
      <c r="Q1678" t="s">
        <v>8351</v>
      </c>
      <c r="R1678" t="s">
        <v>8372</v>
      </c>
      <c r="S1678" s="12">
        <f t="shared" si="106"/>
        <v>40973.726238425923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111.66666666666667</v>
      </c>
      <c r="P1679" s="10">
        <f t="shared" si="105"/>
        <v>159.52380952380952</v>
      </c>
      <c r="Q1679" t="s">
        <v>8351</v>
      </c>
      <c r="R1679" t="s">
        <v>8372</v>
      </c>
      <c r="S1679" s="12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118.39999999999999</v>
      </c>
      <c r="P1680" s="10">
        <f t="shared" si="105"/>
        <v>36.244897959183675</v>
      </c>
      <c r="Q1680" t="s">
        <v>8351</v>
      </c>
      <c r="R1680" t="s">
        <v>8372</v>
      </c>
      <c r="S1680" s="12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175</v>
      </c>
      <c r="P1681" s="10">
        <f t="shared" si="105"/>
        <v>62.5</v>
      </c>
      <c r="Q1681" t="s">
        <v>8351</v>
      </c>
      <c r="R1681" t="s">
        <v>8372</v>
      </c>
      <c r="S1681" s="12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117.5</v>
      </c>
      <c r="P1682" s="10">
        <f t="shared" si="105"/>
        <v>47</v>
      </c>
      <c r="Q1682" t="s">
        <v>8351</v>
      </c>
      <c r="R1682" t="s">
        <v>8372</v>
      </c>
      <c r="S1682" s="12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101.42212307692309</v>
      </c>
      <c r="P1683" s="10">
        <f t="shared" si="105"/>
        <v>74.575090497737563</v>
      </c>
      <c r="Q1683" t="s">
        <v>8351</v>
      </c>
      <c r="R1683" t="s">
        <v>8373</v>
      </c>
      <c r="S1683" s="12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>
        <f t="shared" si="104"/>
        <v>0</v>
      </c>
      <c r="P1684" s="10" t="e">
        <f t="shared" si="105"/>
        <v>#DIV/0!</v>
      </c>
      <c r="Q1684" t="s">
        <v>8351</v>
      </c>
      <c r="R1684" t="s">
        <v>8373</v>
      </c>
      <c r="S1684" s="12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21.714285714285715</v>
      </c>
      <c r="P1685" s="10">
        <f t="shared" si="105"/>
        <v>76</v>
      </c>
      <c r="Q1685" t="s">
        <v>8351</v>
      </c>
      <c r="R1685" t="s">
        <v>8373</v>
      </c>
      <c r="S1685" s="12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109.125</v>
      </c>
      <c r="P1686" s="10">
        <f t="shared" si="105"/>
        <v>86.43564356435644</v>
      </c>
      <c r="Q1686" t="s">
        <v>8351</v>
      </c>
      <c r="R1686" t="s">
        <v>8373</v>
      </c>
      <c r="S1686" s="12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102.85714285714285</v>
      </c>
      <c r="P1687" s="10">
        <f t="shared" si="105"/>
        <v>24</v>
      </c>
      <c r="Q1687" t="s">
        <v>8351</v>
      </c>
      <c r="R1687" t="s">
        <v>8373</v>
      </c>
      <c r="S1687" s="12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0.36</v>
      </c>
      <c r="P1688" s="10">
        <f t="shared" si="105"/>
        <v>18</v>
      </c>
      <c r="Q1688" t="s">
        <v>8351</v>
      </c>
      <c r="R1688" t="s">
        <v>8373</v>
      </c>
      <c r="S1688" s="12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31.25</v>
      </c>
      <c r="P1689" s="10">
        <f t="shared" si="105"/>
        <v>80.128205128205124</v>
      </c>
      <c r="Q1689" t="s">
        <v>8351</v>
      </c>
      <c r="R1689" t="s">
        <v>8373</v>
      </c>
      <c r="S1689" s="12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44.3</v>
      </c>
      <c r="P1690" s="10">
        <f t="shared" si="105"/>
        <v>253.14285714285714</v>
      </c>
      <c r="Q1690" t="s">
        <v>8351</v>
      </c>
      <c r="R1690" t="s">
        <v>8373</v>
      </c>
      <c r="S1690" s="12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100</v>
      </c>
      <c r="P1691" s="10">
        <f t="shared" si="105"/>
        <v>171.42857142857142</v>
      </c>
      <c r="Q1691" t="s">
        <v>8351</v>
      </c>
      <c r="R1691" t="s">
        <v>8373</v>
      </c>
      <c r="S1691" s="12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25.4</v>
      </c>
      <c r="P1692" s="10">
        <f t="shared" si="105"/>
        <v>57.727272727272727</v>
      </c>
      <c r="Q1692" t="s">
        <v>8351</v>
      </c>
      <c r="R1692" t="s">
        <v>8373</v>
      </c>
      <c r="S1692" s="12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33.473333333333329</v>
      </c>
      <c r="P1693" s="10">
        <f t="shared" si="105"/>
        <v>264.26315789473682</v>
      </c>
      <c r="Q1693" t="s">
        <v>8351</v>
      </c>
      <c r="R1693" t="s">
        <v>8373</v>
      </c>
      <c r="S1693" s="12">
        <f t="shared" si="106"/>
        <v>42795.701481481483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47.8</v>
      </c>
      <c r="P1694" s="10">
        <f t="shared" si="105"/>
        <v>159.33333333333334</v>
      </c>
      <c r="Q1694" t="s">
        <v>8351</v>
      </c>
      <c r="R1694" t="s">
        <v>8373</v>
      </c>
      <c r="S1694" s="12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9.3333333333333339</v>
      </c>
      <c r="P1695" s="10">
        <f t="shared" si="105"/>
        <v>35</v>
      </c>
      <c r="Q1695" t="s">
        <v>8351</v>
      </c>
      <c r="R1695" t="s">
        <v>8373</v>
      </c>
      <c r="S1695" s="12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0.05</v>
      </c>
      <c r="P1696" s="10">
        <f t="shared" si="105"/>
        <v>5</v>
      </c>
      <c r="Q1696" t="s">
        <v>8351</v>
      </c>
      <c r="R1696" t="s">
        <v>8373</v>
      </c>
      <c r="S1696" s="12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11.708333333333334</v>
      </c>
      <c r="P1697" s="10">
        <f t="shared" si="105"/>
        <v>61.086956521739133</v>
      </c>
      <c r="Q1697" t="s">
        <v>8351</v>
      </c>
      <c r="R1697" t="s">
        <v>8373</v>
      </c>
      <c r="S1697" s="12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>
        <f t="shared" si="104"/>
        <v>0</v>
      </c>
      <c r="P1698" s="10" t="e">
        <f t="shared" si="105"/>
        <v>#DIV/0!</v>
      </c>
      <c r="Q1698" t="s">
        <v>8351</v>
      </c>
      <c r="R1698" t="s">
        <v>8373</v>
      </c>
      <c r="S1698" s="12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20.208000000000002</v>
      </c>
      <c r="P1699" s="10">
        <f t="shared" si="105"/>
        <v>114.81818181818181</v>
      </c>
      <c r="Q1699" t="s">
        <v>8351</v>
      </c>
      <c r="R1699" t="s">
        <v>8373</v>
      </c>
      <c r="S1699" s="12">
        <f t="shared" si="106"/>
        <v>42805.032962962963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>
        <f t="shared" si="104"/>
        <v>0</v>
      </c>
      <c r="P1700" s="10" t="e">
        <f t="shared" si="105"/>
        <v>#DIV/0!</v>
      </c>
      <c r="Q1700" t="s">
        <v>8351</v>
      </c>
      <c r="R1700" t="s">
        <v>8373</v>
      </c>
      <c r="S1700" s="12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4.2311459353574925</v>
      </c>
      <c r="P1701" s="10">
        <f t="shared" si="105"/>
        <v>54</v>
      </c>
      <c r="Q1701" t="s">
        <v>8351</v>
      </c>
      <c r="R1701" t="s">
        <v>8373</v>
      </c>
      <c r="S1701" s="12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26.06</v>
      </c>
      <c r="P1702" s="10">
        <f t="shared" si="105"/>
        <v>65.974683544303801</v>
      </c>
      <c r="Q1702" t="s">
        <v>8351</v>
      </c>
      <c r="R1702" t="s">
        <v>8373</v>
      </c>
      <c r="S1702" s="12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0.19801980198019803</v>
      </c>
      <c r="P1703" s="10">
        <f t="shared" si="105"/>
        <v>5</v>
      </c>
      <c r="Q1703" t="s">
        <v>8351</v>
      </c>
      <c r="R1703" t="s">
        <v>8373</v>
      </c>
      <c r="S1703" s="12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6.0606060606060606E-3</v>
      </c>
      <c r="P1704" s="10">
        <f t="shared" si="105"/>
        <v>1</v>
      </c>
      <c r="Q1704" t="s">
        <v>8351</v>
      </c>
      <c r="R1704" t="s">
        <v>8373</v>
      </c>
      <c r="S1704" s="12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</v>
      </c>
      <c r="P1705" s="10">
        <f t="shared" si="105"/>
        <v>25.5</v>
      </c>
      <c r="Q1705" t="s">
        <v>8351</v>
      </c>
      <c r="R1705" t="s">
        <v>8373</v>
      </c>
      <c r="S1705" s="12">
        <f t="shared" si="106"/>
        <v>42187.281678240739</v>
      </c>
      <c r="T1705" s="11">
        <f t="shared" si="107"/>
        <v>42247.281678240739</v>
      </c>
    </row>
    <row r="1706" spans="1:20" ht="43.5" x14ac:dyDescent="0.35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65.100000000000009</v>
      </c>
      <c r="P1706" s="10">
        <f t="shared" si="105"/>
        <v>118.36363636363636</v>
      </c>
      <c r="Q1706" t="s">
        <v>8351</v>
      </c>
      <c r="R1706" t="s">
        <v>8373</v>
      </c>
      <c r="S1706" s="12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>
        <f t="shared" si="104"/>
        <v>0</v>
      </c>
      <c r="P1707" s="10" t="e">
        <f t="shared" si="105"/>
        <v>#DIV/0!</v>
      </c>
      <c r="Q1707" t="s">
        <v>8351</v>
      </c>
      <c r="R1707" t="s">
        <v>8373</v>
      </c>
      <c r="S1707" s="12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>
        <f t="shared" si="104"/>
        <v>0</v>
      </c>
      <c r="P1708" s="10" t="e">
        <f t="shared" si="105"/>
        <v>#DIV/0!</v>
      </c>
      <c r="Q1708" t="s">
        <v>8351</v>
      </c>
      <c r="R1708" t="s">
        <v>8373</v>
      </c>
      <c r="S1708" s="12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</v>
      </c>
      <c r="P1709" s="10">
        <f t="shared" si="105"/>
        <v>54.111111111111114</v>
      </c>
      <c r="Q1709" t="s">
        <v>8351</v>
      </c>
      <c r="R1709" t="s">
        <v>8373</v>
      </c>
      <c r="S1709" s="12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>
        <f t="shared" si="104"/>
        <v>0</v>
      </c>
      <c r="P1710" s="10" t="e">
        <f t="shared" si="105"/>
        <v>#DIV/0!</v>
      </c>
      <c r="Q1710" t="s">
        <v>8351</v>
      </c>
      <c r="R1710" t="s">
        <v>8373</v>
      </c>
      <c r="S1710" s="12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4.8571428571428568</v>
      </c>
      <c r="P1711" s="10">
        <f t="shared" si="105"/>
        <v>21.25</v>
      </c>
      <c r="Q1711" t="s">
        <v>8351</v>
      </c>
      <c r="R1711" t="s">
        <v>8373</v>
      </c>
      <c r="S1711" s="12">
        <f t="shared" si="106"/>
        <v>41841.563819444447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0.67999999999999994</v>
      </c>
      <c r="P1712" s="10">
        <f t="shared" si="105"/>
        <v>34</v>
      </c>
      <c r="Q1712" t="s">
        <v>8351</v>
      </c>
      <c r="R1712" t="s">
        <v>8373</v>
      </c>
      <c r="S1712" s="12">
        <f t="shared" si="106"/>
        <v>42341.591296296298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10.5</v>
      </c>
      <c r="P1713" s="10">
        <f t="shared" si="105"/>
        <v>525</v>
      </c>
      <c r="Q1713" t="s">
        <v>8351</v>
      </c>
      <c r="R1713" t="s">
        <v>8373</v>
      </c>
      <c r="S1713" s="12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>
        <f t="shared" si="104"/>
        <v>0</v>
      </c>
      <c r="P1714" s="10" t="e">
        <f t="shared" si="105"/>
        <v>#DIV/0!</v>
      </c>
      <c r="Q1714" t="s">
        <v>8351</v>
      </c>
      <c r="R1714" t="s">
        <v>8373</v>
      </c>
      <c r="S1714" s="12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1.6666666666666667</v>
      </c>
      <c r="P1715" s="10">
        <f t="shared" si="105"/>
        <v>50</v>
      </c>
      <c r="Q1715" t="s">
        <v>8351</v>
      </c>
      <c r="R1715" t="s">
        <v>8373</v>
      </c>
      <c r="S1715" s="12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7.8680000000000003</v>
      </c>
      <c r="P1716" s="10">
        <f t="shared" si="105"/>
        <v>115.70588235294117</v>
      </c>
      <c r="Q1716" t="s">
        <v>8351</v>
      </c>
      <c r="R1716" t="s">
        <v>8373</v>
      </c>
      <c r="S1716" s="12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0.22</v>
      </c>
      <c r="P1717" s="10">
        <f t="shared" si="105"/>
        <v>5.5</v>
      </c>
      <c r="Q1717" t="s">
        <v>8351</v>
      </c>
      <c r="R1717" t="s">
        <v>8373</v>
      </c>
      <c r="S1717" s="12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7.5</v>
      </c>
      <c r="P1718" s="10">
        <f t="shared" si="105"/>
        <v>50</v>
      </c>
      <c r="Q1718" t="s">
        <v>8351</v>
      </c>
      <c r="R1718" t="s">
        <v>8373</v>
      </c>
      <c r="S1718" s="12">
        <f t="shared" si="106"/>
        <v>42673.577534722222</v>
      </c>
      <c r="T1718" s="11">
        <f t="shared" si="107"/>
        <v>42713.619201388894</v>
      </c>
    </row>
    <row r="1719" spans="1:20" ht="43.5" x14ac:dyDescent="0.3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42.725880551301685</v>
      </c>
      <c r="P1719" s="10">
        <f t="shared" si="105"/>
        <v>34.024390243902438</v>
      </c>
      <c r="Q1719" t="s">
        <v>8351</v>
      </c>
      <c r="R1719" t="s">
        <v>8373</v>
      </c>
      <c r="S1719" s="12">
        <f t="shared" si="106"/>
        <v>42460.981921296298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0.2142857142857143</v>
      </c>
      <c r="P1720" s="10">
        <f t="shared" si="105"/>
        <v>37.5</v>
      </c>
      <c r="Q1720" t="s">
        <v>8351</v>
      </c>
      <c r="R1720" t="s">
        <v>8373</v>
      </c>
      <c r="S1720" s="12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0.87500000000000011</v>
      </c>
      <c r="P1721" s="10">
        <f t="shared" si="105"/>
        <v>11.666666666666666</v>
      </c>
      <c r="Q1721" t="s">
        <v>8351</v>
      </c>
      <c r="R1721" t="s">
        <v>8373</v>
      </c>
      <c r="S1721" s="12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</v>
      </c>
      <c r="P1722" s="10">
        <f t="shared" si="105"/>
        <v>28.125</v>
      </c>
      <c r="Q1722" t="s">
        <v>8351</v>
      </c>
      <c r="R1722" t="s">
        <v>8373</v>
      </c>
      <c r="S1722" s="12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>
        <f t="shared" si="104"/>
        <v>0</v>
      </c>
      <c r="P1723" s="10" t="e">
        <f t="shared" si="105"/>
        <v>#DIV/0!</v>
      </c>
      <c r="Q1723" t="s">
        <v>8351</v>
      </c>
      <c r="R1723" t="s">
        <v>8373</v>
      </c>
      <c r="S1723" s="12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3.4722222222222224E-2</v>
      </c>
      <c r="P1724" s="10">
        <f t="shared" si="105"/>
        <v>1</v>
      </c>
      <c r="Q1724" t="s">
        <v>8351</v>
      </c>
      <c r="R1724" t="s">
        <v>8373</v>
      </c>
      <c r="S1724" s="12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</v>
      </c>
      <c r="P1725" s="10">
        <f t="shared" si="105"/>
        <v>216.66666666666666</v>
      </c>
      <c r="Q1725" t="s">
        <v>8351</v>
      </c>
      <c r="R1725" t="s">
        <v>8373</v>
      </c>
      <c r="S1725" s="12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0.58333333333333337</v>
      </c>
      <c r="P1726" s="10">
        <f t="shared" si="105"/>
        <v>8.75</v>
      </c>
      <c r="Q1726" t="s">
        <v>8351</v>
      </c>
      <c r="R1726" t="s">
        <v>8373</v>
      </c>
      <c r="S1726" s="12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10.181818181818182</v>
      </c>
      <c r="P1727" s="10">
        <f t="shared" si="105"/>
        <v>62.222222222222221</v>
      </c>
      <c r="Q1727" t="s">
        <v>8351</v>
      </c>
      <c r="R1727" t="s">
        <v>8373</v>
      </c>
      <c r="S1727" s="12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33.784615384615385</v>
      </c>
      <c r="P1728" s="10">
        <f t="shared" si="105"/>
        <v>137.25</v>
      </c>
      <c r="Q1728" t="s">
        <v>8351</v>
      </c>
      <c r="R1728" t="s">
        <v>8373</v>
      </c>
      <c r="S1728" s="12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3.3333333333333333E-2</v>
      </c>
      <c r="P1729" s="10">
        <f t="shared" si="105"/>
        <v>1</v>
      </c>
      <c r="Q1729" t="s">
        <v>8351</v>
      </c>
      <c r="R1729" t="s">
        <v>8373</v>
      </c>
      <c r="S1729" s="12">
        <f t="shared" si="106"/>
        <v>42044.927974537037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68.400000000000006</v>
      </c>
      <c r="P1730" s="10">
        <f t="shared" si="105"/>
        <v>122.14285714285714</v>
      </c>
      <c r="Q1730" t="s">
        <v>8351</v>
      </c>
      <c r="R1730" t="s">
        <v>8373</v>
      </c>
      <c r="S1730" s="12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>
        <f t="shared" ref="O1731:O1794" si="108">E1731/D1731*100</f>
        <v>0</v>
      </c>
      <c r="P1731" s="10" t="e">
        <f t="shared" ref="P1731:P1794" si="109">E1731/L1731</f>
        <v>#DIV/0!</v>
      </c>
      <c r="Q1731" t="s">
        <v>8351</v>
      </c>
      <c r="R1731" t="s">
        <v>8373</v>
      </c>
      <c r="S1731" s="12">
        <f t="shared" ref="S1731:S1794" si="110">(J1731/86400)+25569</f>
        <v>42471.052152777775</v>
      </c>
      <c r="T1731" s="11">
        <f t="shared" ref="T1731:T1794" si="111">(I1731/86400)+25569</f>
        <v>42531.052152777775</v>
      </c>
    </row>
    <row r="1732" spans="1:20" ht="43.5" x14ac:dyDescent="0.3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>
        <f t="shared" si="108"/>
        <v>0</v>
      </c>
      <c r="P1732" s="10" t="e">
        <f t="shared" si="109"/>
        <v>#DIV/0!</v>
      </c>
      <c r="Q1732" t="s">
        <v>8351</v>
      </c>
      <c r="R1732" t="s">
        <v>8373</v>
      </c>
      <c r="S1732" s="12">
        <f t="shared" si="110"/>
        <v>42272.087766203702</v>
      </c>
      <c r="T1732" s="11">
        <f t="shared" si="111"/>
        <v>42302.087766203702</v>
      </c>
    </row>
    <row r="1733" spans="1:20" ht="29" x14ac:dyDescent="0.35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>
        <f t="shared" si="108"/>
        <v>0</v>
      </c>
      <c r="P1733" s="10" t="e">
        <f t="shared" si="109"/>
        <v>#DIV/0!</v>
      </c>
      <c r="Q1733" t="s">
        <v>8351</v>
      </c>
      <c r="R1733" t="s">
        <v>8373</v>
      </c>
      <c r="S1733" s="12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>
        <f t="shared" si="108"/>
        <v>0</v>
      </c>
      <c r="P1734" s="10" t="e">
        <f t="shared" si="109"/>
        <v>#DIV/0!</v>
      </c>
      <c r="Q1734" t="s">
        <v>8351</v>
      </c>
      <c r="R1734" t="s">
        <v>8373</v>
      </c>
      <c r="S1734" s="12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>
        <f t="shared" si="108"/>
        <v>0</v>
      </c>
      <c r="P1735" s="10" t="e">
        <f t="shared" si="109"/>
        <v>#DIV/0!</v>
      </c>
      <c r="Q1735" t="s">
        <v>8351</v>
      </c>
      <c r="R1735" t="s">
        <v>8373</v>
      </c>
      <c r="S1735" s="12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2.2222222222222223E-2</v>
      </c>
      <c r="P1736" s="10">
        <f t="shared" si="109"/>
        <v>1</v>
      </c>
      <c r="Q1736" t="s">
        <v>8351</v>
      </c>
      <c r="R1736" t="s">
        <v>8373</v>
      </c>
      <c r="S1736" s="12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11</v>
      </c>
      <c r="P1737" s="10">
        <f t="shared" si="109"/>
        <v>55</v>
      </c>
      <c r="Q1737" t="s">
        <v>8351</v>
      </c>
      <c r="R1737" t="s">
        <v>8373</v>
      </c>
      <c r="S1737" s="12">
        <f t="shared" si="110"/>
        <v>42559.81417824074</v>
      </c>
      <c r="T1737" s="11">
        <f t="shared" si="111"/>
        <v>42589.81417824074</v>
      </c>
    </row>
    <row r="1738" spans="1:20" ht="29" x14ac:dyDescent="0.35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0.73333333333333328</v>
      </c>
      <c r="P1738" s="10">
        <f t="shared" si="109"/>
        <v>22</v>
      </c>
      <c r="Q1738" t="s">
        <v>8351</v>
      </c>
      <c r="R1738" t="s">
        <v>8373</v>
      </c>
      <c r="S1738" s="12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21.25</v>
      </c>
      <c r="P1739" s="10">
        <f t="shared" si="109"/>
        <v>56.666666666666664</v>
      </c>
      <c r="Q1739" t="s">
        <v>8351</v>
      </c>
      <c r="R1739" t="s">
        <v>8373</v>
      </c>
      <c r="S1739" s="12">
        <f t="shared" si="110"/>
        <v>42175.948981481481</v>
      </c>
      <c r="T1739" s="11">
        <f t="shared" si="111"/>
        <v>42205.948981481481</v>
      </c>
    </row>
    <row r="1740" spans="1:20" ht="29" x14ac:dyDescent="0.35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0.4</v>
      </c>
      <c r="P1740" s="10">
        <f t="shared" si="109"/>
        <v>20</v>
      </c>
      <c r="Q1740" t="s">
        <v>8351</v>
      </c>
      <c r="R1740" t="s">
        <v>8373</v>
      </c>
      <c r="S1740" s="12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0.1</v>
      </c>
      <c r="P1741" s="10">
        <f t="shared" si="109"/>
        <v>1</v>
      </c>
      <c r="Q1741" t="s">
        <v>8351</v>
      </c>
      <c r="R1741" t="s">
        <v>8373</v>
      </c>
      <c r="S1741" s="12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>
        <f t="shared" si="108"/>
        <v>0</v>
      </c>
      <c r="P1742" s="10" t="e">
        <f t="shared" si="109"/>
        <v>#DIV/0!</v>
      </c>
      <c r="Q1742" t="s">
        <v>8351</v>
      </c>
      <c r="R1742" t="s">
        <v>8373</v>
      </c>
      <c r="S1742" s="12">
        <f t="shared" si="110"/>
        <v>42171.817384259259</v>
      </c>
      <c r="T1742" s="11">
        <f t="shared" si="111"/>
        <v>42201.817384259259</v>
      </c>
    </row>
    <row r="1743" spans="1:20" ht="29" x14ac:dyDescent="0.35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110.83333333333334</v>
      </c>
      <c r="P1743" s="10">
        <f t="shared" si="109"/>
        <v>25.576923076923077</v>
      </c>
      <c r="Q1743" t="s">
        <v>8364</v>
      </c>
      <c r="R1743" t="s">
        <v>8365</v>
      </c>
      <c r="S1743" s="12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108.74999999999999</v>
      </c>
      <c r="P1744" s="10">
        <f t="shared" si="109"/>
        <v>63.970588235294116</v>
      </c>
      <c r="Q1744" t="s">
        <v>8364</v>
      </c>
      <c r="R1744" t="s">
        <v>8365</v>
      </c>
      <c r="S1744" s="12">
        <f t="shared" si="110"/>
        <v>42710.876967592594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100.41666666666667</v>
      </c>
      <c r="P1745" s="10">
        <f t="shared" si="109"/>
        <v>89.925373134328353</v>
      </c>
      <c r="Q1745" t="s">
        <v>8364</v>
      </c>
      <c r="R1745" t="s">
        <v>8365</v>
      </c>
      <c r="S1745" s="12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118.45454545454545</v>
      </c>
      <c r="P1746" s="10">
        <f t="shared" si="109"/>
        <v>93.071428571428569</v>
      </c>
      <c r="Q1746" t="s">
        <v>8364</v>
      </c>
      <c r="R1746" t="s">
        <v>8365</v>
      </c>
      <c r="S1746" s="12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114.01428571428571</v>
      </c>
      <c r="P1747" s="10">
        <f t="shared" si="109"/>
        <v>89.674157303370791</v>
      </c>
      <c r="Q1747" t="s">
        <v>8364</v>
      </c>
      <c r="R1747" t="s">
        <v>8365</v>
      </c>
      <c r="S1747" s="12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148.10000000000002</v>
      </c>
      <c r="P1748" s="10">
        <f t="shared" si="109"/>
        <v>207.61682242990653</v>
      </c>
      <c r="Q1748" t="s">
        <v>8364</v>
      </c>
      <c r="R1748" t="s">
        <v>8365</v>
      </c>
      <c r="S1748" s="12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104.95555555555556</v>
      </c>
      <c r="P1749" s="10">
        <f t="shared" si="109"/>
        <v>59.408805031446541</v>
      </c>
      <c r="Q1749" t="s">
        <v>8364</v>
      </c>
      <c r="R1749" t="s">
        <v>8365</v>
      </c>
      <c r="S1749" s="12">
        <f t="shared" si="110"/>
        <v>42292.435532407406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129.94800000000001</v>
      </c>
      <c r="P1750" s="10">
        <f t="shared" si="109"/>
        <v>358.97237569060775</v>
      </c>
      <c r="Q1750" t="s">
        <v>8364</v>
      </c>
      <c r="R1750" t="s">
        <v>8365</v>
      </c>
      <c r="S1750" s="12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123.48756218905473</v>
      </c>
      <c r="P1751" s="10">
        <f t="shared" si="109"/>
        <v>94.736641221374043</v>
      </c>
      <c r="Q1751" t="s">
        <v>8364</v>
      </c>
      <c r="R1751" t="s">
        <v>8365</v>
      </c>
      <c r="S1751" s="12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201.62</v>
      </c>
      <c r="P1752" s="10">
        <f t="shared" si="109"/>
        <v>80.647999999999996</v>
      </c>
      <c r="Q1752" t="s">
        <v>8364</v>
      </c>
      <c r="R1752" t="s">
        <v>8365</v>
      </c>
      <c r="S1752" s="12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102.89999999999999</v>
      </c>
      <c r="P1753" s="10">
        <f t="shared" si="109"/>
        <v>168.68852459016392</v>
      </c>
      <c r="Q1753" t="s">
        <v>8364</v>
      </c>
      <c r="R1753" t="s">
        <v>8365</v>
      </c>
      <c r="S1753" s="12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260.16666666666663</v>
      </c>
      <c r="P1754" s="10">
        <f t="shared" si="109"/>
        <v>34.68888888888889</v>
      </c>
      <c r="Q1754" t="s">
        <v>8364</v>
      </c>
      <c r="R1754" t="s">
        <v>8365</v>
      </c>
      <c r="S1754" s="12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108</v>
      </c>
      <c r="P1755" s="10">
        <f t="shared" si="109"/>
        <v>462.85714285714283</v>
      </c>
      <c r="Q1755" t="s">
        <v>8364</v>
      </c>
      <c r="R1755" t="s">
        <v>8365</v>
      </c>
      <c r="S1755" s="12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110.52941176470587</v>
      </c>
      <c r="P1756" s="10">
        <f t="shared" si="109"/>
        <v>104.38888888888889</v>
      </c>
      <c r="Q1756" t="s">
        <v>8364</v>
      </c>
      <c r="R1756" t="s">
        <v>8365</v>
      </c>
      <c r="S1756" s="12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120</v>
      </c>
      <c r="P1757" s="10">
        <f t="shared" si="109"/>
        <v>7.5</v>
      </c>
      <c r="Q1757" t="s">
        <v>8364</v>
      </c>
      <c r="R1757" t="s">
        <v>8365</v>
      </c>
      <c r="S1757" s="12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102.82909090909091</v>
      </c>
      <c r="P1758" s="10">
        <f t="shared" si="109"/>
        <v>47.13</v>
      </c>
      <c r="Q1758" t="s">
        <v>8364</v>
      </c>
      <c r="R1758" t="s">
        <v>8365</v>
      </c>
      <c r="S1758" s="12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115.99999999999999</v>
      </c>
      <c r="P1759" s="10">
        <f t="shared" si="109"/>
        <v>414.28571428571428</v>
      </c>
      <c r="Q1759" t="s">
        <v>8364</v>
      </c>
      <c r="R1759" t="s">
        <v>8365</v>
      </c>
      <c r="S1759" s="12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114.7</v>
      </c>
      <c r="P1760" s="10">
        <f t="shared" si="109"/>
        <v>42.481481481481481</v>
      </c>
      <c r="Q1760" t="s">
        <v>8364</v>
      </c>
      <c r="R1760" t="s">
        <v>8365</v>
      </c>
      <c r="S1760" s="12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106.60000000000001</v>
      </c>
      <c r="P1761" s="10">
        <f t="shared" si="109"/>
        <v>108.77551020408163</v>
      </c>
      <c r="Q1761" t="s">
        <v>8364</v>
      </c>
      <c r="R1761" t="s">
        <v>8365</v>
      </c>
      <c r="S1761" s="12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165.44</v>
      </c>
      <c r="P1762" s="10">
        <f t="shared" si="109"/>
        <v>81.098039215686271</v>
      </c>
      <c r="Q1762" t="s">
        <v>8364</v>
      </c>
      <c r="R1762" t="s">
        <v>8365</v>
      </c>
      <c r="S1762" s="12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155</v>
      </c>
      <c r="P1763" s="10">
        <f t="shared" si="109"/>
        <v>51.666666666666664</v>
      </c>
      <c r="Q1763" t="s">
        <v>8364</v>
      </c>
      <c r="R1763" t="s">
        <v>8365</v>
      </c>
      <c r="S1763" s="12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885</v>
      </c>
      <c r="P1764" s="10">
        <f t="shared" si="109"/>
        <v>35.4</v>
      </c>
      <c r="Q1764" t="s">
        <v>8364</v>
      </c>
      <c r="R1764" t="s">
        <v>8365</v>
      </c>
      <c r="S1764" s="12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101.90833333333333</v>
      </c>
      <c r="P1765" s="10">
        <f t="shared" si="109"/>
        <v>103.63559322033899</v>
      </c>
      <c r="Q1765" t="s">
        <v>8364</v>
      </c>
      <c r="R1765" t="s">
        <v>8365</v>
      </c>
      <c r="S1765" s="12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19.600000000000001</v>
      </c>
      <c r="P1766" s="10">
        <f t="shared" si="109"/>
        <v>55.282051282051285</v>
      </c>
      <c r="Q1766" t="s">
        <v>8364</v>
      </c>
      <c r="R1766" t="s">
        <v>8365</v>
      </c>
      <c r="S1766" s="12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59.467839999999995</v>
      </c>
      <c r="P1767" s="10">
        <f t="shared" si="109"/>
        <v>72.16970873786407</v>
      </c>
      <c r="Q1767" t="s">
        <v>8364</v>
      </c>
      <c r="R1767" t="s">
        <v>8365</v>
      </c>
      <c r="S1767" s="12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>
        <f t="shared" si="108"/>
        <v>0</v>
      </c>
      <c r="P1768" s="10" t="e">
        <f t="shared" si="109"/>
        <v>#DIV/0!</v>
      </c>
      <c r="Q1768" t="s">
        <v>8364</v>
      </c>
      <c r="R1768" t="s">
        <v>8365</v>
      </c>
      <c r="S1768" s="12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45.72</v>
      </c>
      <c r="P1769" s="10">
        <f t="shared" si="109"/>
        <v>58.615384615384613</v>
      </c>
      <c r="Q1769" t="s">
        <v>8364</v>
      </c>
      <c r="R1769" t="s">
        <v>8365</v>
      </c>
      <c r="S1769" s="12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</v>
      </c>
      <c r="P1770" s="10">
        <f t="shared" si="109"/>
        <v>12.466666666666667</v>
      </c>
      <c r="Q1770" t="s">
        <v>8364</v>
      </c>
      <c r="R1770" t="s">
        <v>8365</v>
      </c>
      <c r="S1770" s="12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2.7025000000000001</v>
      </c>
      <c r="P1771" s="10">
        <f t="shared" si="109"/>
        <v>49.136363636363633</v>
      </c>
      <c r="Q1771" t="s">
        <v>8364</v>
      </c>
      <c r="R1771" t="s">
        <v>8365</v>
      </c>
      <c r="S1771" s="12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56.51428571428572</v>
      </c>
      <c r="P1772" s="10">
        <f t="shared" si="109"/>
        <v>150.5</v>
      </c>
      <c r="Q1772" t="s">
        <v>8364</v>
      </c>
      <c r="R1772" t="s">
        <v>8365</v>
      </c>
      <c r="S1772" s="12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21.30952380952381</v>
      </c>
      <c r="P1773" s="10">
        <f t="shared" si="109"/>
        <v>35.799999999999997</v>
      </c>
      <c r="Q1773" t="s">
        <v>8364</v>
      </c>
      <c r="R1773" t="s">
        <v>8365</v>
      </c>
      <c r="S1773" s="12">
        <f t="shared" si="110"/>
        <v>41905.979629629626</v>
      </c>
      <c r="T1773" s="11">
        <f t="shared" si="111"/>
        <v>41935.979629629626</v>
      </c>
    </row>
    <row r="1774" spans="1:20" ht="43.5" x14ac:dyDescent="0.35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15.6</v>
      </c>
      <c r="P1774" s="10">
        <f t="shared" si="109"/>
        <v>45.157894736842103</v>
      </c>
      <c r="Q1774" t="s">
        <v>8364</v>
      </c>
      <c r="R1774" t="s">
        <v>8365</v>
      </c>
      <c r="S1774" s="12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6.2566666666666677</v>
      </c>
      <c r="P1775" s="10">
        <f t="shared" si="109"/>
        <v>98.78947368421052</v>
      </c>
      <c r="Q1775" t="s">
        <v>8364</v>
      </c>
      <c r="R1775" t="s">
        <v>8365</v>
      </c>
      <c r="S1775" s="12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45.92</v>
      </c>
      <c r="P1776" s="10">
        <f t="shared" si="109"/>
        <v>88.307692307692307</v>
      </c>
      <c r="Q1776" t="s">
        <v>8364</v>
      </c>
      <c r="R1776" t="s">
        <v>8365</v>
      </c>
      <c r="S1776" s="12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65.101538461538468</v>
      </c>
      <c r="P1777" s="10">
        <f t="shared" si="109"/>
        <v>170.62903225806451</v>
      </c>
      <c r="Q1777" t="s">
        <v>8364</v>
      </c>
      <c r="R1777" t="s">
        <v>8365</v>
      </c>
      <c r="S1777" s="12">
        <f t="shared" si="110"/>
        <v>41891.976388888885</v>
      </c>
      <c r="T1777" s="11">
        <f t="shared" si="111"/>
        <v>41936.976388888885</v>
      </c>
    </row>
    <row r="1778" spans="1:20" ht="43.5" x14ac:dyDescent="0.3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</v>
      </c>
      <c r="P1778" s="10">
        <f t="shared" si="109"/>
        <v>83.75</v>
      </c>
      <c r="Q1778" t="s">
        <v>8364</v>
      </c>
      <c r="R1778" t="s">
        <v>8365</v>
      </c>
      <c r="S1778" s="12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13.5625</v>
      </c>
      <c r="P1779" s="10">
        <f t="shared" si="109"/>
        <v>65.099999999999994</v>
      </c>
      <c r="Q1779" t="s">
        <v>8364</v>
      </c>
      <c r="R1779" t="s">
        <v>8365</v>
      </c>
      <c r="S1779" s="12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1.9900000000000002</v>
      </c>
      <c r="P1780" s="10">
        <f t="shared" si="109"/>
        <v>66.333333333333329</v>
      </c>
      <c r="Q1780" t="s">
        <v>8364</v>
      </c>
      <c r="R1780" t="s">
        <v>8365</v>
      </c>
      <c r="S1780" s="12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36.236363636363642</v>
      </c>
      <c r="P1781" s="10">
        <f t="shared" si="109"/>
        <v>104.89473684210526</v>
      </c>
      <c r="Q1781" t="s">
        <v>8364</v>
      </c>
      <c r="R1781" t="s">
        <v>8365</v>
      </c>
      <c r="S1781" s="12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39.743333333333339</v>
      </c>
      <c r="P1782" s="10">
        <f t="shared" si="109"/>
        <v>78.440789473684205</v>
      </c>
      <c r="Q1782" t="s">
        <v>8364</v>
      </c>
      <c r="R1782" t="s">
        <v>8365</v>
      </c>
      <c r="S1782" s="12">
        <f t="shared" si="110"/>
        <v>42493.600810185184</v>
      </c>
      <c r="T1782" s="11">
        <f t="shared" si="111"/>
        <v>42553.600810185184</v>
      </c>
    </row>
    <row r="1783" spans="1:20" ht="43.5" x14ac:dyDescent="0.3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25.763636363636365</v>
      </c>
      <c r="P1783" s="10">
        <f t="shared" si="109"/>
        <v>59.041666666666664</v>
      </c>
      <c r="Q1783" t="s">
        <v>8364</v>
      </c>
      <c r="R1783" t="s">
        <v>8365</v>
      </c>
      <c r="S1783" s="12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15.491428571428573</v>
      </c>
      <c r="P1784" s="10">
        <f t="shared" si="109"/>
        <v>71.34210526315789</v>
      </c>
      <c r="Q1784" t="s">
        <v>8364</v>
      </c>
      <c r="R1784" t="s">
        <v>8365</v>
      </c>
      <c r="S1784" s="12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23.692499999999999</v>
      </c>
      <c r="P1785" s="10">
        <f t="shared" si="109"/>
        <v>51.227027027027027</v>
      </c>
      <c r="Q1785" t="s">
        <v>8364</v>
      </c>
      <c r="R1785" t="s">
        <v>8365</v>
      </c>
      <c r="S1785" s="12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39.76</v>
      </c>
      <c r="P1786" s="10">
        <f t="shared" si="109"/>
        <v>60.242424242424242</v>
      </c>
      <c r="Q1786" t="s">
        <v>8364</v>
      </c>
      <c r="R1786" t="s">
        <v>8365</v>
      </c>
      <c r="S1786" s="12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20.220833333333331</v>
      </c>
      <c r="P1787" s="10">
        <f t="shared" si="109"/>
        <v>44.935185185185183</v>
      </c>
      <c r="Q1787" t="s">
        <v>8364</v>
      </c>
      <c r="R1787" t="s">
        <v>8365</v>
      </c>
      <c r="S1787" s="12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47.631578947368418</v>
      </c>
      <c r="P1788" s="10">
        <f t="shared" si="109"/>
        <v>31.206896551724139</v>
      </c>
      <c r="Q1788" t="s">
        <v>8364</v>
      </c>
      <c r="R1788" t="s">
        <v>8365</v>
      </c>
      <c r="S1788" s="12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15.329999999999998</v>
      </c>
      <c r="P1789" s="10">
        <f t="shared" si="109"/>
        <v>63.875</v>
      </c>
      <c r="Q1789" t="s">
        <v>8364</v>
      </c>
      <c r="R1789" t="s">
        <v>8365</v>
      </c>
      <c r="S1789" s="12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</v>
      </c>
      <c r="P1790" s="10">
        <f t="shared" si="109"/>
        <v>19</v>
      </c>
      <c r="Q1790" t="s">
        <v>8364</v>
      </c>
      <c r="R1790" t="s">
        <v>8365</v>
      </c>
      <c r="S1790" s="12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0.5</v>
      </c>
      <c r="P1791" s="10">
        <f t="shared" si="109"/>
        <v>10</v>
      </c>
      <c r="Q1791" t="s">
        <v>8364</v>
      </c>
      <c r="R1791" t="s">
        <v>8365</v>
      </c>
      <c r="S1791" s="12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4.957575757575758</v>
      </c>
      <c r="P1792" s="10">
        <f t="shared" si="109"/>
        <v>109.06666666666666</v>
      </c>
      <c r="Q1792" t="s">
        <v>8364</v>
      </c>
      <c r="R1792" t="s">
        <v>8365</v>
      </c>
      <c r="S1792" s="12">
        <f t="shared" si="110"/>
        <v>42010.674513888887</v>
      </c>
      <c r="T1792" s="11">
        <f t="shared" si="111"/>
        <v>42040.674513888887</v>
      </c>
    </row>
    <row r="1793" spans="1:20" ht="29" x14ac:dyDescent="0.35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3.5666666666666664</v>
      </c>
      <c r="P1793" s="10">
        <f t="shared" si="109"/>
        <v>26.75</v>
      </c>
      <c r="Q1793" t="s">
        <v>8364</v>
      </c>
      <c r="R1793" t="s">
        <v>8365</v>
      </c>
      <c r="S1793" s="12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61.124000000000002</v>
      </c>
      <c r="P1794" s="10">
        <f t="shared" si="109"/>
        <v>109.93525179856115</v>
      </c>
      <c r="Q1794" t="s">
        <v>8364</v>
      </c>
      <c r="R1794" t="s">
        <v>8365</v>
      </c>
      <c r="S1794" s="12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E1795/D1795*100</f>
        <v>1.3333333333333335</v>
      </c>
      <c r="P1795" s="10">
        <f t="shared" ref="P1795:P1858" si="113">E1795/L1795</f>
        <v>20</v>
      </c>
      <c r="Q1795" t="s">
        <v>8364</v>
      </c>
      <c r="R1795" t="s">
        <v>8365</v>
      </c>
      <c r="S1795" s="12">
        <f t="shared" ref="S1795:S1858" si="114">(J1795/86400)+25569</f>
        <v>41940.891666666663</v>
      </c>
      <c r="T1795" s="11">
        <f t="shared" ref="T1795:T1858" si="115">(I1795/86400)+25569</f>
        <v>41970.933333333334</v>
      </c>
    </row>
    <row r="1796" spans="1:20" ht="43.5" x14ac:dyDescent="0.3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11.077777777777778</v>
      </c>
      <c r="P1796" s="10">
        <f t="shared" si="113"/>
        <v>55.388888888888886</v>
      </c>
      <c r="Q1796" t="s">
        <v>8364</v>
      </c>
      <c r="R1796" t="s">
        <v>8365</v>
      </c>
      <c r="S1796" s="12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38.735714285714288</v>
      </c>
      <c r="P1797" s="10">
        <f t="shared" si="113"/>
        <v>133.90123456790124</v>
      </c>
      <c r="Q1797" t="s">
        <v>8364</v>
      </c>
      <c r="R1797" t="s">
        <v>8365</v>
      </c>
      <c r="S1797" s="12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22.05263157894737</v>
      </c>
      <c r="P1798" s="10">
        <f t="shared" si="113"/>
        <v>48.720930232558139</v>
      </c>
      <c r="Q1798" t="s">
        <v>8364</v>
      </c>
      <c r="R1798" t="s">
        <v>8365</v>
      </c>
      <c r="S1798" s="12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67.55</v>
      </c>
      <c r="P1799" s="10">
        <f t="shared" si="113"/>
        <v>48.25</v>
      </c>
      <c r="Q1799" t="s">
        <v>8364</v>
      </c>
      <c r="R1799" t="s">
        <v>8365</v>
      </c>
      <c r="S1799" s="12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13.637499999999999</v>
      </c>
      <c r="P1800" s="10">
        <f t="shared" si="113"/>
        <v>58.972972972972975</v>
      </c>
      <c r="Q1800" t="s">
        <v>8364</v>
      </c>
      <c r="R1800" t="s">
        <v>8365</v>
      </c>
      <c r="S1800" s="12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</v>
      </c>
      <c r="P1801" s="10">
        <f t="shared" si="113"/>
        <v>11.638333333333334</v>
      </c>
      <c r="Q1801" t="s">
        <v>8364</v>
      </c>
      <c r="R1801" t="s">
        <v>8365</v>
      </c>
      <c r="S1801" s="12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20.44963251188932</v>
      </c>
      <c r="P1802" s="10">
        <f t="shared" si="113"/>
        <v>83.716814159292042</v>
      </c>
      <c r="Q1802" t="s">
        <v>8364</v>
      </c>
      <c r="R1802" t="s">
        <v>8365</v>
      </c>
      <c r="S1802" s="12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13.852941176470587</v>
      </c>
      <c r="P1803" s="10">
        <f t="shared" si="113"/>
        <v>63.648648648648646</v>
      </c>
      <c r="Q1803" t="s">
        <v>8364</v>
      </c>
      <c r="R1803" t="s">
        <v>8365</v>
      </c>
      <c r="S1803" s="12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48.485714285714288</v>
      </c>
      <c r="P1804" s="10">
        <f t="shared" si="113"/>
        <v>94.277777777777771</v>
      </c>
      <c r="Q1804" t="s">
        <v>8364</v>
      </c>
      <c r="R1804" t="s">
        <v>8365</v>
      </c>
      <c r="S1804" s="12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30.8</v>
      </c>
      <c r="P1805" s="10">
        <f t="shared" si="113"/>
        <v>71.86666666666666</v>
      </c>
      <c r="Q1805" t="s">
        <v>8364</v>
      </c>
      <c r="R1805" t="s">
        <v>8365</v>
      </c>
      <c r="S1805" s="12">
        <f t="shared" si="114"/>
        <v>42018.071550925924</v>
      </c>
      <c r="T1805" s="11">
        <f t="shared" si="115"/>
        <v>42049.071550925924</v>
      </c>
    </row>
    <row r="1806" spans="1:20" ht="43.5" x14ac:dyDescent="0.3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35.174193548387095</v>
      </c>
      <c r="P1806" s="10">
        <f t="shared" si="113"/>
        <v>104.84615384615384</v>
      </c>
      <c r="Q1806" t="s">
        <v>8364</v>
      </c>
      <c r="R1806" t="s">
        <v>8365</v>
      </c>
      <c r="S1806" s="12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36.404444444444444</v>
      </c>
      <c r="P1807" s="10">
        <f t="shared" si="113"/>
        <v>67.139344262295083</v>
      </c>
      <c r="Q1807" t="s">
        <v>8364</v>
      </c>
      <c r="R1807" t="s">
        <v>8365</v>
      </c>
      <c r="S1807" s="12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2.9550000000000001</v>
      </c>
      <c r="P1808" s="10">
        <f t="shared" si="113"/>
        <v>73.875</v>
      </c>
      <c r="Q1808" t="s">
        <v>8364</v>
      </c>
      <c r="R1808" t="s">
        <v>8365</v>
      </c>
      <c r="S1808" s="12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11.06</v>
      </c>
      <c r="P1809" s="10">
        <f t="shared" si="113"/>
        <v>69.125</v>
      </c>
      <c r="Q1809" t="s">
        <v>8364</v>
      </c>
      <c r="R1809" t="s">
        <v>8365</v>
      </c>
      <c r="S1809" s="12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41.407142857142858</v>
      </c>
      <c r="P1810" s="10">
        <f t="shared" si="113"/>
        <v>120.77083333333333</v>
      </c>
      <c r="Q1810" t="s">
        <v>8364</v>
      </c>
      <c r="R1810" t="s">
        <v>8365</v>
      </c>
      <c r="S1810" s="12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10.857142857142858</v>
      </c>
      <c r="P1811" s="10">
        <f t="shared" si="113"/>
        <v>42.222222222222221</v>
      </c>
      <c r="Q1811" t="s">
        <v>8364</v>
      </c>
      <c r="R1811" t="s">
        <v>8365</v>
      </c>
      <c r="S1811" s="12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3.3333333333333335</v>
      </c>
      <c r="P1812" s="10">
        <f t="shared" si="113"/>
        <v>7.5</v>
      </c>
      <c r="Q1812" t="s">
        <v>8364</v>
      </c>
      <c r="R1812" t="s">
        <v>8365</v>
      </c>
      <c r="S1812" s="12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7.407407407407407E-2</v>
      </c>
      <c r="P1813" s="10">
        <f t="shared" si="113"/>
        <v>1.5384615384615385</v>
      </c>
      <c r="Q1813" t="s">
        <v>8364</v>
      </c>
      <c r="R1813" t="s">
        <v>8365</v>
      </c>
      <c r="S1813" s="12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13.307692307692307</v>
      </c>
      <c r="P1814" s="10">
        <f t="shared" si="113"/>
        <v>37.608695652173914</v>
      </c>
      <c r="Q1814" t="s">
        <v>8364</v>
      </c>
      <c r="R1814" t="s">
        <v>8365</v>
      </c>
      <c r="S1814" s="12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>
        <f t="shared" si="112"/>
        <v>0</v>
      </c>
      <c r="P1815" s="10" t="e">
        <f t="shared" si="113"/>
        <v>#DIV/0!</v>
      </c>
      <c r="Q1815" t="s">
        <v>8364</v>
      </c>
      <c r="R1815" t="s">
        <v>8365</v>
      </c>
      <c r="S1815" s="12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49.183333333333337</v>
      </c>
      <c r="P1816" s="10">
        <f t="shared" si="113"/>
        <v>42.157142857142858</v>
      </c>
      <c r="Q1816" t="s">
        <v>8364</v>
      </c>
      <c r="R1816" t="s">
        <v>8365</v>
      </c>
      <c r="S1816" s="12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>
        <f t="shared" si="112"/>
        <v>0</v>
      </c>
      <c r="P1817" s="10" t="e">
        <f t="shared" si="113"/>
        <v>#DIV/0!</v>
      </c>
      <c r="Q1817" t="s">
        <v>8364</v>
      </c>
      <c r="R1817" t="s">
        <v>8365</v>
      </c>
      <c r="S1817" s="12">
        <f t="shared" si="114"/>
        <v>42172.906678240739</v>
      </c>
      <c r="T1817" s="11">
        <f t="shared" si="115"/>
        <v>42186.906678240739</v>
      </c>
    </row>
    <row r="1818" spans="1:20" ht="43.5" x14ac:dyDescent="0.3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</v>
      </c>
      <c r="P1818" s="10">
        <f t="shared" si="113"/>
        <v>84.833333333333329</v>
      </c>
      <c r="Q1818" t="s">
        <v>8364</v>
      </c>
      <c r="R1818" t="s">
        <v>8365</v>
      </c>
      <c r="S1818" s="12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52.327777777777776</v>
      </c>
      <c r="P1819" s="10">
        <f t="shared" si="113"/>
        <v>94.19</v>
      </c>
      <c r="Q1819" t="s">
        <v>8364</v>
      </c>
      <c r="R1819" t="s">
        <v>8365</v>
      </c>
      <c r="S1819" s="12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>
        <f t="shared" si="112"/>
        <v>0</v>
      </c>
      <c r="P1820" s="10" t="e">
        <f t="shared" si="113"/>
        <v>#DIV/0!</v>
      </c>
      <c r="Q1820" t="s">
        <v>8364</v>
      </c>
      <c r="R1820" t="s">
        <v>8365</v>
      </c>
      <c r="S1820" s="12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</v>
      </c>
      <c r="P1821" s="10">
        <f t="shared" si="113"/>
        <v>6.25</v>
      </c>
      <c r="Q1821" t="s">
        <v>8364</v>
      </c>
      <c r="R1821" t="s">
        <v>8365</v>
      </c>
      <c r="S1821" s="12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</v>
      </c>
      <c r="P1822" s="10">
        <f t="shared" si="113"/>
        <v>213.375</v>
      </c>
      <c r="Q1822" t="s">
        <v>8364</v>
      </c>
      <c r="R1822" t="s">
        <v>8365</v>
      </c>
      <c r="S1822" s="12">
        <f t="shared" si="114"/>
        <v>42065.084374999999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134.88999999999999</v>
      </c>
      <c r="P1823" s="10">
        <f t="shared" si="113"/>
        <v>59.162280701754383</v>
      </c>
      <c r="Q1823" t="s">
        <v>8351</v>
      </c>
      <c r="R1823" t="s">
        <v>8352</v>
      </c>
      <c r="S1823" s="12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100</v>
      </c>
      <c r="P1824" s="10">
        <f t="shared" si="113"/>
        <v>27.272727272727273</v>
      </c>
      <c r="Q1824" t="s">
        <v>8351</v>
      </c>
      <c r="R1824" t="s">
        <v>8352</v>
      </c>
      <c r="S1824" s="12">
        <f t="shared" si="114"/>
        <v>41634.797013888892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115.85714285714286</v>
      </c>
      <c r="P1825" s="10">
        <f t="shared" si="113"/>
        <v>24.575757575757574</v>
      </c>
      <c r="Q1825" t="s">
        <v>8351</v>
      </c>
      <c r="R1825" t="s">
        <v>8352</v>
      </c>
      <c r="S1825" s="12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100.06666666666666</v>
      </c>
      <c r="P1826" s="10">
        <f t="shared" si="113"/>
        <v>75.05</v>
      </c>
      <c r="Q1826" t="s">
        <v>8351</v>
      </c>
      <c r="R1826" t="s">
        <v>8352</v>
      </c>
      <c r="S1826" s="12">
        <f t="shared" si="114"/>
        <v>41626.916284722218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105.05</v>
      </c>
      <c r="P1827" s="10">
        <f t="shared" si="113"/>
        <v>42.02</v>
      </c>
      <c r="Q1827" t="s">
        <v>8351</v>
      </c>
      <c r="R1827" t="s">
        <v>8352</v>
      </c>
      <c r="S1827" s="12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101</v>
      </c>
      <c r="P1828" s="10">
        <f t="shared" si="113"/>
        <v>53.157894736842103</v>
      </c>
      <c r="Q1828" t="s">
        <v>8351</v>
      </c>
      <c r="R1828" t="s">
        <v>8352</v>
      </c>
      <c r="S1828" s="12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100.66250000000001</v>
      </c>
      <c r="P1829" s="10">
        <f t="shared" si="113"/>
        <v>83.885416666666671</v>
      </c>
      <c r="Q1829" t="s">
        <v>8351</v>
      </c>
      <c r="R1829" t="s">
        <v>8352</v>
      </c>
      <c r="S1829" s="12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100.16000000000001</v>
      </c>
      <c r="P1830" s="10">
        <f t="shared" si="113"/>
        <v>417.33333333333331</v>
      </c>
      <c r="Q1830" t="s">
        <v>8351</v>
      </c>
      <c r="R1830" t="s">
        <v>8352</v>
      </c>
      <c r="S1830" s="12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166.68333333333334</v>
      </c>
      <c r="P1831" s="10">
        <f t="shared" si="113"/>
        <v>75.765151515151516</v>
      </c>
      <c r="Q1831" t="s">
        <v>8351</v>
      </c>
      <c r="R1831" t="s">
        <v>8352</v>
      </c>
      <c r="S1831" s="12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101.53333333333335</v>
      </c>
      <c r="P1832" s="10">
        <f t="shared" si="113"/>
        <v>67.389380530973455</v>
      </c>
      <c r="Q1832" t="s">
        <v>8351</v>
      </c>
      <c r="R1832" t="s">
        <v>8352</v>
      </c>
      <c r="S1832" s="12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103</v>
      </c>
      <c r="P1833" s="10">
        <f t="shared" si="113"/>
        <v>73.571428571428569</v>
      </c>
      <c r="Q1833" t="s">
        <v>8351</v>
      </c>
      <c r="R1833" t="s">
        <v>8352</v>
      </c>
      <c r="S1833" s="12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142.85714285714286</v>
      </c>
      <c r="P1834" s="10">
        <f t="shared" si="113"/>
        <v>25</v>
      </c>
      <c r="Q1834" t="s">
        <v>8351</v>
      </c>
      <c r="R1834" t="s">
        <v>8352</v>
      </c>
      <c r="S1834" s="12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262.5</v>
      </c>
      <c r="P1835" s="10">
        <f t="shared" si="113"/>
        <v>42</v>
      </c>
      <c r="Q1835" t="s">
        <v>8351</v>
      </c>
      <c r="R1835" t="s">
        <v>8352</v>
      </c>
      <c r="S1835" s="12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118.05000000000001</v>
      </c>
      <c r="P1836" s="10">
        <f t="shared" si="113"/>
        <v>131.16666666666666</v>
      </c>
      <c r="Q1836" t="s">
        <v>8351</v>
      </c>
      <c r="R1836" t="s">
        <v>8352</v>
      </c>
      <c r="S1836" s="12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104</v>
      </c>
      <c r="P1837" s="10">
        <f t="shared" si="113"/>
        <v>47.272727272727273</v>
      </c>
      <c r="Q1837" t="s">
        <v>8351</v>
      </c>
      <c r="R1837" t="s">
        <v>8352</v>
      </c>
      <c r="S1837" s="12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200.34</v>
      </c>
      <c r="P1838" s="10">
        <f t="shared" si="113"/>
        <v>182.12727272727273</v>
      </c>
      <c r="Q1838" t="s">
        <v>8351</v>
      </c>
      <c r="R1838" t="s">
        <v>8352</v>
      </c>
      <c r="S1838" s="12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306.83333333333331</v>
      </c>
      <c r="P1839" s="10">
        <f t="shared" si="113"/>
        <v>61.366666666666667</v>
      </c>
      <c r="Q1839" t="s">
        <v>8351</v>
      </c>
      <c r="R1839" t="s">
        <v>8352</v>
      </c>
      <c r="S1839" s="12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100.149</v>
      </c>
      <c r="P1840" s="10">
        <f t="shared" si="113"/>
        <v>35.767499999999998</v>
      </c>
      <c r="Q1840" t="s">
        <v>8351</v>
      </c>
      <c r="R1840" t="s">
        <v>8352</v>
      </c>
      <c r="S1840" s="12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205.29999999999998</v>
      </c>
      <c r="P1841" s="10">
        <f t="shared" si="113"/>
        <v>45.62222222222222</v>
      </c>
      <c r="Q1841" t="s">
        <v>8351</v>
      </c>
      <c r="R1841" t="s">
        <v>8352</v>
      </c>
      <c r="S1841" s="12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108.88888888888889</v>
      </c>
      <c r="P1842" s="10">
        <f t="shared" si="113"/>
        <v>75.384615384615387</v>
      </c>
      <c r="Q1842" t="s">
        <v>8351</v>
      </c>
      <c r="R1842" t="s">
        <v>8352</v>
      </c>
      <c r="S1842" s="12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101.75</v>
      </c>
      <c r="P1843" s="10">
        <f t="shared" si="113"/>
        <v>50.875</v>
      </c>
      <c r="Q1843" t="s">
        <v>8351</v>
      </c>
      <c r="R1843" t="s">
        <v>8352</v>
      </c>
      <c r="S1843" s="12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125.25</v>
      </c>
      <c r="P1844" s="10">
        <f t="shared" si="113"/>
        <v>119.28571428571429</v>
      </c>
      <c r="Q1844" t="s">
        <v>8351</v>
      </c>
      <c r="R1844" t="s">
        <v>8352</v>
      </c>
      <c r="S1844" s="12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124.0061</v>
      </c>
      <c r="P1845" s="10">
        <f t="shared" si="113"/>
        <v>92.541865671641801</v>
      </c>
      <c r="Q1845" t="s">
        <v>8351</v>
      </c>
      <c r="R1845" t="s">
        <v>8352</v>
      </c>
      <c r="S1845" s="12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101.4</v>
      </c>
      <c r="P1846" s="10">
        <f t="shared" si="113"/>
        <v>76.05</v>
      </c>
      <c r="Q1846" t="s">
        <v>8351</v>
      </c>
      <c r="R1846" t="s">
        <v>8352</v>
      </c>
      <c r="S1846" s="12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100</v>
      </c>
      <c r="P1847" s="10">
        <f t="shared" si="113"/>
        <v>52.631578947368418</v>
      </c>
      <c r="Q1847" t="s">
        <v>8351</v>
      </c>
      <c r="R1847" t="s">
        <v>8352</v>
      </c>
      <c r="S1847" s="12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137.92666666666668</v>
      </c>
      <c r="P1848" s="10">
        <f t="shared" si="113"/>
        <v>98.990430622009569</v>
      </c>
      <c r="Q1848" t="s">
        <v>8351</v>
      </c>
      <c r="R1848" t="s">
        <v>8352</v>
      </c>
      <c r="S1848" s="12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120.88000000000001</v>
      </c>
      <c r="P1849" s="10">
        <f t="shared" si="113"/>
        <v>79.526315789473685</v>
      </c>
      <c r="Q1849" t="s">
        <v>8351</v>
      </c>
      <c r="R1849" t="s">
        <v>8352</v>
      </c>
      <c r="S1849" s="12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107.36666666666667</v>
      </c>
      <c r="P1850" s="10">
        <f t="shared" si="113"/>
        <v>134.20833333333334</v>
      </c>
      <c r="Q1850" t="s">
        <v>8351</v>
      </c>
      <c r="R1850" t="s">
        <v>8352</v>
      </c>
      <c r="S1850" s="12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100.33333333333334</v>
      </c>
      <c r="P1851" s="10">
        <f t="shared" si="113"/>
        <v>37.625</v>
      </c>
      <c r="Q1851" t="s">
        <v>8351</v>
      </c>
      <c r="R1851" t="s">
        <v>8352</v>
      </c>
      <c r="S1851" s="12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101.52222222222223</v>
      </c>
      <c r="P1852" s="10">
        <f t="shared" si="113"/>
        <v>51.044692737430168</v>
      </c>
      <c r="Q1852" t="s">
        <v>8351</v>
      </c>
      <c r="R1852" t="s">
        <v>8352</v>
      </c>
      <c r="S1852" s="12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100.07692307692308</v>
      </c>
      <c r="P1853" s="10">
        <f t="shared" si="113"/>
        <v>50.03846153846154</v>
      </c>
      <c r="Q1853" t="s">
        <v>8351</v>
      </c>
      <c r="R1853" t="s">
        <v>8352</v>
      </c>
      <c r="S1853" s="12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116.96666666666667</v>
      </c>
      <c r="P1854" s="10">
        <f t="shared" si="113"/>
        <v>133.93129770992365</v>
      </c>
      <c r="Q1854" t="s">
        <v>8351</v>
      </c>
      <c r="R1854" t="s">
        <v>8352</v>
      </c>
      <c r="S1854" s="12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101.875</v>
      </c>
      <c r="P1855" s="10">
        <f t="shared" si="113"/>
        <v>58.214285714285715</v>
      </c>
      <c r="Q1855" t="s">
        <v>8351</v>
      </c>
      <c r="R1855" t="s">
        <v>8352</v>
      </c>
      <c r="S1855" s="12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102.12366666666665</v>
      </c>
      <c r="P1856" s="10">
        <f t="shared" si="113"/>
        <v>88.037643678160919</v>
      </c>
      <c r="Q1856" t="s">
        <v>8351</v>
      </c>
      <c r="R1856" t="s">
        <v>8352</v>
      </c>
      <c r="S1856" s="12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154.05897142857143</v>
      </c>
      <c r="P1857" s="10">
        <f t="shared" si="113"/>
        <v>70.576753926701571</v>
      </c>
      <c r="Q1857" t="s">
        <v>8351</v>
      </c>
      <c r="R1857" t="s">
        <v>8352</v>
      </c>
      <c r="S1857" s="12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101.25</v>
      </c>
      <c r="P1858" s="10">
        <f t="shared" si="113"/>
        <v>53.289473684210527</v>
      </c>
      <c r="Q1858" t="s">
        <v>8351</v>
      </c>
      <c r="R1858" t="s">
        <v>8352</v>
      </c>
      <c r="S1858" s="12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E1859/D1859*100</f>
        <v>100</v>
      </c>
      <c r="P1859" s="10">
        <f t="shared" ref="P1859:P1922" si="117">E1859/L1859</f>
        <v>136.36363636363637</v>
      </c>
      <c r="Q1859" t="s">
        <v>8351</v>
      </c>
      <c r="R1859" t="s">
        <v>8352</v>
      </c>
      <c r="S1859" s="12">
        <f t="shared" ref="S1859:S1922" si="118">(J1859/86400)+25569</f>
        <v>41864.76866898148</v>
      </c>
      <c r="T1859" s="11">
        <f t="shared" ref="T1859:T1922" si="119">(I1859/86400)+25569</f>
        <v>41894.76866898148</v>
      </c>
    </row>
    <row r="1860" spans="1:20" ht="58" x14ac:dyDescent="0.3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108.74800874800874</v>
      </c>
      <c r="P1860" s="10">
        <f t="shared" si="117"/>
        <v>40.547315436241611</v>
      </c>
      <c r="Q1860" t="s">
        <v>8351</v>
      </c>
      <c r="R1860" t="s">
        <v>8352</v>
      </c>
      <c r="S1860" s="12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131.83333333333334</v>
      </c>
      <c r="P1861" s="10">
        <f t="shared" si="117"/>
        <v>70.625</v>
      </c>
      <c r="Q1861" t="s">
        <v>8351</v>
      </c>
      <c r="R1861" t="s">
        <v>8352</v>
      </c>
      <c r="S1861" s="12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133.46666666666667</v>
      </c>
      <c r="P1862" s="10">
        <f t="shared" si="117"/>
        <v>52.684210526315788</v>
      </c>
      <c r="Q1862" t="s">
        <v>8351</v>
      </c>
      <c r="R1862" t="s">
        <v>8352</v>
      </c>
      <c r="S1862" s="12">
        <f t="shared" si="118"/>
        <v>41655.70930555556</v>
      </c>
      <c r="T1862" s="11">
        <f t="shared" si="119"/>
        <v>41676.70930555556</v>
      </c>
    </row>
    <row r="1863" spans="1:20" ht="43.5" x14ac:dyDescent="0.3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>
        <f t="shared" si="116"/>
        <v>0</v>
      </c>
      <c r="P1863" s="10" t="e">
        <f t="shared" si="117"/>
        <v>#DIV/0!</v>
      </c>
      <c r="Q1863" t="s">
        <v>8359</v>
      </c>
      <c r="R1863" t="s">
        <v>8361</v>
      </c>
      <c r="S1863" s="12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8.0833333333333321</v>
      </c>
      <c r="P1864" s="10">
        <f t="shared" si="117"/>
        <v>90.9375</v>
      </c>
      <c r="Q1864" t="s">
        <v>8359</v>
      </c>
      <c r="R1864" t="s">
        <v>8361</v>
      </c>
      <c r="S1864" s="12">
        <f t="shared" si="118"/>
        <v>42755.492754629631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0.4</v>
      </c>
      <c r="P1865" s="10">
        <f t="shared" si="117"/>
        <v>5</v>
      </c>
      <c r="Q1865" t="s">
        <v>8359</v>
      </c>
      <c r="R1865" t="s">
        <v>8361</v>
      </c>
      <c r="S1865" s="12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42.892307692307689</v>
      </c>
      <c r="P1866" s="10">
        <f t="shared" si="117"/>
        <v>58.083333333333336</v>
      </c>
      <c r="Q1866" t="s">
        <v>8359</v>
      </c>
      <c r="R1866" t="s">
        <v>8361</v>
      </c>
      <c r="S1866" s="12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3.6363636363636364E-3</v>
      </c>
      <c r="P1867" s="10">
        <f t="shared" si="117"/>
        <v>2</v>
      </c>
      <c r="Q1867" t="s">
        <v>8359</v>
      </c>
      <c r="R1867" t="s">
        <v>8361</v>
      </c>
      <c r="S1867" s="12">
        <f t="shared" si="118"/>
        <v>42645.367442129631</v>
      </c>
      <c r="T1867" s="11">
        <f t="shared" si="119"/>
        <v>42680.409108796295</v>
      </c>
    </row>
    <row r="1868" spans="1:20" ht="43.5" x14ac:dyDescent="0.3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0.5</v>
      </c>
      <c r="P1868" s="10">
        <f t="shared" si="117"/>
        <v>62.5</v>
      </c>
      <c r="Q1868" t="s">
        <v>8359</v>
      </c>
      <c r="R1868" t="s">
        <v>8361</v>
      </c>
      <c r="S1868" s="12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0.05</v>
      </c>
      <c r="P1869" s="10">
        <f t="shared" si="117"/>
        <v>10</v>
      </c>
      <c r="Q1869" t="s">
        <v>8359</v>
      </c>
      <c r="R1869" t="s">
        <v>8361</v>
      </c>
      <c r="S1869" s="12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4.8680000000000003</v>
      </c>
      <c r="P1870" s="10">
        <f t="shared" si="117"/>
        <v>71.588235294117652</v>
      </c>
      <c r="Q1870" t="s">
        <v>8359</v>
      </c>
      <c r="R1870" t="s">
        <v>8361</v>
      </c>
      <c r="S1870" s="12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>
        <f t="shared" si="116"/>
        <v>0</v>
      </c>
      <c r="P1871" s="10" t="e">
        <f t="shared" si="117"/>
        <v>#DIV/0!</v>
      </c>
      <c r="Q1871" t="s">
        <v>8359</v>
      </c>
      <c r="R1871" t="s">
        <v>8361</v>
      </c>
      <c r="S1871" s="12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10.314285714285715</v>
      </c>
      <c r="P1872" s="10">
        <f t="shared" si="117"/>
        <v>32.81818181818182</v>
      </c>
      <c r="Q1872" t="s">
        <v>8359</v>
      </c>
      <c r="R1872" t="s">
        <v>8361</v>
      </c>
      <c r="S1872" s="12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71.784615384615378</v>
      </c>
      <c r="P1873" s="10">
        <f t="shared" si="117"/>
        <v>49.11578947368421</v>
      </c>
      <c r="Q1873" t="s">
        <v>8359</v>
      </c>
      <c r="R1873" t="s">
        <v>8361</v>
      </c>
      <c r="S1873" s="12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</v>
      </c>
      <c r="P1874" s="10">
        <f t="shared" si="117"/>
        <v>16.307692307692307</v>
      </c>
      <c r="Q1874" t="s">
        <v>8359</v>
      </c>
      <c r="R1874" t="s">
        <v>8361</v>
      </c>
      <c r="S1874" s="12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0.44999999999999996</v>
      </c>
      <c r="P1875" s="10">
        <f t="shared" si="117"/>
        <v>18</v>
      </c>
      <c r="Q1875" t="s">
        <v>8359</v>
      </c>
      <c r="R1875" t="s">
        <v>8361</v>
      </c>
      <c r="S1875" s="12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1.6250000000000001E-2</v>
      </c>
      <c r="P1876" s="10">
        <f t="shared" si="117"/>
        <v>13</v>
      </c>
      <c r="Q1876" t="s">
        <v>8359</v>
      </c>
      <c r="R1876" t="s">
        <v>8361</v>
      </c>
      <c r="S1876" s="12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0.51</v>
      </c>
      <c r="P1877" s="10">
        <f t="shared" si="117"/>
        <v>17</v>
      </c>
      <c r="Q1877" t="s">
        <v>8359</v>
      </c>
      <c r="R1877" t="s">
        <v>8361</v>
      </c>
      <c r="S1877" s="12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>
        <f t="shared" si="116"/>
        <v>0</v>
      </c>
      <c r="P1878" s="10" t="e">
        <f t="shared" si="117"/>
        <v>#DIV/0!</v>
      </c>
      <c r="Q1878" t="s">
        <v>8359</v>
      </c>
      <c r="R1878" t="s">
        <v>8361</v>
      </c>
      <c r="S1878" s="12">
        <f t="shared" si="118"/>
        <v>41776.284780092596</v>
      </c>
      <c r="T1878" s="11">
        <f t="shared" si="119"/>
        <v>41806.284780092596</v>
      </c>
    </row>
    <row r="1879" spans="1:20" ht="43.5" x14ac:dyDescent="0.35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>
        <f t="shared" si="116"/>
        <v>0</v>
      </c>
      <c r="P1879" s="10" t="e">
        <f t="shared" si="117"/>
        <v>#DIV/0!</v>
      </c>
      <c r="Q1879" t="s">
        <v>8359</v>
      </c>
      <c r="R1879" t="s">
        <v>8361</v>
      </c>
      <c r="S1879" s="12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>
        <f t="shared" si="116"/>
        <v>0</v>
      </c>
      <c r="P1880" s="10" t="e">
        <f t="shared" si="117"/>
        <v>#DIV/0!</v>
      </c>
      <c r="Q1880" t="s">
        <v>8359</v>
      </c>
      <c r="R1880" t="s">
        <v>8361</v>
      </c>
      <c r="S1880" s="12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0.12</v>
      </c>
      <c r="P1881" s="10">
        <f t="shared" si="117"/>
        <v>3</v>
      </c>
      <c r="Q1881" t="s">
        <v>8359</v>
      </c>
      <c r="R1881" t="s">
        <v>8361</v>
      </c>
      <c r="S1881" s="12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20.080000000000002</v>
      </c>
      <c r="P1882" s="10">
        <f t="shared" si="117"/>
        <v>41.833333333333336</v>
      </c>
      <c r="Q1882" t="s">
        <v>8359</v>
      </c>
      <c r="R1882" t="s">
        <v>8361</v>
      </c>
      <c r="S1882" s="12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172.68449999999999</v>
      </c>
      <c r="P1883" s="10">
        <f t="shared" si="117"/>
        <v>49.338428571428572</v>
      </c>
      <c r="Q1883" t="s">
        <v>8351</v>
      </c>
      <c r="R1883" t="s">
        <v>8355</v>
      </c>
      <c r="S1883" s="12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100.8955223880597</v>
      </c>
      <c r="P1884" s="10">
        <f t="shared" si="117"/>
        <v>41.728395061728392</v>
      </c>
      <c r="Q1884" t="s">
        <v>8351</v>
      </c>
      <c r="R1884" t="s">
        <v>8355</v>
      </c>
      <c r="S1884" s="12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104.8048048048048</v>
      </c>
      <c r="P1885" s="10">
        <f t="shared" si="117"/>
        <v>32.71875</v>
      </c>
      <c r="Q1885" t="s">
        <v>8351</v>
      </c>
      <c r="R1885" t="s">
        <v>8355</v>
      </c>
      <c r="S1885" s="12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135.1</v>
      </c>
      <c r="P1886" s="10">
        <f t="shared" si="117"/>
        <v>51.96153846153846</v>
      </c>
      <c r="Q1886" t="s">
        <v>8351</v>
      </c>
      <c r="R1886" t="s">
        <v>8355</v>
      </c>
      <c r="S1886" s="12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116.32786885245903</v>
      </c>
      <c r="P1887" s="10">
        <f t="shared" si="117"/>
        <v>50.685714285714283</v>
      </c>
      <c r="Q1887" t="s">
        <v>8351</v>
      </c>
      <c r="R1887" t="s">
        <v>8355</v>
      </c>
      <c r="S1887" s="12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102.08333333333333</v>
      </c>
      <c r="P1888" s="10">
        <f t="shared" si="117"/>
        <v>42.241379310344826</v>
      </c>
      <c r="Q1888" t="s">
        <v>8351</v>
      </c>
      <c r="R1888" t="s">
        <v>8355</v>
      </c>
      <c r="S1888" s="12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111.16666666666666</v>
      </c>
      <c r="P1889" s="10">
        <f t="shared" si="117"/>
        <v>416.875</v>
      </c>
      <c r="Q1889" t="s">
        <v>8351</v>
      </c>
      <c r="R1889" t="s">
        <v>8355</v>
      </c>
      <c r="S1889" s="12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166.08</v>
      </c>
      <c r="P1890" s="10">
        <f t="shared" si="117"/>
        <v>46.651685393258425</v>
      </c>
      <c r="Q1890" t="s">
        <v>8351</v>
      </c>
      <c r="R1890" t="s">
        <v>8355</v>
      </c>
      <c r="S1890" s="12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106.60000000000001</v>
      </c>
      <c r="P1891" s="10">
        <f t="shared" si="117"/>
        <v>48.454545454545453</v>
      </c>
      <c r="Q1891" t="s">
        <v>8351</v>
      </c>
      <c r="R1891" t="s">
        <v>8355</v>
      </c>
      <c r="S1891" s="12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144.58441666666667</v>
      </c>
      <c r="P1892" s="10">
        <f t="shared" si="117"/>
        <v>70.5289837398374</v>
      </c>
      <c r="Q1892" t="s">
        <v>8351</v>
      </c>
      <c r="R1892" t="s">
        <v>8355</v>
      </c>
      <c r="S1892" s="12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105.55000000000001</v>
      </c>
      <c r="P1893" s="10">
        <f t="shared" si="117"/>
        <v>87.958333333333329</v>
      </c>
      <c r="Q1893" t="s">
        <v>8351</v>
      </c>
      <c r="R1893" t="s">
        <v>8355</v>
      </c>
      <c r="S1893" s="12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136.60000000000002</v>
      </c>
      <c r="P1894" s="10">
        <f t="shared" si="117"/>
        <v>26.26923076923077</v>
      </c>
      <c r="Q1894" t="s">
        <v>8351</v>
      </c>
      <c r="R1894" t="s">
        <v>8355</v>
      </c>
      <c r="S1894" s="12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104</v>
      </c>
      <c r="P1895" s="10">
        <f t="shared" si="117"/>
        <v>57.777777777777779</v>
      </c>
      <c r="Q1895" t="s">
        <v>8351</v>
      </c>
      <c r="R1895" t="s">
        <v>8355</v>
      </c>
      <c r="S1895" s="12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114.5</v>
      </c>
      <c r="P1896" s="10">
        <f t="shared" si="117"/>
        <v>57.25</v>
      </c>
      <c r="Q1896" t="s">
        <v>8351</v>
      </c>
      <c r="R1896" t="s">
        <v>8355</v>
      </c>
      <c r="S1896" s="12">
        <f t="shared" si="118"/>
        <v>40920.90489583333</v>
      </c>
      <c r="T1896" s="11">
        <f t="shared" si="119"/>
        <v>40951.90489583333</v>
      </c>
    </row>
    <row r="1897" spans="1:20" ht="58" x14ac:dyDescent="0.3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101.71957671957672</v>
      </c>
      <c r="P1897" s="10">
        <f t="shared" si="117"/>
        <v>196.34042553191489</v>
      </c>
      <c r="Q1897" t="s">
        <v>8351</v>
      </c>
      <c r="R1897" t="s">
        <v>8355</v>
      </c>
      <c r="S1897" s="12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123.94678492239468</v>
      </c>
      <c r="P1898" s="10">
        <f t="shared" si="117"/>
        <v>43</v>
      </c>
      <c r="Q1898" t="s">
        <v>8351</v>
      </c>
      <c r="R1898" t="s">
        <v>8355</v>
      </c>
      <c r="S1898" s="12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102.45669291338582</v>
      </c>
      <c r="P1899" s="10">
        <f t="shared" si="117"/>
        <v>35.551912568306008</v>
      </c>
      <c r="Q1899" t="s">
        <v>8351</v>
      </c>
      <c r="R1899" t="s">
        <v>8355</v>
      </c>
      <c r="S1899" s="12">
        <f t="shared" si="118"/>
        <v>41680.583402777775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144.5</v>
      </c>
      <c r="P1900" s="10">
        <f t="shared" si="117"/>
        <v>68.80952380952381</v>
      </c>
      <c r="Q1900" t="s">
        <v>8351</v>
      </c>
      <c r="R1900" t="s">
        <v>8355</v>
      </c>
      <c r="S1900" s="12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133.33333333333331</v>
      </c>
      <c r="P1901" s="10">
        <f t="shared" si="117"/>
        <v>28.571428571428573</v>
      </c>
      <c r="Q1901" t="s">
        <v>8351</v>
      </c>
      <c r="R1901" t="s">
        <v>8355</v>
      </c>
      <c r="S1901" s="12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109.3644</v>
      </c>
      <c r="P1902" s="10">
        <f t="shared" si="117"/>
        <v>50.631666666666668</v>
      </c>
      <c r="Q1902" t="s">
        <v>8351</v>
      </c>
      <c r="R1902" t="s">
        <v>8355</v>
      </c>
      <c r="S1902" s="12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2.6969696969696968</v>
      </c>
      <c r="P1903" s="10">
        <f t="shared" si="117"/>
        <v>106.8</v>
      </c>
      <c r="Q1903" t="s">
        <v>8345</v>
      </c>
      <c r="R1903" t="s">
        <v>8374</v>
      </c>
      <c r="S1903" s="12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</v>
      </c>
      <c r="P1904" s="10">
        <f t="shared" si="117"/>
        <v>4</v>
      </c>
      <c r="Q1904" t="s">
        <v>8345</v>
      </c>
      <c r="R1904" t="s">
        <v>8374</v>
      </c>
      <c r="S1904" s="12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46.6</v>
      </c>
      <c r="P1905" s="10">
        <f t="shared" si="117"/>
        <v>34.097560975609753</v>
      </c>
      <c r="Q1905" t="s">
        <v>8345</v>
      </c>
      <c r="R1905" t="s">
        <v>8374</v>
      </c>
      <c r="S1905" s="12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0.1</v>
      </c>
      <c r="P1906" s="10">
        <f t="shared" si="117"/>
        <v>25</v>
      </c>
      <c r="Q1906" t="s">
        <v>8345</v>
      </c>
      <c r="R1906" t="s">
        <v>8374</v>
      </c>
      <c r="S1906" s="12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0.16800000000000001</v>
      </c>
      <c r="P1907" s="10">
        <f t="shared" si="117"/>
        <v>10.5</v>
      </c>
      <c r="Q1907" t="s">
        <v>8345</v>
      </c>
      <c r="R1907" t="s">
        <v>8374</v>
      </c>
      <c r="S1907" s="12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42.76</v>
      </c>
      <c r="P1908" s="10">
        <f t="shared" si="117"/>
        <v>215.95959595959596</v>
      </c>
      <c r="Q1908" t="s">
        <v>8345</v>
      </c>
      <c r="R1908" t="s">
        <v>8374</v>
      </c>
      <c r="S1908" s="12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0.28333333333333333</v>
      </c>
      <c r="P1909" s="10">
        <f t="shared" si="117"/>
        <v>21.25</v>
      </c>
      <c r="Q1909" t="s">
        <v>8345</v>
      </c>
      <c r="R1909" t="s">
        <v>8374</v>
      </c>
      <c r="S1909" s="12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1.7319999999999998</v>
      </c>
      <c r="P1910" s="10">
        <f t="shared" si="117"/>
        <v>108.25</v>
      </c>
      <c r="Q1910" t="s">
        <v>8345</v>
      </c>
      <c r="R1910" t="s">
        <v>8374</v>
      </c>
      <c r="S1910" s="12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14.111428571428572</v>
      </c>
      <c r="P1911" s="10">
        <f t="shared" si="117"/>
        <v>129.97368421052633</v>
      </c>
      <c r="Q1911" t="s">
        <v>8345</v>
      </c>
      <c r="R1911" t="s">
        <v>8374</v>
      </c>
      <c r="S1911" s="12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39.395294117647055</v>
      </c>
      <c r="P1912" s="10">
        <f t="shared" si="117"/>
        <v>117.49473684210527</v>
      </c>
      <c r="Q1912" t="s">
        <v>8345</v>
      </c>
      <c r="R1912" t="s">
        <v>8374</v>
      </c>
      <c r="S1912" s="12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2.3529411764705882E-2</v>
      </c>
      <c r="P1913" s="10">
        <f t="shared" si="117"/>
        <v>10</v>
      </c>
      <c r="Q1913" t="s">
        <v>8345</v>
      </c>
      <c r="R1913" t="s">
        <v>8374</v>
      </c>
      <c r="S1913" s="12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59.3</v>
      </c>
      <c r="P1914" s="10">
        <f t="shared" si="117"/>
        <v>70.595238095238102</v>
      </c>
      <c r="Q1914" t="s">
        <v>8345</v>
      </c>
      <c r="R1914" t="s">
        <v>8374</v>
      </c>
      <c r="S1914" s="12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</v>
      </c>
      <c r="P1915" s="10">
        <f t="shared" si="117"/>
        <v>24.5</v>
      </c>
      <c r="Q1915" t="s">
        <v>8345</v>
      </c>
      <c r="R1915" t="s">
        <v>8374</v>
      </c>
      <c r="S1915" s="12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9.0090090090090094</v>
      </c>
      <c r="P1916" s="10">
        <f t="shared" si="117"/>
        <v>30</v>
      </c>
      <c r="Q1916" t="s">
        <v>8345</v>
      </c>
      <c r="R1916" t="s">
        <v>8374</v>
      </c>
      <c r="S1916" s="12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</v>
      </c>
      <c r="P1917" s="10">
        <f t="shared" si="117"/>
        <v>2</v>
      </c>
      <c r="Q1917" t="s">
        <v>8345</v>
      </c>
      <c r="R1917" t="s">
        <v>8374</v>
      </c>
      <c r="S1917" s="12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0.51</v>
      </c>
      <c r="P1918" s="10">
        <f t="shared" si="117"/>
        <v>17</v>
      </c>
      <c r="Q1918" t="s">
        <v>8345</v>
      </c>
      <c r="R1918" t="s">
        <v>8374</v>
      </c>
      <c r="S1918" s="12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52.570512820512818</v>
      </c>
      <c r="P1919" s="10">
        <f t="shared" si="117"/>
        <v>2928.9285714285716</v>
      </c>
      <c r="Q1919" t="s">
        <v>8345</v>
      </c>
      <c r="R1919" t="s">
        <v>8374</v>
      </c>
      <c r="S1919" s="12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</v>
      </c>
      <c r="P1920" s="10">
        <f t="shared" si="117"/>
        <v>28.888888888888889</v>
      </c>
      <c r="Q1920" t="s">
        <v>8345</v>
      </c>
      <c r="R1920" t="s">
        <v>8374</v>
      </c>
      <c r="S1920" s="12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47.4</v>
      </c>
      <c r="P1921" s="10">
        <f t="shared" si="117"/>
        <v>29.625</v>
      </c>
      <c r="Q1921" t="s">
        <v>8345</v>
      </c>
      <c r="R1921" t="s">
        <v>8374</v>
      </c>
      <c r="S1921" s="12">
        <f t="shared" si="118"/>
        <v>42113.875567129631</v>
      </c>
      <c r="T1921" s="11">
        <f t="shared" si="119"/>
        <v>42143.875567129631</v>
      </c>
    </row>
    <row r="1922" spans="1:20" ht="43.5" x14ac:dyDescent="0.3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43.03</v>
      </c>
      <c r="P1922" s="10">
        <f t="shared" si="117"/>
        <v>40.980952380952381</v>
      </c>
      <c r="Q1922" t="s">
        <v>8345</v>
      </c>
      <c r="R1922" t="s">
        <v>8374</v>
      </c>
      <c r="S1922" s="12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E1923/D1923*100</f>
        <v>136.80000000000001</v>
      </c>
      <c r="P1923" s="10">
        <f t="shared" ref="P1923:P1986" si="121">E1923/L1923</f>
        <v>54</v>
      </c>
      <c r="Q1923" t="s">
        <v>8351</v>
      </c>
      <c r="R1923" t="s">
        <v>8355</v>
      </c>
      <c r="S1923" s="12">
        <f t="shared" ref="S1923:S1986" si="122">(J1923/86400)+25569</f>
        <v>41074.221562500003</v>
      </c>
      <c r="T1923" s="11">
        <f t="shared" ref="T1923:T1986" si="123">(I1923/86400)+25569</f>
        <v>41104.221562500003</v>
      </c>
    </row>
    <row r="1924" spans="1:20" ht="43.5" x14ac:dyDescent="0.3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115.55</v>
      </c>
      <c r="P1924" s="10">
        <f t="shared" si="121"/>
        <v>36.109375</v>
      </c>
      <c r="Q1924" t="s">
        <v>8351</v>
      </c>
      <c r="R1924" t="s">
        <v>8355</v>
      </c>
      <c r="S1924" s="12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240.79999999999998</v>
      </c>
      <c r="P1925" s="10">
        <f t="shared" si="121"/>
        <v>23.153846153846153</v>
      </c>
      <c r="Q1925" t="s">
        <v>8351</v>
      </c>
      <c r="R1925" t="s">
        <v>8355</v>
      </c>
      <c r="S1925" s="12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114.39999999999999</v>
      </c>
      <c r="P1926" s="10">
        <f t="shared" si="121"/>
        <v>104</v>
      </c>
      <c r="Q1926" t="s">
        <v>8351</v>
      </c>
      <c r="R1926" t="s">
        <v>8355</v>
      </c>
      <c r="S1926" s="12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110.33333333333333</v>
      </c>
      <c r="P1927" s="10">
        <f t="shared" si="121"/>
        <v>31.826923076923077</v>
      </c>
      <c r="Q1927" t="s">
        <v>8351</v>
      </c>
      <c r="R1927" t="s">
        <v>8355</v>
      </c>
      <c r="S1927" s="12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195.37933333333334</v>
      </c>
      <c r="P1928" s="10">
        <f t="shared" si="121"/>
        <v>27.3896261682243</v>
      </c>
      <c r="Q1928" t="s">
        <v>8351</v>
      </c>
      <c r="R1928" t="s">
        <v>8355</v>
      </c>
      <c r="S1928" s="12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103.33333333333334</v>
      </c>
      <c r="P1929" s="10">
        <f t="shared" si="121"/>
        <v>56.363636363636367</v>
      </c>
      <c r="Q1929" t="s">
        <v>8351</v>
      </c>
      <c r="R1929" t="s">
        <v>8355</v>
      </c>
      <c r="S1929" s="12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103.1372549019608</v>
      </c>
      <c r="P1930" s="10">
        <f t="shared" si="121"/>
        <v>77.352941176470594</v>
      </c>
      <c r="Q1930" t="s">
        <v>8351</v>
      </c>
      <c r="R1930" t="s">
        <v>8355</v>
      </c>
      <c r="S1930" s="12">
        <f t="shared" si="122"/>
        <v>41371.6480787037</v>
      </c>
      <c r="T1930" s="11">
        <f t="shared" si="123"/>
        <v>41401.6480787037</v>
      </c>
    </row>
    <row r="1931" spans="1:20" ht="43.5" x14ac:dyDescent="0.3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100.3125</v>
      </c>
      <c r="P1931" s="10">
        <f t="shared" si="121"/>
        <v>42.8</v>
      </c>
      <c r="Q1931" t="s">
        <v>8351</v>
      </c>
      <c r="R1931" t="s">
        <v>8355</v>
      </c>
      <c r="S1931" s="12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127</v>
      </c>
      <c r="P1932" s="10">
        <f t="shared" si="121"/>
        <v>48.846153846153847</v>
      </c>
      <c r="Q1932" t="s">
        <v>8351</v>
      </c>
      <c r="R1932" t="s">
        <v>8355</v>
      </c>
      <c r="S1932" s="12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120.601</v>
      </c>
      <c r="P1933" s="10">
        <f t="shared" si="121"/>
        <v>48.240400000000001</v>
      </c>
      <c r="Q1933" t="s">
        <v>8351</v>
      </c>
      <c r="R1933" t="s">
        <v>8355</v>
      </c>
      <c r="S1933" s="12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106.99047619047619</v>
      </c>
      <c r="P1934" s="10">
        <f t="shared" si="121"/>
        <v>70.212500000000006</v>
      </c>
      <c r="Q1934" t="s">
        <v>8351</v>
      </c>
      <c r="R1934" t="s">
        <v>8355</v>
      </c>
      <c r="S1934" s="12">
        <f t="shared" si="122"/>
        <v>40911.809872685189</v>
      </c>
      <c r="T1934" s="11">
        <f t="shared" si="123"/>
        <v>40932.809872685189</v>
      </c>
    </row>
    <row r="1935" spans="1:20" ht="43.5" x14ac:dyDescent="0.3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172.43333333333334</v>
      </c>
      <c r="P1935" s="10">
        <f t="shared" si="121"/>
        <v>94.054545454545448</v>
      </c>
      <c r="Q1935" t="s">
        <v>8351</v>
      </c>
      <c r="R1935" t="s">
        <v>8355</v>
      </c>
      <c r="S1935" s="12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123.61999999999999</v>
      </c>
      <c r="P1936" s="10">
        <f t="shared" si="121"/>
        <v>80.272727272727266</v>
      </c>
      <c r="Q1936" t="s">
        <v>8351</v>
      </c>
      <c r="R1936" t="s">
        <v>8355</v>
      </c>
      <c r="S1936" s="12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108.4</v>
      </c>
      <c r="P1937" s="10">
        <f t="shared" si="121"/>
        <v>54.2</v>
      </c>
      <c r="Q1937" t="s">
        <v>8351</v>
      </c>
      <c r="R1937" t="s">
        <v>8355</v>
      </c>
      <c r="S1937" s="12">
        <f t="shared" si="122"/>
        <v>41773.932534722218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116.52013333333333</v>
      </c>
      <c r="P1938" s="10">
        <f t="shared" si="121"/>
        <v>60.26903448275862</v>
      </c>
      <c r="Q1938" t="s">
        <v>8351</v>
      </c>
      <c r="R1938" t="s">
        <v>8355</v>
      </c>
      <c r="S1938" s="12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187.245</v>
      </c>
      <c r="P1939" s="10">
        <f t="shared" si="121"/>
        <v>38.740344827586206</v>
      </c>
      <c r="Q1939" t="s">
        <v>8351</v>
      </c>
      <c r="R1939" t="s">
        <v>8355</v>
      </c>
      <c r="S1939" s="12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115.93333333333334</v>
      </c>
      <c r="P1940" s="10">
        <f t="shared" si="121"/>
        <v>152.54385964912279</v>
      </c>
      <c r="Q1940" t="s">
        <v>8351</v>
      </c>
      <c r="R1940" t="s">
        <v>8355</v>
      </c>
      <c r="S1940" s="12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110.7</v>
      </c>
      <c r="P1941" s="10">
        <f t="shared" si="121"/>
        <v>115.3125</v>
      </c>
      <c r="Q1941" t="s">
        <v>8351</v>
      </c>
      <c r="R1941" t="s">
        <v>8355</v>
      </c>
      <c r="S1941" s="12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170.92307692307693</v>
      </c>
      <c r="P1942" s="10">
        <f t="shared" si="121"/>
        <v>35.838709677419352</v>
      </c>
      <c r="Q1942" t="s">
        <v>8351</v>
      </c>
      <c r="R1942" t="s">
        <v>8355</v>
      </c>
      <c r="S1942" s="12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126.11835600000001</v>
      </c>
      <c r="P1943" s="10">
        <f t="shared" si="121"/>
        <v>64.570118779438872</v>
      </c>
      <c r="Q1943" t="s">
        <v>8345</v>
      </c>
      <c r="R1943" t="s">
        <v>8375</v>
      </c>
      <c r="S1943" s="12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138.44033333333334</v>
      </c>
      <c r="P1944" s="10">
        <f t="shared" si="121"/>
        <v>87.436000000000007</v>
      </c>
      <c r="Q1944" t="s">
        <v>8345</v>
      </c>
      <c r="R1944" t="s">
        <v>8375</v>
      </c>
      <c r="S1944" s="12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1705.2499999999998</v>
      </c>
      <c r="P1945" s="10">
        <f t="shared" si="121"/>
        <v>68.815577078288939</v>
      </c>
      <c r="Q1945" t="s">
        <v>8345</v>
      </c>
      <c r="R1945" t="s">
        <v>8375</v>
      </c>
      <c r="S1945" s="12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788.05550000000005</v>
      </c>
      <c r="P1946" s="10">
        <f t="shared" si="121"/>
        <v>176.200223588597</v>
      </c>
      <c r="Q1946" t="s">
        <v>8345</v>
      </c>
      <c r="R1946" t="s">
        <v>8375</v>
      </c>
      <c r="S1946" s="12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348.01799999999997</v>
      </c>
      <c r="P1947" s="10">
        <f t="shared" si="121"/>
        <v>511.79117647058825</v>
      </c>
      <c r="Q1947" t="s">
        <v>8345</v>
      </c>
      <c r="R1947" t="s">
        <v>8375</v>
      </c>
      <c r="S1947" s="12">
        <f t="shared" si="122"/>
        <v>42157.251828703702</v>
      </c>
      <c r="T1947" s="11">
        <f t="shared" si="123"/>
        <v>42197.251828703702</v>
      </c>
    </row>
    <row r="1948" spans="1:20" ht="58" x14ac:dyDescent="0.3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149.74666666666667</v>
      </c>
      <c r="P1948" s="10">
        <f t="shared" si="121"/>
        <v>160.44285714285715</v>
      </c>
      <c r="Q1948" t="s">
        <v>8345</v>
      </c>
      <c r="R1948" t="s">
        <v>8375</v>
      </c>
      <c r="S1948" s="12">
        <f t="shared" si="122"/>
        <v>41689.150011574078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100.63375000000001</v>
      </c>
      <c r="P1949" s="10">
        <f t="shared" si="121"/>
        <v>35.003043478260871</v>
      </c>
      <c r="Q1949" t="s">
        <v>8345</v>
      </c>
      <c r="R1949" t="s">
        <v>8375</v>
      </c>
      <c r="S1949" s="12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800.21100000000001</v>
      </c>
      <c r="P1950" s="10">
        <f t="shared" si="121"/>
        <v>188.50671378091872</v>
      </c>
      <c r="Q1950" t="s">
        <v>8345</v>
      </c>
      <c r="R1950" t="s">
        <v>8375</v>
      </c>
      <c r="S1950" s="12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106.00260000000002</v>
      </c>
      <c r="P1951" s="10">
        <f t="shared" si="121"/>
        <v>56.204984093319197</v>
      </c>
      <c r="Q1951" t="s">
        <v>8345</v>
      </c>
      <c r="R1951" t="s">
        <v>8375</v>
      </c>
      <c r="S1951" s="12">
        <f t="shared" si="122"/>
        <v>41800.423043981486</v>
      </c>
      <c r="T1951" s="11">
        <f t="shared" si="123"/>
        <v>41830.423043981486</v>
      </c>
    </row>
    <row r="1952" spans="1:20" ht="43.5" x14ac:dyDescent="0.3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200.51866666666669</v>
      </c>
      <c r="P1952" s="10">
        <f t="shared" si="121"/>
        <v>51.3054157782516</v>
      </c>
      <c r="Q1952" t="s">
        <v>8345</v>
      </c>
      <c r="R1952" t="s">
        <v>8375</v>
      </c>
      <c r="S1952" s="12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212.44399999999999</v>
      </c>
      <c r="P1953" s="10">
        <f t="shared" si="121"/>
        <v>127.36450839328538</v>
      </c>
      <c r="Q1953" t="s">
        <v>8345</v>
      </c>
      <c r="R1953" t="s">
        <v>8375</v>
      </c>
      <c r="S1953" s="12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198.47237142857145</v>
      </c>
      <c r="P1954" s="10">
        <f t="shared" si="121"/>
        <v>101.85532258064516</v>
      </c>
      <c r="Q1954" t="s">
        <v>8345</v>
      </c>
      <c r="R1954" t="s">
        <v>8375</v>
      </c>
      <c r="S1954" s="12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225.94666666666666</v>
      </c>
      <c r="P1955" s="10">
        <f t="shared" si="121"/>
        <v>230.55782312925169</v>
      </c>
      <c r="Q1955" t="s">
        <v>8345</v>
      </c>
      <c r="R1955" t="s">
        <v>8375</v>
      </c>
      <c r="S1955" s="12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698.94800000000009</v>
      </c>
      <c r="P1956" s="10">
        <f t="shared" si="121"/>
        <v>842.10602409638557</v>
      </c>
      <c r="Q1956" t="s">
        <v>8345</v>
      </c>
      <c r="R1956" t="s">
        <v>8375</v>
      </c>
      <c r="S1956" s="12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398.59528571428569</v>
      </c>
      <c r="P1957" s="10">
        <f t="shared" si="121"/>
        <v>577.27593103448271</v>
      </c>
      <c r="Q1957" t="s">
        <v>8345</v>
      </c>
      <c r="R1957" t="s">
        <v>8375</v>
      </c>
      <c r="S1957" s="12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294.0333333333333</v>
      </c>
      <c r="P1958" s="10">
        <f t="shared" si="121"/>
        <v>483.34246575342468</v>
      </c>
      <c r="Q1958" t="s">
        <v>8345</v>
      </c>
      <c r="R1958" t="s">
        <v>8375</v>
      </c>
      <c r="S1958" s="12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167.50470000000001</v>
      </c>
      <c r="P1959" s="10">
        <f t="shared" si="121"/>
        <v>76.138500000000008</v>
      </c>
      <c r="Q1959" t="s">
        <v>8345</v>
      </c>
      <c r="R1959" t="s">
        <v>8375</v>
      </c>
      <c r="S1959" s="12">
        <f t="shared" si="122"/>
        <v>41179.098530092597</v>
      </c>
      <c r="T1959" s="11">
        <f t="shared" si="123"/>
        <v>41209.098530092597</v>
      </c>
    </row>
    <row r="1960" spans="1:20" ht="43.5" x14ac:dyDescent="0.3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1435.5717142857143</v>
      </c>
      <c r="P1960" s="10">
        <f t="shared" si="121"/>
        <v>74.107684365781708</v>
      </c>
      <c r="Q1960" t="s">
        <v>8345</v>
      </c>
      <c r="R1960" t="s">
        <v>8375</v>
      </c>
      <c r="S1960" s="12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156.73439999999999</v>
      </c>
      <c r="P1961" s="10">
        <f t="shared" si="121"/>
        <v>36.965660377358489</v>
      </c>
      <c r="Q1961" t="s">
        <v>8345</v>
      </c>
      <c r="R1961" t="s">
        <v>8375</v>
      </c>
      <c r="S1961" s="12">
        <f t="shared" si="122"/>
        <v>41871.845601851848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117.90285714285716</v>
      </c>
      <c r="P1962" s="10">
        <f t="shared" si="121"/>
        <v>2500.969696969697</v>
      </c>
      <c r="Q1962" t="s">
        <v>8345</v>
      </c>
      <c r="R1962" t="s">
        <v>8375</v>
      </c>
      <c r="S1962" s="12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1105.3811999999998</v>
      </c>
      <c r="P1963" s="10">
        <f t="shared" si="121"/>
        <v>67.690214329454989</v>
      </c>
      <c r="Q1963" t="s">
        <v>8345</v>
      </c>
      <c r="R1963" t="s">
        <v>8375</v>
      </c>
      <c r="S1963" s="12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192.92499999999998</v>
      </c>
      <c r="P1964" s="10">
        <f t="shared" si="121"/>
        <v>63.04738562091503</v>
      </c>
      <c r="Q1964" t="s">
        <v>8345</v>
      </c>
      <c r="R1964" t="s">
        <v>8375</v>
      </c>
      <c r="S1964" s="12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126.8842105263158</v>
      </c>
      <c r="P1965" s="10">
        <f t="shared" si="121"/>
        <v>117.6</v>
      </c>
      <c r="Q1965" t="s">
        <v>8345</v>
      </c>
      <c r="R1965" t="s">
        <v>8375</v>
      </c>
      <c r="S1965" s="12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259.57748878923763</v>
      </c>
      <c r="P1966" s="10">
        <f t="shared" si="121"/>
        <v>180.75185011709601</v>
      </c>
      <c r="Q1966" t="s">
        <v>8345</v>
      </c>
      <c r="R1966" t="s">
        <v>8375</v>
      </c>
      <c r="S1966" s="12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262.27999999999997</v>
      </c>
      <c r="P1967" s="10">
        <f t="shared" si="121"/>
        <v>127.32038834951456</v>
      </c>
      <c r="Q1967" t="s">
        <v>8345</v>
      </c>
      <c r="R1967" t="s">
        <v>8375</v>
      </c>
      <c r="S1967" s="12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206.74309000000002</v>
      </c>
      <c r="P1968" s="10">
        <f t="shared" si="121"/>
        <v>136.6444745538665</v>
      </c>
      <c r="Q1968" t="s">
        <v>8345</v>
      </c>
      <c r="R1968" t="s">
        <v>8375</v>
      </c>
      <c r="S1968" s="12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370.13</v>
      </c>
      <c r="P1969" s="10">
        <f t="shared" si="121"/>
        <v>182.78024691358024</v>
      </c>
      <c r="Q1969" t="s">
        <v>8345</v>
      </c>
      <c r="R1969" t="s">
        <v>8375</v>
      </c>
      <c r="S1969" s="12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284.96600000000001</v>
      </c>
      <c r="P1970" s="10">
        <f t="shared" si="121"/>
        <v>279.37843137254902</v>
      </c>
      <c r="Q1970" t="s">
        <v>8345</v>
      </c>
      <c r="R1970" t="s">
        <v>8375</v>
      </c>
      <c r="S1970" s="12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579.08000000000004</v>
      </c>
      <c r="P1971" s="10">
        <f t="shared" si="121"/>
        <v>61.375728669846318</v>
      </c>
      <c r="Q1971" t="s">
        <v>8345</v>
      </c>
      <c r="R1971" t="s">
        <v>8375</v>
      </c>
      <c r="S1971" s="12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1131.8</v>
      </c>
      <c r="P1972" s="10">
        <f t="shared" si="121"/>
        <v>80.727532097004286</v>
      </c>
      <c r="Q1972" t="s">
        <v>8345</v>
      </c>
      <c r="R1972" t="s">
        <v>8375</v>
      </c>
      <c r="S1972" s="12">
        <f t="shared" si="122"/>
        <v>41324.193298611113</v>
      </c>
      <c r="T1972" s="11">
        <f t="shared" si="123"/>
        <v>41384.151631944442</v>
      </c>
    </row>
    <row r="1973" spans="1:20" ht="43.5" x14ac:dyDescent="0.3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263.02771750000005</v>
      </c>
      <c r="P1973" s="10">
        <f t="shared" si="121"/>
        <v>272.35590732591254</v>
      </c>
      <c r="Q1973" t="s">
        <v>8345</v>
      </c>
      <c r="R1973" t="s">
        <v>8375</v>
      </c>
      <c r="S1973" s="12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674.48</v>
      </c>
      <c r="P1974" s="10">
        <f t="shared" si="121"/>
        <v>70.848739495798313</v>
      </c>
      <c r="Q1974" t="s">
        <v>8345</v>
      </c>
      <c r="R1974" t="s">
        <v>8375</v>
      </c>
      <c r="S1974" s="12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256.83081313131316</v>
      </c>
      <c r="P1975" s="10">
        <f t="shared" si="121"/>
        <v>247.94003412969283</v>
      </c>
      <c r="Q1975" t="s">
        <v>8345</v>
      </c>
      <c r="R1975" t="s">
        <v>8375</v>
      </c>
      <c r="S1975" s="12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375.49599999999998</v>
      </c>
      <c r="P1976" s="10">
        <f t="shared" si="121"/>
        <v>186.81393034825871</v>
      </c>
      <c r="Q1976" t="s">
        <v>8345</v>
      </c>
      <c r="R1976" t="s">
        <v>8375</v>
      </c>
      <c r="S1976" s="12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208.70837499999996</v>
      </c>
      <c r="P1977" s="10">
        <f t="shared" si="121"/>
        <v>131.98948616600788</v>
      </c>
      <c r="Q1977" t="s">
        <v>8345</v>
      </c>
      <c r="R1977" t="s">
        <v>8375</v>
      </c>
      <c r="S1977" s="12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346.6</v>
      </c>
      <c r="P1978" s="10">
        <f t="shared" si="121"/>
        <v>29.310782241014799</v>
      </c>
      <c r="Q1978" t="s">
        <v>8345</v>
      </c>
      <c r="R1978" t="s">
        <v>8375</v>
      </c>
      <c r="S1978" s="12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402.33</v>
      </c>
      <c r="P1979" s="10">
        <f t="shared" si="121"/>
        <v>245.02436053593178</v>
      </c>
      <c r="Q1979" t="s">
        <v>8345</v>
      </c>
      <c r="R1979" t="s">
        <v>8375</v>
      </c>
      <c r="S1979" s="12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1026.8451399999999</v>
      </c>
      <c r="P1980" s="10">
        <f t="shared" si="121"/>
        <v>1323.2540463917526</v>
      </c>
      <c r="Q1980" t="s">
        <v>8345</v>
      </c>
      <c r="R1980" t="s">
        <v>8375</v>
      </c>
      <c r="S1980" s="12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114.901155</v>
      </c>
      <c r="P1981" s="10">
        <f t="shared" si="121"/>
        <v>282.65966789667897</v>
      </c>
      <c r="Q1981" t="s">
        <v>8345</v>
      </c>
      <c r="R1981" t="s">
        <v>8375</v>
      </c>
      <c r="S1981" s="12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354.82402000000002</v>
      </c>
      <c r="P1982" s="10">
        <f t="shared" si="121"/>
        <v>91.214401028277635</v>
      </c>
      <c r="Q1982" t="s">
        <v>8345</v>
      </c>
      <c r="R1982" t="s">
        <v>8375</v>
      </c>
      <c r="S1982" s="12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5.08</v>
      </c>
      <c r="P1983" s="10">
        <f t="shared" si="121"/>
        <v>31.75</v>
      </c>
      <c r="Q1983" t="s">
        <v>8364</v>
      </c>
      <c r="R1983" t="s">
        <v>8376</v>
      </c>
      <c r="S1983" s="12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>
        <f t="shared" si="120"/>
        <v>0</v>
      </c>
      <c r="P1984" s="10" t="e">
        <f t="shared" si="121"/>
        <v>#DIV/0!</v>
      </c>
      <c r="Q1984" t="s">
        <v>8364</v>
      </c>
      <c r="R1984" t="s">
        <v>8376</v>
      </c>
      <c r="S1984" s="12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4.3</v>
      </c>
      <c r="P1985" s="10">
        <f t="shared" si="121"/>
        <v>88.6875</v>
      </c>
      <c r="Q1985" t="s">
        <v>8364</v>
      </c>
      <c r="R1985" t="s">
        <v>8376</v>
      </c>
      <c r="S1985" s="12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21.146666666666665</v>
      </c>
      <c r="P1986" s="10">
        <f t="shared" si="121"/>
        <v>453.14285714285717</v>
      </c>
      <c r="Q1986" t="s">
        <v>8364</v>
      </c>
      <c r="R1986" t="s">
        <v>8376</v>
      </c>
      <c r="S1986" s="12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E1987/D1987*100</f>
        <v>3.1875</v>
      </c>
      <c r="P1987" s="10">
        <f t="shared" ref="P1987:P2050" si="125">E1987/L1987</f>
        <v>12.75</v>
      </c>
      <c r="Q1987" t="s">
        <v>8364</v>
      </c>
      <c r="R1987" t="s">
        <v>8376</v>
      </c>
      <c r="S1987" s="12">
        <f t="shared" ref="S1987:S2050" si="126">(J1987/86400)+25569</f>
        <v>42555.698738425926</v>
      </c>
      <c r="T1987" s="11">
        <f t="shared" ref="T1987:T2050" si="127">(I1987/86400)+25569</f>
        <v>42584.958333333328</v>
      </c>
    </row>
    <row r="1988" spans="1:20" ht="43.5" x14ac:dyDescent="0.3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0.05</v>
      </c>
      <c r="P1988" s="10">
        <f t="shared" si="125"/>
        <v>1</v>
      </c>
      <c r="Q1988" t="s">
        <v>8364</v>
      </c>
      <c r="R1988" t="s">
        <v>8376</v>
      </c>
      <c r="S1988" s="12">
        <f t="shared" si="126"/>
        <v>42413.433831018519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42.472727272727276</v>
      </c>
      <c r="P1989" s="10">
        <f t="shared" si="125"/>
        <v>83.428571428571431</v>
      </c>
      <c r="Q1989" t="s">
        <v>8364</v>
      </c>
      <c r="R1989" t="s">
        <v>8376</v>
      </c>
      <c r="S1989" s="12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0.41666666666666669</v>
      </c>
      <c r="P1990" s="10">
        <f t="shared" si="125"/>
        <v>25</v>
      </c>
      <c r="Q1990" t="s">
        <v>8364</v>
      </c>
      <c r="R1990" t="s">
        <v>8376</v>
      </c>
      <c r="S1990" s="12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1</v>
      </c>
      <c r="P1991" s="10">
        <f t="shared" si="125"/>
        <v>50</v>
      </c>
      <c r="Q1991" t="s">
        <v>8364</v>
      </c>
      <c r="R1991" t="s">
        <v>8376</v>
      </c>
      <c r="S1991" s="12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16.966666666666665</v>
      </c>
      <c r="P1992" s="10">
        <f t="shared" si="125"/>
        <v>101.8</v>
      </c>
      <c r="Q1992" t="s">
        <v>8364</v>
      </c>
      <c r="R1992" t="s">
        <v>8376</v>
      </c>
      <c r="S1992" s="12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7.0000000000000009</v>
      </c>
      <c r="P1993" s="10">
        <f t="shared" si="125"/>
        <v>46.666666666666664</v>
      </c>
      <c r="Q1993" t="s">
        <v>8364</v>
      </c>
      <c r="R1993" t="s">
        <v>8376</v>
      </c>
      <c r="S1993" s="12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0.13333333333333333</v>
      </c>
      <c r="P1994" s="10">
        <f t="shared" si="125"/>
        <v>1</v>
      </c>
      <c r="Q1994" t="s">
        <v>8364</v>
      </c>
      <c r="R1994" t="s">
        <v>8376</v>
      </c>
      <c r="S1994" s="12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>
        <f t="shared" si="124"/>
        <v>0</v>
      </c>
      <c r="P1995" s="10" t="e">
        <f t="shared" si="125"/>
        <v>#DIV/0!</v>
      </c>
      <c r="Q1995" t="s">
        <v>8364</v>
      </c>
      <c r="R1995" t="s">
        <v>8376</v>
      </c>
      <c r="S1995" s="12">
        <f t="shared" si="126"/>
        <v>42329.588391203702</v>
      </c>
      <c r="T1995" s="11">
        <f t="shared" si="127"/>
        <v>42359.588391203702</v>
      </c>
    </row>
    <row r="1996" spans="1:20" ht="58" x14ac:dyDescent="0.3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>
        <f t="shared" si="124"/>
        <v>0</v>
      </c>
      <c r="P1996" s="10" t="e">
        <f t="shared" si="125"/>
        <v>#DIV/0!</v>
      </c>
      <c r="Q1996" t="s">
        <v>8364</v>
      </c>
      <c r="R1996" t="s">
        <v>8376</v>
      </c>
      <c r="S1996" s="12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</v>
      </c>
      <c r="P1997" s="10">
        <f t="shared" si="125"/>
        <v>26</v>
      </c>
      <c r="Q1997" t="s">
        <v>8364</v>
      </c>
      <c r="R1997" t="s">
        <v>8376</v>
      </c>
      <c r="S1997" s="12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>
        <f t="shared" si="124"/>
        <v>0</v>
      </c>
      <c r="P1998" s="10" t="e">
        <f t="shared" si="125"/>
        <v>#DIV/0!</v>
      </c>
      <c r="Q1998" t="s">
        <v>8364</v>
      </c>
      <c r="R1998" t="s">
        <v>8376</v>
      </c>
      <c r="S1998" s="12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>
        <f t="shared" si="124"/>
        <v>0</v>
      </c>
      <c r="P1999" s="10" t="e">
        <f t="shared" si="125"/>
        <v>#DIV/0!</v>
      </c>
      <c r="Q1999" t="s">
        <v>8364</v>
      </c>
      <c r="R1999" t="s">
        <v>8376</v>
      </c>
      <c r="S1999" s="12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26.200000000000003</v>
      </c>
      <c r="P2000" s="10">
        <f t="shared" si="125"/>
        <v>218.33333333333334</v>
      </c>
      <c r="Q2000" t="s">
        <v>8364</v>
      </c>
      <c r="R2000" t="s">
        <v>8376</v>
      </c>
      <c r="S2000" s="12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0.76129032258064511</v>
      </c>
      <c r="P2001" s="10">
        <f t="shared" si="125"/>
        <v>33.714285714285715</v>
      </c>
      <c r="Q2001" t="s">
        <v>8364</v>
      </c>
      <c r="R2001" t="s">
        <v>8376</v>
      </c>
      <c r="S2001" s="12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12.5</v>
      </c>
      <c r="P2002" s="10">
        <f t="shared" si="125"/>
        <v>25</v>
      </c>
      <c r="Q2002" t="s">
        <v>8364</v>
      </c>
      <c r="R2002" t="s">
        <v>8376</v>
      </c>
      <c r="S2002" s="12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382.12909090909091</v>
      </c>
      <c r="P2003" s="10">
        <f t="shared" si="125"/>
        <v>128.38790470372632</v>
      </c>
      <c r="Q2003" t="s">
        <v>8345</v>
      </c>
      <c r="R2003" t="s">
        <v>8375</v>
      </c>
      <c r="S2003" s="12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216.79422000000002</v>
      </c>
      <c r="P2004" s="10">
        <f t="shared" si="125"/>
        <v>78.834261818181815</v>
      </c>
      <c r="Q2004" t="s">
        <v>8345</v>
      </c>
      <c r="R2004" t="s">
        <v>8375</v>
      </c>
      <c r="S2004" s="12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312</v>
      </c>
      <c r="P2005" s="10">
        <f t="shared" si="125"/>
        <v>91.764705882352942</v>
      </c>
      <c r="Q2005" t="s">
        <v>8345</v>
      </c>
      <c r="R2005" t="s">
        <v>8375</v>
      </c>
      <c r="S2005" s="12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234.42048</v>
      </c>
      <c r="P2006" s="10">
        <f t="shared" si="125"/>
        <v>331.10237288135596</v>
      </c>
      <c r="Q2006" t="s">
        <v>8345</v>
      </c>
      <c r="R2006" t="s">
        <v>8375</v>
      </c>
      <c r="S2006" s="12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123.68010000000001</v>
      </c>
      <c r="P2007" s="10">
        <f t="shared" si="125"/>
        <v>194.26193717277485</v>
      </c>
      <c r="Q2007" t="s">
        <v>8345</v>
      </c>
      <c r="R2007" t="s">
        <v>8375</v>
      </c>
      <c r="S2007" s="12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247.84</v>
      </c>
      <c r="P2008" s="10">
        <f t="shared" si="125"/>
        <v>408.97689768976898</v>
      </c>
      <c r="Q2008" t="s">
        <v>8345</v>
      </c>
      <c r="R2008" t="s">
        <v>8375</v>
      </c>
      <c r="S2008" s="12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115.7092</v>
      </c>
      <c r="P2009" s="10">
        <f t="shared" si="125"/>
        <v>84.459270072992695</v>
      </c>
      <c r="Q2009" t="s">
        <v>8345</v>
      </c>
      <c r="R2009" t="s">
        <v>8375</v>
      </c>
      <c r="S2009" s="12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117.07484768810599</v>
      </c>
      <c r="P2010" s="10">
        <f t="shared" si="125"/>
        <v>44.853658536585364</v>
      </c>
      <c r="Q2010" t="s">
        <v>8345</v>
      </c>
      <c r="R2010" t="s">
        <v>8375</v>
      </c>
      <c r="S2010" s="12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305.15800000000002</v>
      </c>
      <c r="P2011" s="10">
        <f t="shared" si="125"/>
        <v>383.3643216080402</v>
      </c>
      <c r="Q2011" t="s">
        <v>8345</v>
      </c>
      <c r="R2011" t="s">
        <v>8375</v>
      </c>
      <c r="S2011" s="12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320.05299999999994</v>
      </c>
      <c r="P2012" s="10">
        <f t="shared" si="125"/>
        <v>55.276856649395505</v>
      </c>
      <c r="Q2012" t="s">
        <v>8345</v>
      </c>
      <c r="R2012" t="s">
        <v>8375</v>
      </c>
      <c r="S2012" s="12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819.56399999999996</v>
      </c>
      <c r="P2013" s="10">
        <f t="shared" si="125"/>
        <v>422.02059732234807</v>
      </c>
      <c r="Q2013" t="s">
        <v>8345</v>
      </c>
      <c r="R2013" t="s">
        <v>8375</v>
      </c>
      <c r="S2013" s="12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234.90000000000003</v>
      </c>
      <c r="P2014" s="10">
        <f t="shared" si="125"/>
        <v>64.180327868852459</v>
      </c>
      <c r="Q2014" t="s">
        <v>8345</v>
      </c>
      <c r="R2014" t="s">
        <v>8375</v>
      </c>
      <c r="S2014" s="12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494.91374999999999</v>
      </c>
      <c r="P2015" s="10">
        <f t="shared" si="125"/>
        <v>173.57781674704077</v>
      </c>
      <c r="Q2015" t="s">
        <v>8345</v>
      </c>
      <c r="R2015" t="s">
        <v>8375</v>
      </c>
      <c r="S2015" s="12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7813.7822333333334</v>
      </c>
      <c r="P2016" s="10">
        <f t="shared" si="125"/>
        <v>88.601680840609291</v>
      </c>
      <c r="Q2016" t="s">
        <v>8345</v>
      </c>
      <c r="R2016" t="s">
        <v>8375</v>
      </c>
      <c r="S2016" s="12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113.00013888888888</v>
      </c>
      <c r="P2017" s="10">
        <f t="shared" si="125"/>
        <v>50.222283950617282</v>
      </c>
      <c r="Q2017" t="s">
        <v>8345</v>
      </c>
      <c r="R2017" t="s">
        <v>8375</v>
      </c>
      <c r="S2017" s="12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921.54219999999998</v>
      </c>
      <c r="P2018" s="10">
        <f t="shared" si="125"/>
        <v>192.38876826722338</v>
      </c>
      <c r="Q2018" t="s">
        <v>8345</v>
      </c>
      <c r="R2018" t="s">
        <v>8375</v>
      </c>
      <c r="S2018" s="12">
        <f t="shared" si="126"/>
        <v>41312.880775462967</v>
      </c>
      <c r="T2018" s="11">
        <f t="shared" si="127"/>
        <v>41342.880775462967</v>
      </c>
    </row>
    <row r="2019" spans="1:20" ht="43.5" x14ac:dyDescent="0.3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125.10239999999999</v>
      </c>
      <c r="P2019" s="10">
        <f t="shared" si="125"/>
        <v>73.416901408450698</v>
      </c>
      <c r="Q2019" t="s">
        <v>8345</v>
      </c>
      <c r="R2019" t="s">
        <v>8375</v>
      </c>
      <c r="S2019" s="12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102.24343076923077</v>
      </c>
      <c r="P2020" s="10">
        <f t="shared" si="125"/>
        <v>147.68495555555555</v>
      </c>
      <c r="Q2020" t="s">
        <v>8345</v>
      </c>
      <c r="R2020" t="s">
        <v>8375</v>
      </c>
      <c r="S2020" s="12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484.90975000000003</v>
      </c>
      <c r="P2021" s="10">
        <f t="shared" si="125"/>
        <v>108.96848314606741</v>
      </c>
      <c r="Q2021" t="s">
        <v>8345</v>
      </c>
      <c r="R2021" t="s">
        <v>8375</v>
      </c>
      <c r="S2021" s="12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192.33333333333334</v>
      </c>
      <c r="P2022" s="10">
        <f t="shared" si="125"/>
        <v>23.647540983606557</v>
      </c>
      <c r="Q2022" t="s">
        <v>8345</v>
      </c>
      <c r="R2022" t="s">
        <v>8375</v>
      </c>
      <c r="S2022" s="12">
        <f t="shared" si="126"/>
        <v>41737.097500000003</v>
      </c>
      <c r="T2022" s="11">
        <f t="shared" si="127"/>
        <v>41773.961111111115</v>
      </c>
    </row>
    <row r="2023" spans="1:20" ht="43.5" x14ac:dyDescent="0.3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281.10000000000002</v>
      </c>
      <c r="P2023" s="10">
        <f t="shared" si="125"/>
        <v>147.94736842105263</v>
      </c>
      <c r="Q2023" t="s">
        <v>8345</v>
      </c>
      <c r="R2023" t="s">
        <v>8375</v>
      </c>
      <c r="S2023" s="12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125.13700000000001</v>
      </c>
      <c r="P2024" s="10">
        <f t="shared" si="125"/>
        <v>385.03692307692307</v>
      </c>
      <c r="Q2024" t="s">
        <v>8345</v>
      </c>
      <c r="R2024" t="s">
        <v>8375</v>
      </c>
      <c r="S2024" s="12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161.459</v>
      </c>
      <c r="P2025" s="10">
        <f t="shared" si="125"/>
        <v>457.39093484419266</v>
      </c>
      <c r="Q2025" t="s">
        <v>8345</v>
      </c>
      <c r="R2025" t="s">
        <v>8375</v>
      </c>
      <c r="S2025" s="12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585.35</v>
      </c>
      <c r="P2026" s="10">
        <f t="shared" si="125"/>
        <v>222.99047619047619</v>
      </c>
      <c r="Q2026" t="s">
        <v>8345</v>
      </c>
      <c r="R2026" t="s">
        <v>8375</v>
      </c>
      <c r="S2026" s="12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201.14999999999998</v>
      </c>
      <c r="P2027" s="10">
        <f t="shared" si="125"/>
        <v>220.74074074074073</v>
      </c>
      <c r="Q2027" t="s">
        <v>8345</v>
      </c>
      <c r="R2027" t="s">
        <v>8375</v>
      </c>
      <c r="S2027" s="12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133.48307999999997</v>
      </c>
      <c r="P2028" s="10">
        <f t="shared" si="125"/>
        <v>73.503898678414089</v>
      </c>
      <c r="Q2028" t="s">
        <v>8345</v>
      </c>
      <c r="R2028" t="s">
        <v>8375</v>
      </c>
      <c r="S2028" s="12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120.24900000000001</v>
      </c>
      <c r="P2029" s="10">
        <f t="shared" si="125"/>
        <v>223.09647495361781</v>
      </c>
      <c r="Q2029" t="s">
        <v>8345</v>
      </c>
      <c r="R2029" t="s">
        <v>8375</v>
      </c>
      <c r="S2029" s="12">
        <f t="shared" si="126"/>
        <v>42048.813877314809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126.16666666666667</v>
      </c>
      <c r="P2030" s="10">
        <f t="shared" si="125"/>
        <v>47.911392405063289</v>
      </c>
      <c r="Q2030" t="s">
        <v>8345</v>
      </c>
      <c r="R2030" t="s">
        <v>8375</v>
      </c>
      <c r="S2030" s="12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361.2</v>
      </c>
      <c r="P2031" s="10">
        <f t="shared" si="125"/>
        <v>96.063829787234042</v>
      </c>
      <c r="Q2031" t="s">
        <v>8345</v>
      </c>
      <c r="R2031" t="s">
        <v>8375</v>
      </c>
      <c r="S2031" s="12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226.239013671875</v>
      </c>
      <c r="P2032" s="10">
        <f t="shared" si="125"/>
        <v>118.6144</v>
      </c>
      <c r="Q2032" t="s">
        <v>8345</v>
      </c>
      <c r="R2032" t="s">
        <v>8375</v>
      </c>
      <c r="S2032" s="12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120.35</v>
      </c>
      <c r="P2033" s="10">
        <f t="shared" si="125"/>
        <v>118.45472440944881</v>
      </c>
      <c r="Q2033" t="s">
        <v>8345</v>
      </c>
      <c r="R2033" t="s">
        <v>8375</v>
      </c>
      <c r="S2033" s="12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304.18799999999999</v>
      </c>
      <c r="P2034" s="10">
        <f t="shared" si="125"/>
        <v>143.21468926553672</v>
      </c>
      <c r="Q2034" t="s">
        <v>8345</v>
      </c>
      <c r="R2034" t="s">
        <v>8375</v>
      </c>
      <c r="S2034" s="12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178.67599999999999</v>
      </c>
      <c r="P2035" s="10">
        <f t="shared" si="125"/>
        <v>282.71518987341773</v>
      </c>
      <c r="Q2035" t="s">
        <v>8345</v>
      </c>
      <c r="R2035" t="s">
        <v>8375</v>
      </c>
      <c r="S2035" s="12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386.81998717948721</v>
      </c>
      <c r="P2036" s="10">
        <f t="shared" si="125"/>
        <v>593.93620078740162</v>
      </c>
      <c r="Q2036" t="s">
        <v>8345</v>
      </c>
      <c r="R2036" t="s">
        <v>8375</v>
      </c>
      <c r="S2036" s="12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211.03642500000004</v>
      </c>
      <c r="P2037" s="10">
        <f t="shared" si="125"/>
        <v>262.15704968944101</v>
      </c>
      <c r="Q2037" t="s">
        <v>8345</v>
      </c>
      <c r="R2037" t="s">
        <v>8375</v>
      </c>
      <c r="S2037" s="12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131.66833333333335</v>
      </c>
      <c r="P2038" s="10">
        <f t="shared" si="125"/>
        <v>46.580778301886795</v>
      </c>
      <c r="Q2038" t="s">
        <v>8345</v>
      </c>
      <c r="R2038" t="s">
        <v>8375</v>
      </c>
      <c r="S2038" s="12">
        <f t="shared" si="126"/>
        <v>41738.864803240736</v>
      </c>
      <c r="T2038" s="11">
        <f t="shared" si="127"/>
        <v>41768.864803240736</v>
      </c>
    </row>
    <row r="2039" spans="1:20" ht="43.5" x14ac:dyDescent="0.3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300.47639999999996</v>
      </c>
      <c r="P2039" s="10">
        <f t="shared" si="125"/>
        <v>70.041118881118877</v>
      </c>
      <c r="Q2039" t="s">
        <v>8345</v>
      </c>
      <c r="R2039" t="s">
        <v>8375</v>
      </c>
      <c r="S2039" s="12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420.51249999999999</v>
      </c>
      <c r="P2040" s="10">
        <f t="shared" si="125"/>
        <v>164.90686274509804</v>
      </c>
      <c r="Q2040" t="s">
        <v>8345</v>
      </c>
      <c r="R2040" t="s">
        <v>8375</v>
      </c>
      <c r="S2040" s="12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136.21680000000001</v>
      </c>
      <c r="P2041" s="10">
        <f t="shared" si="125"/>
        <v>449.26385224274406</v>
      </c>
      <c r="Q2041" t="s">
        <v>8345</v>
      </c>
      <c r="R2041" t="s">
        <v>8375</v>
      </c>
      <c r="S2041" s="12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248.17133333333334</v>
      </c>
      <c r="P2042" s="10">
        <f t="shared" si="125"/>
        <v>27.472841328413285</v>
      </c>
      <c r="Q2042" t="s">
        <v>8345</v>
      </c>
      <c r="R2042" t="s">
        <v>8375</v>
      </c>
      <c r="S2042" s="12">
        <f t="shared" si="126"/>
        <v>41578.927118055552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181.86315789473684</v>
      </c>
      <c r="P2043" s="10">
        <f t="shared" si="125"/>
        <v>143.97499999999999</v>
      </c>
      <c r="Q2043" t="s">
        <v>8345</v>
      </c>
      <c r="R2043" t="s">
        <v>8375</v>
      </c>
      <c r="S2043" s="12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123.53</v>
      </c>
      <c r="P2044" s="10">
        <f t="shared" si="125"/>
        <v>88.23571428571428</v>
      </c>
      <c r="Q2044" t="s">
        <v>8345</v>
      </c>
      <c r="R2044" t="s">
        <v>8375</v>
      </c>
      <c r="S2044" s="12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506.20938628158842</v>
      </c>
      <c r="P2045" s="10">
        <f t="shared" si="125"/>
        <v>36.326424870466319</v>
      </c>
      <c r="Q2045" t="s">
        <v>8345</v>
      </c>
      <c r="R2045" t="s">
        <v>8375</v>
      </c>
      <c r="S2045" s="12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108.21333333333334</v>
      </c>
      <c r="P2046" s="10">
        <f t="shared" si="125"/>
        <v>90.177777777777777</v>
      </c>
      <c r="Q2046" t="s">
        <v>8345</v>
      </c>
      <c r="R2046" t="s">
        <v>8375</v>
      </c>
      <c r="S2046" s="12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819.18387755102037</v>
      </c>
      <c r="P2047" s="10">
        <f t="shared" si="125"/>
        <v>152.62361216730039</v>
      </c>
      <c r="Q2047" t="s">
        <v>8345</v>
      </c>
      <c r="R2047" t="s">
        <v>8375</v>
      </c>
      <c r="S2047" s="12">
        <f t="shared" si="126"/>
        <v>41069.088506944448</v>
      </c>
      <c r="T2047" s="11">
        <f t="shared" si="127"/>
        <v>41099.088506944448</v>
      </c>
    </row>
    <row r="2048" spans="1:20" ht="43.5" x14ac:dyDescent="0.3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121.10000000000001</v>
      </c>
      <c r="P2048" s="10">
        <f t="shared" si="125"/>
        <v>55.806451612903224</v>
      </c>
      <c r="Q2048" t="s">
        <v>8345</v>
      </c>
      <c r="R2048" t="s">
        <v>8375</v>
      </c>
      <c r="S2048" s="12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102.99897959183673</v>
      </c>
      <c r="P2049" s="10">
        <f t="shared" si="125"/>
        <v>227.85327313769753</v>
      </c>
      <c r="Q2049" t="s">
        <v>8345</v>
      </c>
      <c r="R2049" t="s">
        <v>8375</v>
      </c>
      <c r="S2049" s="12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148.33229411764705</v>
      </c>
      <c r="P2050" s="10">
        <f t="shared" si="125"/>
        <v>91.82989803350327</v>
      </c>
      <c r="Q2050" t="s">
        <v>8345</v>
      </c>
      <c r="R2050" t="s">
        <v>8375</v>
      </c>
      <c r="S2050" s="12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E2051/D2051*100</f>
        <v>120.19070000000001</v>
      </c>
      <c r="P2051" s="10">
        <f t="shared" ref="P2051:P2114" si="129">E2051/L2051</f>
        <v>80.991037735849048</v>
      </c>
      <c r="Q2051" t="s">
        <v>8345</v>
      </c>
      <c r="R2051" t="s">
        <v>8375</v>
      </c>
      <c r="S2051" s="12">
        <f t="shared" ref="S2051:S2114" si="130">(J2051/86400)+25569</f>
        <v>41575.527349537035</v>
      </c>
      <c r="T2051" s="11">
        <f t="shared" ref="T2051:T2114" si="131">(I2051/86400)+25569</f>
        <v>41610.957638888889</v>
      </c>
    </row>
    <row r="2052" spans="1:20" ht="43.5" x14ac:dyDescent="0.3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473.27000000000004</v>
      </c>
      <c r="P2052" s="10">
        <f t="shared" si="129"/>
        <v>278.39411764705881</v>
      </c>
      <c r="Q2052" t="s">
        <v>8345</v>
      </c>
      <c r="R2052" t="s">
        <v>8375</v>
      </c>
      <c r="S2052" s="12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130.36250000000001</v>
      </c>
      <c r="P2053" s="10">
        <f t="shared" si="129"/>
        <v>43.095041322314053</v>
      </c>
      <c r="Q2053" t="s">
        <v>8345</v>
      </c>
      <c r="R2053" t="s">
        <v>8375</v>
      </c>
      <c r="S2053" s="12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353.048</v>
      </c>
      <c r="P2054" s="10">
        <f t="shared" si="129"/>
        <v>326.29205175600737</v>
      </c>
      <c r="Q2054" t="s">
        <v>8345</v>
      </c>
      <c r="R2054" t="s">
        <v>8375</v>
      </c>
      <c r="S2054" s="12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101.02</v>
      </c>
      <c r="P2055" s="10">
        <f t="shared" si="129"/>
        <v>41.743801652892564</v>
      </c>
      <c r="Q2055" t="s">
        <v>8345</v>
      </c>
      <c r="R2055" t="s">
        <v>8375</v>
      </c>
      <c r="S2055" s="12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113.59142857142857</v>
      </c>
      <c r="P2056" s="10">
        <f t="shared" si="129"/>
        <v>64.020933977455712</v>
      </c>
      <c r="Q2056" t="s">
        <v>8345</v>
      </c>
      <c r="R2056" t="s">
        <v>8375</v>
      </c>
      <c r="S2056" s="12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167.41666666666666</v>
      </c>
      <c r="P2057" s="10">
        <f t="shared" si="129"/>
        <v>99.455445544554451</v>
      </c>
      <c r="Q2057" t="s">
        <v>8345</v>
      </c>
      <c r="R2057" t="s">
        <v>8375</v>
      </c>
      <c r="S2057" s="12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153.452</v>
      </c>
      <c r="P2058" s="10">
        <f t="shared" si="129"/>
        <v>138.49458483754512</v>
      </c>
      <c r="Q2058" t="s">
        <v>8345</v>
      </c>
      <c r="R2058" t="s">
        <v>8375</v>
      </c>
      <c r="S2058" s="12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202.23220000000001</v>
      </c>
      <c r="P2059" s="10">
        <f t="shared" si="129"/>
        <v>45.547792792792798</v>
      </c>
      <c r="Q2059" t="s">
        <v>8345</v>
      </c>
      <c r="R2059" t="s">
        <v>8375</v>
      </c>
      <c r="S2059" s="12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168.28125</v>
      </c>
      <c r="P2060" s="10">
        <f t="shared" si="129"/>
        <v>10.507317073170732</v>
      </c>
      <c r="Q2060" t="s">
        <v>8345</v>
      </c>
      <c r="R2060" t="s">
        <v>8375</v>
      </c>
      <c r="S2060" s="12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143.45666666666668</v>
      </c>
      <c r="P2061" s="10">
        <f t="shared" si="129"/>
        <v>114.76533333333333</v>
      </c>
      <c r="Q2061" t="s">
        <v>8345</v>
      </c>
      <c r="R2061" t="s">
        <v>8375</v>
      </c>
      <c r="S2061" s="12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196.4</v>
      </c>
      <c r="P2062" s="10">
        <f t="shared" si="129"/>
        <v>35.997067448680355</v>
      </c>
      <c r="Q2062" t="s">
        <v>8345</v>
      </c>
      <c r="R2062" t="s">
        <v>8375</v>
      </c>
      <c r="S2062" s="12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107.91999999999999</v>
      </c>
      <c r="P2063" s="10">
        <f t="shared" si="129"/>
        <v>154.17142857142858</v>
      </c>
      <c r="Q2063" t="s">
        <v>8345</v>
      </c>
      <c r="R2063" t="s">
        <v>8375</v>
      </c>
      <c r="S2063" s="12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114.97699999999999</v>
      </c>
      <c r="P2064" s="10">
        <f t="shared" si="129"/>
        <v>566.38916256157631</v>
      </c>
      <c r="Q2064" t="s">
        <v>8345</v>
      </c>
      <c r="R2064" t="s">
        <v>8375</v>
      </c>
      <c r="S2064" s="12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148.04999999999998</v>
      </c>
      <c r="P2065" s="10">
        <f t="shared" si="129"/>
        <v>120.85714285714286</v>
      </c>
      <c r="Q2065" t="s">
        <v>8345</v>
      </c>
      <c r="R2065" t="s">
        <v>8375</v>
      </c>
      <c r="S2065" s="12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191.16676082790633</v>
      </c>
      <c r="P2066" s="10">
        <f t="shared" si="129"/>
        <v>86.163845492085343</v>
      </c>
      <c r="Q2066" t="s">
        <v>8345</v>
      </c>
      <c r="R2066" t="s">
        <v>8375</v>
      </c>
      <c r="S2066" s="12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199.215125</v>
      </c>
      <c r="P2067" s="10">
        <f t="shared" si="129"/>
        <v>51.212114395886893</v>
      </c>
      <c r="Q2067" t="s">
        <v>8345</v>
      </c>
      <c r="R2067" t="s">
        <v>8375</v>
      </c>
      <c r="S2067" s="12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218.6</v>
      </c>
      <c r="P2068" s="10">
        <f t="shared" si="129"/>
        <v>67.261538461538464</v>
      </c>
      <c r="Q2068" t="s">
        <v>8345</v>
      </c>
      <c r="R2068" t="s">
        <v>8375</v>
      </c>
      <c r="S2068" s="12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126.86868686868686</v>
      </c>
      <c r="P2069" s="10">
        <f t="shared" si="129"/>
        <v>62.8</v>
      </c>
      <c r="Q2069" t="s">
        <v>8345</v>
      </c>
      <c r="R2069" t="s">
        <v>8375</v>
      </c>
      <c r="S2069" s="12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105.22388000000001</v>
      </c>
      <c r="P2070" s="10">
        <f t="shared" si="129"/>
        <v>346.13118421052633</v>
      </c>
      <c r="Q2070" t="s">
        <v>8345</v>
      </c>
      <c r="R2070" t="s">
        <v>8375</v>
      </c>
      <c r="S2070" s="12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128.40666000000002</v>
      </c>
      <c r="P2071" s="10">
        <f t="shared" si="129"/>
        <v>244.11912547528519</v>
      </c>
      <c r="Q2071" t="s">
        <v>8345</v>
      </c>
      <c r="R2071" t="s">
        <v>8375</v>
      </c>
      <c r="S2071" s="12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317.3272</v>
      </c>
      <c r="P2072" s="10">
        <f t="shared" si="129"/>
        <v>259.25424836601309</v>
      </c>
      <c r="Q2072" t="s">
        <v>8345</v>
      </c>
      <c r="R2072" t="s">
        <v>8375</v>
      </c>
      <c r="S2072" s="12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280.73</v>
      </c>
      <c r="P2073" s="10">
        <f t="shared" si="129"/>
        <v>201.96402877697841</v>
      </c>
      <c r="Q2073" t="s">
        <v>8345</v>
      </c>
      <c r="R2073" t="s">
        <v>8375</v>
      </c>
      <c r="S2073" s="12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110.73146853146854</v>
      </c>
      <c r="P2074" s="10">
        <f t="shared" si="129"/>
        <v>226.20857142857142</v>
      </c>
      <c r="Q2074" t="s">
        <v>8345</v>
      </c>
      <c r="R2074" t="s">
        <v>8375</v>
      </c>
      <c r="S2074" s="12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152.60429999999999</v>
      </c>
      <c r="P2075" s="10">
        <f t="shared" si="129"/>
        <v>324.69</v>
      </c>
      <c r="Q2075" t="s">
        <v>8345</v>
      </c>
      <c r="R2075" t="s">
        <v>8375</v>
      </c>
      <c r="S2075" s="12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102.49999999999999</v>
      </c>
      <c r="P2076" s="10">
        <f t="shared" si="129"/>
        <v>205</v>
      </c>
      <c r="Q2076" t="s">
        <v>8345</v>
      </c>
      <c r="R2076" t="s">
        <v>8375</v>
      </c>
      <c r="S2076" s="12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1678.3738373837384</v>
      </c>
      <c r="P2077" s="10">
        <f t="shared" si="129"/>
        <v>20.465926829268295</v>
      </c>
      <c r="Q2077" t="s">
        <v>8345</v>
      </c>
      <c r="R2077" t="s">
        <v>8375</v>
      </c>
      <c r="S2077" s="12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543.349156424581</v>
      </c>
      <c r="P2078" s="10">
        <f t="shared" si="129"/>
        <v>116.35303146309367</v>
      </c>
      <c r="Q2078" t="s">
        <v>8345</v>
      </c>
      <c r="R2078" t="s">
        <v>8375</v>
      </c>
      <c r="S2078" s="12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115.50800000000001</v>
      </c>
      <c r="P2079" s="10">
        <f t="shared" si="129"/>
        <v>307.20212765957444</v>
      </c>
      <c r="Q2079" t="s">
        <v>8345</v>
      </c>
      <c r="R2079" t="s">
        <v>8375</v>
      </c>
      <c r="S2079" s="12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131.20499999999998</v>
      </c>
      <c r="P2080" s="10">
        <f t="shared" si="129"/>
        <v>546.6875</v>
      </c>
      <c r="Q2080" t="s">
        <v>8345</v>
      </c>
      <c r="R2080" t="s">
        <v>8375</v>
      </c>
      <c r="S2080" s="12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288.17</v>
      </c>
      <c r="P2081" s="10">
        <f t="shared" si="129"/>
        <v>47.474464579901152</v>
      </c>
      <c r="Q2081" t="s">
        <v>8345</v>
      </c>
      <c r="R2081" t="s">
        <v>8375</v>
      </c>
      <c r="S2081" s="12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507.8</v>
      </c>
      <c r="P2082" s="10">
        <f t="shared" si="129"/>
        <v>101.56</v>
      </c>
      <c r="Q2082" t="s">
        <v>8345</v>
      </c>
      <c r="R2082" t="s">
        <v>8375</v>
      </c>
      <c r="S2082" s="12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114.57142857142857</v>
      </c>
      <c r="P2083" s="10">
        <f t="shared" si="129"/>
        <v>72.909090909090907</v>
      </c>
      <c r="Q2083" t="s">
        <v>8351</v>
      </c>
      <c r="R2083" t="s">
        <v>8355</v>
      </c>
      <c r="S2083" s="12">
        <f t="shared" si="130"/>
        <v>41004.15688657407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110.73333333333333</v>
      </c>
      <c r="P2084" s="10">
        <f t="shared" si="129"/>
        <v>43.710526315789473</v>
      </c>
      <c r="Q2084" t="s">
        <v>8351</v>
      </c>
      <c r="R2084" t="s">
        <v>8355</v>
      </c>
      <c r="S2084" s="12">
        <f t="shared" si="130"/>
        <v>40811.120324074072</v>
      </c>
      <c r="T2084" s="11">
        <f t="shared" si="131"/>
        <v>40871.161990740744</v>
      </c>
    </row>
    <row r="2085" spans="1:20" ht="43.5" x14ac:dyDescent="0.3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113.33333333333333</v>
      </c>
      <c r="P2085" s="10">
        <f t="shared" si="129"/>
        <v>34</v>
      </c>
      <c r="Q2085" t="s">
        <v>8351</v>
      </c>
      <c r="R2085" t="s">
        <v>8355</v>
      </c>
      <c r="S2085" s="12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108.33333333333333</v>
      </c>
      <c r="P2086" s="10">
        <f t="shared" si="129"/>
        <v>70.652173913043484</v>
      </c>
      <c r="Q2086" t="s">
        <v>8351</v>
      </c>
      <c r="R2086" t="s">
        <v>8355</v>
      </c>
      <c r="S2086" s="12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123.53333333333335</v>
      </c>
      <c r="P2087" s="10">
        <f t="shared" si="129"/>
        <v>89.301204819277103</v>
      </c>
      <c r="Q2087" t="s">
        <v>8351</v>
      </c>
      <c r="R2087" t="s">
        <v>8355</v>
      </c>
      <c r="S2087" s="12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100.69999999999999</v>
      </c>
      <c r="P2088" s="10">
        <f t="shared" si="129"/>
        <v>115.08571428571429</v>
      </c>
      <c r="Q2088" t="s">
        <v>8351</v>
      </c>
      <c r="R2088" t="s">
        <v>8355</v>
      </c>
      <c r="S2088" s="12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103.53333333333335</v>
      </c>
      <c r="P2089" s="10">
        <f t="shared" si="129"/>
        <v>62.12</v>
      </c>
      <c r="Q2089" t="s">
        <v>8351</v>
      </c>
      <c r="R2089" t="s">
        <v>8355</v>
      </c>
      <c r="S2089" s="12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115.51066666666668</v>
      </c>
      <c r="P2090" s="10">
        <f t="shared" si="129"/>
        <v>46.204266666666669</v>
      </c>
      <c r="Q2090" t="s">
        <v>8351</v>
      </c>
      <c r="R2090" t="s">
        <v>8355</v>
      </c>
      <c r="S2090" s="12">
        <f t="shared" si="130"/>
        <v>40395.714722222227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120.4004</v>
      </c>
      <c r="P2091" s="10">
        <f t="shared" si="129"/>
        <v>48.54854838709678</v>
      </c>
      <c r="Q2091" t="s">
        <v>8351</v>
      </c>
      <c r="R2091" t="s">
        <v>8355</v>
      </c>
      <c r="S2091" s="12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115.040375</v>
      </c>
      <c r="P2092" s="10">
        <f t="shared" si="129"/>
        <v>57.520187499999999</v>
      </c>
      <c r="Q2092" t="s">
        <v>8351</v>
      </c>
      <c r="R2092" t="s">
        <v>8355</v>
      </c>
      <c r="S2092" s="12">
        <f t="shared" si="130"/>
        <v>41299.381423611107</v>
      </c>
      <c r="T2092" s="11">
        <f t="shared" si="131"/>
        <v>41329.381423611107</v>
      </c>
    </row>
    <row r="2093" spans="1:20" ht="58" x14ac:dyDescent="0.3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120.46777777777777</v>
      </c>
      <c r="P2093" s="10">
        <f t="shared" si="129"/>
        <v>88.147154471544724</v>
      </c>
      <c r="Q2093" t="s">
        <v>8351</v>
      </c>
      <c r="R2093" t="s">
        <v>8355</v>
      </c>
      <c r="S2093" s="12">
        <f t="shared" si="130"/>
        <v>40555.322662037041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101.28333333333333</v>
      </c>
      <c r="P2094" s="10">
        <f t="shared" si="129"/>
        <v>110.49090909090908</v>
      </c>
      <c r="Q2094" t="s">
        <v>8351</v>
      </c>
      <c r="R2094" t="s">
        <v>8355</v>
      </c>
      <c r="S2094" s="12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102.46666666666667</v>
      </c>
      <c r="P2095" s="10">
        <f t="shared" si="129"/>
        <v>66.826086956521735</v>
      </c>
      <c r="Q2095" t="s">
        <v>8351</v>
      </c>
      <c r="R2095" t="s">
        <v>8355</v>
      </c>
      <c r="S2095" s="12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120.54285714285714</v>
      </c>
      <c r="P2096" s="10">
        <f t="shared" si="129"/>
        <v>58.597222222222221</v>
      </c>
      <c r="Q2096" t="s">
        <v>8351</v>
      </c>
      <c r="R2096" t="s">
        <v>8355</v>
      </c>
      <c r="S2096" s="12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100</v>
      </c>
      <c r="P2097" s="10">
        <f t="shared" si="129"/>
        <v>113.63636363636364</v>
      </c>
      <c r="Q2097" t="s">
        <v>8351</v>
      </c>
      <c r="R2097" t="s">
        <v>8355</v>
      </c>
      <c r="S2097" s="12">
        <f t="shared" si="130"/>
        <v>40758.733483796299</v>
      </c>
      <c r="T2097" s="11">
        <f t="shared" si="131"/>
        <v>40818.733483796299</v>
      </c>
    </row>
    <row r="2098" spans="1:20" ht="43.5" x14ac:dyDescent="0.3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101.66666666666666</v>
      </c>
      <c r="P2098" s="10">
        <f t="shared" si="129"/>
        <v>43.571428571428569</v>
      </c>
      <c r="Q2098" t="s">
        <v>8351</v>
      </c>
      <c r="R2098" t="s">
        <v>8355</v>
      </c>
      <c r="S2098" s="12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100</v>
      </c>
      <c r="P2099" s="10">
        <f t="shared" si="129"/>
        <v>78.94736842105263</v>
      </c>
      <c r="Q2099" t="s">
        <v>8351</v>
      </c>
      <c r="R2099" t="s">
        <v>8355</v>
      </c>
      <c r="S2099" s="12">
        <f t="shared" si="130"/>
        <v>40818.584895833337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100.33333333333334</v>
      </c>
      <c r="P2100" s="10">
        <f t="shared" si="129"/>
        <v>188.125</v>
      </c>
      <c r="Q2100" t="s">
        <v>8351</v>
      </c>
      <c r="R2100" t="s">
        <v>8355</v>
      </c>
      <c r="S2100" s="12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132.36666666666667</v>
      </c>
      <c r="P2101" s="10">
        <f t="shared" si="129"/>
        <v>63.031746031746032</v>
      </c>
      <c r="Q2101" t="s">
        <v>8351</v>
      </c>
      <c r="R2101" t="s">
        <v>8355</v>
      </c>
      <c r="S2101" s="12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136.66666666666666</v>
      </c>
      <c r="P2102" s="10">
        <f t="shared" si="129"/>
        <v>30.37037037037037</v>
      </c>
      <c r="Q2102" t="s">
        <v>8351</v>
      </c>
      <c r="R2102" t="s">
        <v>8355</v>
      </c>
      <c r="S2102" s="12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113.25</v>
      </c>
      <c r="P2103" s="10">
        <f t="shared" si="129"/>
        <v>51.477272727272727</v>
      </c>
      <c r="Q2103" t="s">
        <v>8351</v>
      </c>
      <c r="R2103" t="s">
        <v>8355</v>
      </c>
      <c r="S2103" s="12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136</v>
      </c>
      <c r="P2104" s="10">
        <f t="shared" si="129"/>
        <v>35.789473684210527</v>
      </c>
      <c r="Q2104" t="s">
        <v>8351</v>
      </c>
      <c r="R2104" t="s">
        <v>8355</v>
      </c>
      <c r="S2104" s="12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146.12318374694613</v>
      </c>
      <c r="P2105" s="10">
        <f t="shared" si="129"/>
        <v>98.817391304347822</v>
      </c>
      <c r="Q2105" t="s">
        <v>8351</v>
      </c>
      <c r="R2105" t="s">
        <v>8355</v>
      </c>
      <c r="S2105" s="12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129.5</v>
      </c>
      <c r="P2106" s="10">
        <f t="shared" si="129"/>
        <v>28</v>
      </c>
      <c r="Q2106" t="s">
        <v>8351</v>
      </c>
      <c r="R2106" t="s">
        <v>8355</v>
      </c>
      <c r="S2106" s="12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254</v>
      </c>
      <c r="P2107" s="10">
        <f t="shared" si="129"/>
        <v>51.313131313131315</v>
      </c>
      <c r="Q2107" t="s">
        <v>8351</v>
      </c>
      <c r="R2107" t="s">
        <v>8355</v>
      </c>
      <c r="S2107" s="12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107.04545454545456</v>
      </c>
      <c r="P2108" s="10">
        <f t="shared" si="129"/>
        <v>53.522727272727273</v>
      </c>
      <c r="Q2108" t="s">
        <v>8351</v>
      </c>
      <c r="R2108" t="s">
        <v>8355</v>
      </c>
      <c r="S2108" s="12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107.73299999999999</v>
      </c>
      <c r="P2109" s="10">
        <f t="shared" si="129"/>
        <v>37.149310344827583</v>
      </c>
      <c r="Q2109" t="s">
        <v>8351</v>
      </c>
      <c r="R2109" t="s">
        <v>8355</v>
      </c>
      <c r="S2109" s="12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107.31250000000001</v>
      </c>
      <c r="P2110" s="10">
        <f t="shared" si="129"/>
        <v>89.895287958115176</v>
      </c>
      <c r="Q2110" t="s">
        <v>8351</v>
      </c>
      <c r="R2110" t="s">
        <v>8355</v>
      </c>
      <c r="S2110" s="12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106.52500000000001</v>
      </c>
      <c r="P2111" s="10">
        <f t="shared" si="129"/>
        <v>106.52500000000001</v>
      </c>
      <c r="Q2111" t="s">
        <v>8351</v>
      </c>
      <c r="R2111" t="s">
        <v>8355</v>
      </c>
      <c r="S2111" s="12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100.35000000000001</v>
      </c>
      <c r="P2112" s="10">
        <f t="shared" si="129"/>
        <v>52.815789473684212</v>
      </c>
      <c r="Q2112" t="s">
        <v>8351</v>
      </c>
      <c r="R2112" t="s">
        <v>8355</v>
      </c>
      <c r="S2112" s="12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106.5</v>
      </c>
      <c r="P2113" s="10">
        <f t="shared" si="129"/>
        <v>54.615384615384613</v>
      </c>
      <c r="Q2113" t="s">
        <v>8351</v>
      </c>
      <c r="R2113" t="s">
        <v>8355</v>
      </c>
      <c r="S2113" s="12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100</v>
      </c>
      <c r="P2114" s="10">
        <f t="shared" si="129"/>
        <v>27.272727272727273</v>
      </c>
      <c r="Q2114" t="s">
        <v>8351</v>
      </c>
      <c r="R2114" t="s">
        <v>8355</v>
      </c>
      <c r="S2114" s="12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E2115/D2115*100</f>
        <v>104.85714285714285</v>
      </c>
      <c r="P2115" s="10">
        <f t="shared" ref="P2115:P2178" si="133">E2115/L2115</f>
        <v>68.598130841121488</v>
      </c>
      <c r="Q2115" t="s">
        <v>8351</v>
      </c>
      <c r="R2115" t="s">
        <v>8355</v>
      </c>
      <c r="S2115" s="12">
        <f t="shared" ref="S2115:S2178" si="134">(J2115/86400)+25569</f>
        <v>41870.86546296296</v>
      </c>
      <c r="T2115" s="11">
        <f t="shared" ref="T2115:T2178" si="135">(I2115/86400)+25569</f>
        <v>41905.86546296296</v>
      </c>
    </row>
    <row r="2116" spans="1:20" ht="43.5" x14ac:dyDescent="0.3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104.69999999999999</v>
      </c>
      <c r="P2116" s="10">
        <f t="shared" si="133"/>
        <v>35.612244897959187</v>
      </c>
      <c r="Q2116" t="s">
        <v>8351</v>
      </c>
      <c r="R2116" t="s">
        <v>8355</v>
      </c>
      <c r="S2116" s="12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225.66666666666669</v>
      </c>
      <c r="P2117" s="10">
        <f t="shared" si="133"/>
        <v>94.027777777777771</v>
      </c>
      <c r="Q2117" t="s">
        <v>8351</v>
      </c>
      <c r="R2117" t="s">
        <v>8355</v>
      </c>
      <c r="S2117" s="12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100.90416666666667</v>
      </c>
      <c r="P2118" s="10">
        <f t="shared" si="133"/>
        <v>526.45652173913038</v>
      </c>
      <c r="Q2118" t="s">
        <v>8351</v>
      </c>
      <c r="R2118" t="s">
        <v>8355</v>
      </c>
      <c r="S2118" s="12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147.75</v>
      </c>
      <c r="P2119" s="10">
        <f t="shared" si="133"/>
        <v>50.657142857142858</v>
      </c>
      <c r="Q2119" t="s">
        <v>8351</v>
      </c>
      <c r="R2119" t="s">
        <v>8355</v>
      </c>
      <c r="S2119" s="12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134.61099999999999</v>
      </c>
      <c r="P2120" s="10">
        <f t="shared" si="133"/>
        <v>79.182941176470578</v>
      </c>
      <c r="Q2120" t="s">
        <v>8351</v>
      </c>
      <c r="R2120" t="s">
        <v>8355</v>
      </c>
      <c r="S2120" s="12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100.75</v>
      </c>
      <c r="P2121" s="10">
        <f t="shared" si="133"/>
        <v>91.590909090909093</v>
      </c>
      <c r="Q2121" t="s">
        <v>8351</v>
      </c>
      <c r="R2121" t="s">
        <v>8355</v>
      </c>
      <c r="S2121" s="12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100.880375</v>
      </c>
      <c r="P2122" s="10">
        <f t="shared" si="133"/>
        <v>116.96275362318841</v>
      </c>
      <c r="Q2122" t="s">
        <v>8351</v>
      </c>
      <c r="R2122" t="s">
        <v>8355</v>
      </c>
      <c r="S2122" s="12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0.56800000000000006</v>
      </c>
      <c r="P2123" s="10">
        <f t="shared" si="133"/>
        <v>28.4</v>
      </c>
      <c r="Q2123" t="s">
        <v>8359</v>
      </c>
      <c r="R2123" t="s">
        <v>8360</v>
      </c>
      <c r="S2123" s="12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0.38750000000000001</v>
      </c>
      <c r="P2124" s="10">
        <f t="shared" si="133"/>
        <v>103.33333333333333</v>
      </c>
      <c r="Q2124" t="s">
        <v>8359</v>
      </c>
      <c r="R2124" t="s">
        <v>8360</v>
      </c>
      <c r="S2124" s="12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10</v>
      </c>
      <c r="P2125" s="10">
        <f t="shared" si="133"/>
        <v>10</v>
      </c>
      <c r="Q2125" t="s">
        <v>8359</v>
      </c>
      <c r="R2125" t="s">
        <v>8360</v>
      </c>
      <c r="S2125" s="12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10.454545454545453</v>
      </c>
      <c r="P2126" s="10">
        <f t="shared" si="133"/>
        <v>23</v>
      </c>
      <c r="Q2126" t="s">
        <v>8359</v>
      </c>
      <c r="R2126" t="s">
        <v>8360</v>
      </c>
      <c r="S2126" s="12">
        <f t="shared" si="134"/>
        <v>40464.028182870374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1.4200000000000002</v>
      </c>
      <c r="P2127" s="10">
        <f t="shared" si="133"/>
        <v>31.555555555555557</v>
      </c>
      <c r="Q2127" t="s">
        <v>8359</v>
      </c>
      <c r="R2127" t="s">
        <v>8360</v>
      </c>
      <c r="S2127" s="12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0.05</v>
      </c>
      <c r="P2128" s="10">
        <f t="shared" si="133"/>
        <v>5</v>
      </c>
      <c r="Q2128" t="s">
        <v>8359</v>
      </c>
      <c r="R2128" t="s">
        <v>8360</v>
      </c>
      <c r="S2128" s="12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28.842857142857142</v>
      </c>
      <c r="P2129" s="10">
        <f t="shared" si="133"/>
        <v>34.220338983050844</v>
      </c>
      <c r="Q2129" t="s">
        <v>8359</v>
      </c>
      <c r="R2129" t="s">
        <v>8360</v>
      </c>
      <c r="S2129" s="12">
        <f t="shared" si="134"/>
        <v>42045.505358796298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0.16666666666666669</v>
      </c>
      <c r="P2130" s="10">
        <f t="shared" si="133"/>
        <v>25</v>
      </c>
      <c r="Q2130" t="s">
        <v>8359</v>
      </c>
      <c r="R2130" t="s">
        <v>8360</v>
      </c>
      <c r="S2130" s="12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11.799999999999999</v>
      </c>
      <c r="P2131" s="10">
        <f t="shared" si="133"/>
        <v>19.666666666666668</v>
      </c>
      <c r="Q2131" t="s">
        <v>8359</v>
      </c>
      <c r="R2131" t="s">
        <v>8360</v>
      </c>
      <c r="S2131" s="12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0.20238095238095236</v>
      </c>
      <c r="P2132" s="10">
        <f t="shared" si="133"/>
        <v>21.25</v>
      </c>
      <c r="Q2132" t="s">
        <v>8359</v>
      </c>
      <c r="R2132" t="s">
        <v>8360</v>
      </c>
      <c r="S2132" s="12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5</v>
      </c>
      <c r="P2133" s="10">
        <f t="shared" si="133"/>
        <v>8.3333333333333339</v>
      </c>
      <c r="Q2133" t="s">
        <v>8359</v>
      </c>
      <c r="R2133" t="s">
        <v>8360</v>
      </c>
      <c r="S2133" s="12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2.1129899999999995</v>
      </c>
      <c r="P2134" s="10">
        <f t="shared" si="133"/>
        <v>21.34333333333333</v>
      </c>
      <c r="Q2134" t="s">
        <v>8359</v>
      </c>
      <c r="R2134" t="s">
        <v>8360</v>
      </c>
      <c r="S2134" s="12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</v>
      </c>
      <c r="P2135" s="10">
        <f t="shared" si="133"/>
        <v>5.333333333333333</v>
      </c>
      <c r="Q2135" t="s">
        <v>8359</v>
      </c>
      <c r="R2135" t="s">
        <v>8360</v>
      </c>
      <c r="S2135" s="12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1.7333333333333332</v>
      </c>
      <c r="P2136" s="10">
        <f t="shared" si="133"/>
        <v>34.666666666666664</v>
      </c>
      <c r="Q2136" t="s">
        <v>8359</v>
      </c>
      <c r="R2136" t="s">
        <v>8360</v>
      </c>
      <c r="S2136" s="12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</v>
      </c>
      <c r="P2137" s="10">
        <f t="shared" si="133"/>
        <v>21.727272727272727</v>
      </c>
      <c r="Q2137" t="s">
        <v>8359</v>
      </c>
      <c r="R2137" t="s">
        <v>8360</v>
      </c>
      <c r="S2137" s="12">
        <f t="shared" si="134"/>
        <v>41156.96334490741</v>
      </c>
      <c r="T2137" s="11">
        <f t="shared" si="135"/>
        <v>41186.96334490741</v>
      </c>
    </row>
    <row r="2138" spans="1:20" ht="43.5" x14ac:dyDescent="0.3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5.9612499999999999E-2</v>
      </c>
      <c r="P2138" s="10">
        <f t="shared" si="133"/>
        <v>11.922499999999999</v>
      </c>
      <c r="Q2138" t="s">
        <v>8359</v>
      </c>
      <c r="R2138" t="s">
        <v>8360</v>
      </c>
      <c r="S2138" s="12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28.405999999999999</v>
      </c>
      <c r="P2139" s="10">
        <f t="shared" si="133"/>
        <v>26.59737827715356</v>
      </c>
      <c r="Q2139" t="s">
        <v>8359</v>
      </c>
      <c r="R2139" t="s">
        <v>8360</v>
      </c>
      <c r="S2139" s="12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12.8</v>
      </c>
      <c r="P2140" s="10">
        <f t="shared" si="133"/>
        <v>10.666666666666666</v>
      </c>
      <c r="Q2140" t="s">
        <v>8359</v>
      </c>
      <c r="R2140" t="s">
        <v>8360</v>
      </c>
      <c r="S2140" s="12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5.42</v>
      </c>
      <c r="P2141" s="10">
        <f t="shared" si="133"/>
        <v>29.035714285714285</v>
      </c>
      <c r="Q2141" t="s">
        <v>8359</v>
      </c>
      <c r="R2141" t="s">
        <v>8360</v>
      </c>
      <c r="S2141" s="12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0.11199999999999999</v>
      </c>
      <c r="P2142" s="10">
        <f t="shared" si="133"/>
        <v>50.909090909090907</v>
      </c>
      <c r="Q2142" t="s">
        <v>8359</v>
      </c>
      <c r="R2142" t="s">
        <v>8360</v>
      </c>
      <c r="S2142" s="12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>
        <f t="shared" si="132"/>
        <v>0</v>
      </c>
      <c r="P2143" s="10" t="e">
        <f t="shared" si="133"/>
        <v>#DIV/0!</v>
      </c>
      <c r="Q2143" t="s">
        <v>8359</v>
      </c>
      <c r="R2143" t="s">
        <v>8360</v>
      </c>
      <c r="S2143" s="12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5.7238095238095239</v>
      </c>
      <c r="P2144" s="10">
        <f t="shared" si="133"/>
        <v>50.083333333333336</v>
      </c>
      <c r="Q2144" t="s">
        <v>8359</v>
      </c>
      <c r="R2144" t="s">
        <v>8360</v>
      </c>
      <c r="S2144" s="12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11.25</v>
      </c>
      <c r="P2145" s="10">
        <f t="shared" si="133"/>
        <v>45</v>
      </c>
      <c r="Q2145" t="s">
        <v>8359</v>
      </c>
      <c r="R2145" t="s">
        <v>8360</v>
      </c>
      <c r="S2145" s="12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1.7098591549295776</v>
      </c>
      <c r="P2146" s="10">
        <f t="shared" si="133"/>
        <v>25.291666666666668</v>
      </c>
      <c r="Q2146" t="s">
        <v>8359</v>
      </c>
      <c r="R2146" t="s">
        <v>8360</v>
      </c>
      <c r="S2146" s="12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30.433333333333334</v>
      </c>
      <c r="P2147" s="10">
        <f t="shared" si="133"/>
        <v>51.292134831460672</v>
      </c>
      <c r="Q2147" t="s">
        <v>8359</v>
      </c>
      <c r="R2147" t="s">
        <v>8360</v>
      </c>
      <c r="S2147" s="12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0.02</v>
      </c>
      <c r="P2148" s="10">
        <f t="shared" si="133"/>
        <v>1</v>
      </c>
      <c r="Q2148" t="s">
        <v>8359</v>
      </c>
      <c r="R2148" t="s">
        <v>8360</v>
      </c>
      <c r="S2148" s="12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0.69641025641025645</v>
      </c>
      <c r="P2149" s="10">
        <f t="shared" si="133"/>
        <v>49.381818181818183</v>
      </c>
      <c r="Q2149" t="s">
        <v>8359</v>
      </c>
      <c r="R2149" t="s">
        <v>8360</v>
      </c>
      <c r="S2149" s="12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2</v>
      </c>
      <c r="P2150" s="10">
        <f t="shared" si="133"/>
        <v>1</v>
      </c>
      <c r="Q2150" t="s">
        <v>8359</v>
      </c>
      <c r="R2150" t="s">
        <v>8360</v>
      </c>
      <c r="S2150" s="12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>
        <f t="shared" si="132"/>
        <v>0</v>
      </c>
      <c r="P2151" s="10" t="e">
        <f t="shared" si="133"/>
        <v>#DIV/0!</v>
      </c>
      <c r="Q2151" t="s">
        <v>8359</v>
      </c>
      <c r="R2151" t="s">
        <v>8360</v>
      </c>
      <c r="S2151" s="12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0.80999999999999994</v>
      </c>
      <c r="P2152" s="10">
        <f t="shared" si="133"/>
        <v>101.25</v>
      </c>
      <c r="Q2152" t="s">
        <v>8359</v>
      </c>
      <c r="R2152" t="s">
        <v>8360</v>
      </c>
      <c r="S2152" s="12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0.26222222222222225</v>
      </c>
      <c r="P2153" s="10">
        <f t="shared" si="133"/>
        <v>19.666666666666668</v>
      </c>
      <c r="Q2153" t="s">
        <v>8359</v>
      </c>
      <c r="R2153" t="s">
        <v>8360</v>
      </c>
      <c r="S2153" s="12">
        <f t="shared" si="134"/>
        <v>42520.847384259258</v>
      </c>
      <c r="T2153" s="11">
        <f t="shared" si="135"/>
        <v>42550.847384259258</v>
      </c>
    </row>
    <row r="2154" spans="1:20" ht="43.5" x14ac:dyDescent="0.3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0.16666666666666669</v>
      </c>
      <c r="P2154" s="10">
        <f t="shared" si="133"/>
        <v>12.5</v>
      </c>
      <c r="Q2154" t="s">
        <v>8359</v>
      </c>
      <c r="R2154" t="s">
        <v>8360</v>
      </c>
      <c r="S2154" s="12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9.124454880912446E-3</v>
      </c>
      <c r="P2155" s="10">
        <f t="shared" si="133"/>
        <v>8.5</v>
      </c>
      <c r="Q2155" t="s">
        <v>8359</v>
      </c>
      <c r="R2155" t="s">
        <v>8360</v>
      </c>
      <c r="S2155" s="12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0.8</v>
      </c>
      <c r="P2156" s="10">
        <f t="shared" si="133"/>
        <v>1</v>
      </c>
      <c r="Q2156" t="s">
        <v>8359</v>
      </c>
      <c r="R2156" t="s">
        <v>8360</v>
      </c>
      <c r="S2156" s="12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2.2999999999999998</v>
      </c>
      <c r="P2157" s="10">
        <f t="shared" si="133"/>
        <v>23</v>
      </c>
      <c r="Q2157" t="s">
        <v>8359</v>
      </c>
      <c r="R2157" t="s">
        <v>8360</v>
      </c>
      <c r="S2157" s="12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2.6660714285714282</v>
      </c>
      <c r="P2158" s="10">
        <f t="shared" si="133"/>
        <v>17.987951807228917</v>
      </c>
      <c r="Q2158" t="s">
        <v>8359</v>
      </c>
      <c r="R2158" t="s">
        <v>8360</v>
      </c>
      <c r="S2158" s="12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28.192</v>
      </c>
      <c r="P2159" s="10">
        <f t="shared" si="133"/>
        <v>370.94736842105266</v>
      </c>
      <c r="Q2159" t="s">
        <v>8359</v>
      </c>
      <c r="R2159" t="s">
        <v>8360</v>
      </c>
      <c r="S2159" s="12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6.5900366666666672</v>
      </c>
      <c r="P2160" s="10">
        <f t="shared" si="133"/>
        <v>63.569485530546629</v>
      </c>
      <c r="Q2160" t="s">
        <v>8359</v>
      </c>
      <c r="R2160" t="s">
        <v>8360</v>
      </c>
      <c r="S2160" s="12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0.72222222222222221</v>
      </c>
      <c r="P2161" s="10">
        <f t="shared" si="133"/>
        <v>13</v>
      </c>
      <c r="Q2161" t="s">
        <v>8359</v>
      </c>
      <c r="R2161" t="s">
        <v>8360</v>
      </c>
      <c r="S2161" s="12">
        <f t="shared" si="134"/>
        <v>40710.731180555558</v>
      </c>
      <c r="T2161" s="11">
        <f t="shared" si="135"/>
        <v>40740.731180555558</v>
      </c>
    </row>
    <row r="2162" spans="1:20" ht="43.5" x14ac:dyDescent="0.3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0.85000000000000009</v>
      </c>
      <c r="P2162" s="10">
        <f t="shared" si="133"/>
        <v>5.3125</v>
      </c>
      <c r="Q2162" t="s">
        <v>8359</v>
      </c>
      <c r="R2162" t="s">
        <v>8360</v>
      </c>
      <c r="S2162" s="12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115.75</v>
      </c>
      <c r="P2163" s="10">
        <f t="shared" si="133"/>
        <v>35.615384615384613</v>
      </c>
      <c r="Q2163" t="s">
        <v>8351</v>
      </c>
      <c r="R2163" t="s">
        <v>8352</v>
      </c>
      <c r="S2163" s="12">
        <f t="shared" si="134"/>
        <v>42240.852534722224</v>
      </c>
      <c r="T2163" s="11">
        <f t="shared" si="135"/>
        <v>42270.852534722224</v>
      </c>
    </row>
    <row r="2164" spans="1:20" ht="43.5" x14ac:dyDescent="0.3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112.26666666666667</v>
      </c>
      <c r="P2164" s="10">
        <f t="shared" si="133"/>
        <v>87.103448275862064</v>
      </c>
      <c r="Q2164" t="s">
        <v>8351</v>
      </c>
      <c r="R2164" t="s">
        <v>8352</v>
      </c>
      <c r="S2164" s="12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132.20000000000002</v>
      </c>
      <c r="P2165" s="10">
        <f t="shared" si="133"/>
        <v>75.11363636363636</v>
      </c>
      <c r="Q2165" t="s">
        <v>8351</v>
      </c>
      <c r="R2165" t="s">
        <v>8352</v>
      </c>
      <c r="S2165" s="12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102.63636363636364</v>
      </c>
      <c r="P2166" s="10">
        <f t="shared" si="133"/>
        <v>68.01204819277109</v>
      </c>
      <c r="Q2166" t="s">
        <v>8351</v>
      </c>
      <c r="R2166" t="s">
        <v>8352</v>
      </c>
      <c r="S2166" s="12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138.64000000000001</v>
      </c>
      <c r="P2167" s="10">
        <f t="shared" si="133"/>
        <v>29.623931623931625</v>
      </c>
      <c r="Q2167" t="s">
        <v>8351</v>
      </c>
      <c r="R2167" t="s">
        <v>8352</v>
      </c>
      <c r="S2167" s="12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146.6</v>
      </c>
      <c r="P2168" s="10">
        <f t="shared" si="133"/>
        <v>91.625</v>
      </c>
      <c r="Q2168" t="s">
        <v>8351</v>
      </c>
      <c r="R2168" t="s">
        <v>8352</v>
      </c>
      <c r="S2168" s="12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120</v>
      </c>
      <c r="P2169" s="10">
        <f t="shared" si="133"/>
        <v>22.5</v>
      </c>
      <c r="Q2169" t="s">
        <v>8351</v>
      </c>
      <c r="R2169" t="s">
        <v>8352</v>
      </c>
      <c r="S2169" s="12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121.5816111111111</v>
      </c>
      <c r="P2170" s="10">
        <f t="shared" si="133"/>
        <v>64.366735294117646</v>
      </c>
      <c r="Q2170" t="s">
        <v>8351</v>
      </c>
      <c r="R2170" t="s">
        <v>8352</v>
      </c>
      <c r="S2170" s="12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100</v>
      </c>
      <c r="P2171" s="10">
        <f t="shared" si="133"/>
        <v>21.857142857142858</v>
      </c>
      <c r="Q2171" t="s">
        <v>8351</v>
      </c>
      <c r="R2171" t="s">
        <v>8352</v>
      </c>
      <c r="S2171" s="12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180.85714285714286</v>
      </c>
      <c r="P2172" s="10">
        <f t="shared" si="133"/>
        <v>33.315789473684212</v>
      </c>
      <c r="Q2172" t="s">
        <v>8351</v>
      </c>
      <c r="R2172" t="s">
        <v>8352</v>
      </c>
      <c r="S2172" s="12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106.075</v>
      </c>
      <c r="P2173" s="10">
        <f t="shared" si="133"/>
        <v>90.276595744680847</v>
      </c>
      <c r="Q2173" t="s">
        <v>8351</v>
      </c>
      <c r="R2173" t="s">
        <v>8352</v>
      </c>
      <c r="S2173" s="12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100</v>
      </c>
      <c r="P2174" s="10">
        <f t="shared" si="133"/>
        <v>76.92307692307692</v>
      </c>
      <c r="Q2174" t="s">
        <v>8351</v>
      </c>
      <c r="R2174" t="s">
        <v>8352</v>
      </c>
      <c r="S2174" s="12">
        <f t="shared" si="134"/>
        <v>42082.580092592594</v>
      </c>
      <c r="T2174" s="11">
        <f t="shared" si="135"/>
        <v>42112.580092592594</v>
      </c>
    </row>
    <row r="2175" spans="1:20" ht="43.5" x14ac:dyDescent="0.3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126.92857142857143</v>
      </c>
      <c r="P2175" s="10">
        <f t="shared" si="133"/>
        <v>59.233333333333334</v>
      </c>
      <c r="Q2175" t="s">
        <v>8351</v>
      </c>
      <c r="R2175" t="s">
        <v>8352</v>
      </c>
      <c r="S2175" s="12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102.97499999999999</v>
      </c>
      <c r="P2176" s="10">
        <f t="shared" si="133"/>
        <v>65.38095238095238</v>
      </c>
      <c r="Q2176" t="s">
        <v>8351</v>
      </c>
      <c r="R2176" t="s">
        <v>8352</v>
      </c>
      <c r="S2176" s="12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250</v>
      </c>
      <c r="P2177" s="10">
        <f t="shared" si="133"/>
        <v>67.307692307692307</v>
      </c>
      <c r="Q2177" t="s">
        <v>8351</v>
      </c>
      <c r="R2177" t="s">
        <v>8352</v>
      </c>
      <c r="S2177" s="12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126.02</v>
      </c>
      <c r="P2178" s="10">
        <f t="shared" si="133"/>
        <v>88.74647887323944</v>
      </c>
      <c r="Q2178" t="s">
        <v>8351</v>
      </c>
      <c r="R2178" t="s">
        <v>8352</v>
      </c>
      <c r="S2178" s="12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E2179/D2179*100</f>
        <v>100.12</v>
      </c>
      <c r="P2179" s="10">
        <f t="shared" ref="P2179:P2242" si="137">E2179/L2179</f>
        <v>65.868421052631575</v>
      </c>
      <c r="Q2179" t="s">
        <v>8351</v>
      </c>
      <c r="R2179" t="s">
        <v>8352</v>
      </c>
      <c r="S2179" s="12">
        <f t="shared" ref="S2179:S2242" si="138">(J2179/86400)+25569</f>
        <v>42502.250775462962</v>
      </c>
      <c r="T2179" s="11">
        <f t="shared" ref="T2179:T2242" si="139">(I2179/86400)+25569</f>
        <v>42527.250775462962</v>
      </c>
    </row>
    <row r="2180" spans="1:20" ht="43.5" x14ac:dyDescent="0.3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138.64000000000001</v>
      </c>
      <c r="P2180" s="10">
        <f t="shared" si="137"/>
        <v>40.349243306169967</v>
      </c>
      <c r="Q2180" t="s">
        <v>8351</v>
      </c>
      <c r="R2180" t="s">
        <v>8352</v>
      </c>
      <c r="S2180" s="12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161.4</v>
      </c>
      <c r="P2181" s="10">
        <f t="shared" si="137"/>
        <v>76.857142857142861</v>
      </c>
      <c r="Q2181" t="s">
        <v>8351</v>
      </c>
      <c r="R2181" t="s">
        <v>8352</v>
      </c>
      <c r="S2181" s="12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107.18419999999999</v>
      </c>
      <c r="P2182" s="10">
        <f t="shared" si="137"/>
        <v>68.707820512820518</v>
      </c>
      <c r="Q2182" t="s">
        <v>8351</v>
      </c>
      <c r="R2182" t="s">
        <v>8352</v>
      </c>
      <c r="S2182" s="12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153.1</v>
      </c>
      <c r="P2183" s="10">
        <f t="shared" si="137"/>
        <v>57.773584905660378</v>
      </c>
      <c r="Q2183" t="s">
        <v>8359</v>
      </c>
      <c r="R2183" t="s">
        <v>8377</v>
      </c>
      <c r="S2183" s="12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524.16666666666663</v>
      </c>
      <c r="P2184" s="10">
        <f t="shared" si="137"/>
        <v>44.171348314606739</v>
      </c>
      <c r="Q2184" t="s">
        <v>8359</v>
      </c>
      <c r="R2184" t="s">
        <v>8377</v>
      </c>
      <c r="S2184" s="12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489.27777777777777</v>
      </c>
      <c r="P2185" s="10">
        <f t="shared" si="137"/>
        <v>31.566308243727597</v>
      </c>
      <c r="Q2185" t="s">
        <v>8359</v>
      </c>
      <c r="R2185" t="s">
        <v>8377</v>
      </c>
      <c r="S2185" s="12">
        <f t="shared" si="138"/>
        <v>42745.365474537037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284.74</v>
      </c>
      <c r="P2186" s="10">
        <f t="shared" si="137"/>
        <v>107.04511278195488</v>
      </c>
      <c r="Q2186" t="s">
        <v>8359</v>
      </c>
      <c r="R2186" t="s">
        <v>8377</v>
      </c>
      <c r="S2186" s="12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1856.97</v>
      </c>
      <c r="P2187" s="10">
        <f t="shared" si="137"/>
        <v>149.03451043338683</v>
      </c>
      <c r="Q2187" t="s">
        <v>8359</v>
      </c>
      <c r="R2187" t="s">
        <v>8377</v>
      </c>
      <c r="S2187" s="12">
        <f t="shared" si="138"/>
        <v>41319.349988425922</v>
      </c>
      <c r="T2187" s="11">
        <f t="shared" si="139"/>
        <v>41359.349988425922</v>
      </c>
    </row>
    <row r="2188" spans="1:20" ht="43.5" x14ac:dyDescent="0.35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109.67499999999998</v>
      </c>
      <c r="P2188" s="10">
        <f t="shared" si="137"/>
        <v>55.956632653061227</v>
      </c>
      <c r="Q2188" t="s">
        <v>8359</v>
      </c>
      <c r="R2188" t="s">
        <v>8377</v>
      </c>
      <c r="S2188" s="12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1014.6425</v>
      </c>
      <c r="P2189" s="10">
        <f t="shared" si="137"/>
        <v>56.970381807973048</v>
      </c>
      <c r="Q2189" t="s">
        <v>8359</v>
      </c>
      <c r="R2189" t="s">
        <v>8377</v>
      </c>
      <c r="S2189" s="12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412.17692027666544</v>
      </c>
      <c r="P2190" s="10">
        <f t="shared" si="137"/>
        <v>44.056420233463037</v>
      </c>
      <c r="Q2190" t="s">
        <v>8359</v>
      </c>
      <c r="R2190" t="s">
        <v>8377</v>
      </c>
      <c r="S2190" s="12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503.25</v>
      </c>
      <c r="P2191" s="10">
        <f t="shared" si="137"/>
        <v>68.625</v>
      </c>
      <c r="Q2191" t="s">
        <v>8359</v>
      </c>
      <c r="R2191" t="s">
        <v>8377</v>
      </c>
      <c r="S2191" s="12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184.61052631578946</v>
      </c>
      <c r="P2192" s="10">
        <f t="shared" si="137"/>
        <v>65.318435754189949</v>
      </c>
      <c r="Q2192" t="s">
        <v>8359</v>
      </c>
      <c r="R2192" t="s">
        <v>8377</v>
      </c>
      <c r="S2192" s="12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119.73333333333333</v>
      </c>
      <c r="P2193" s="10">
        <f t="shared" si="137"/>
        <v>35.92</v>
      </c>
      <c r="Q2193" t="s">
        <v>8359</v>
      </c>
      <c r="R2193" t="s">
        <v>8377</v>
      </c>
      <c r="S2193" s="12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1081.2401666666667</v>
      </c>
      <c r="P2194" s="10">
        <f t="shared" si="137"/>
        <v>40.070667078443485</v>
      </c>
      <c r="Q2194" t="s">
        <v>8359</v>
      </c>
      <c r="R2194" t="s">
        <v>8377</v>
      </c>
      <c r="S2194" s="12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452.37333333333333</v>
      </c>
      <c r="P2195" s="10">
        <f t="shared" si="137"/>
        <v>75.647714604236342</v>
      </c>
      <c r="Q2195" t="s">
        <v>8359</v>
      </c>
      <c r="R2195" t="s">
        <v>8377</v>
      </c>
      <c r="S2195" s="12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537.37</v>
      </c>
      <c r="P2196" s="10">
        <f t="shared" si="137"/>
        <v>61.203872437357631</v>
      </c>
      <c r="Q2196" t="s">
        <v>8359</v>
      </c>
      <c r="R2196" t="s">
        <v>8377</v>
      </c>
      <c r="S2196" s="12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120.32608695652173</v>
      </c>
      <c r="P2197" s="10">
        <f t="shared" si="137"/>
        <v>48.130434782608695</v>
      </c>
      <c r="Q2197" t="s">
        <v>8359</v>
      </c>
      <c r="R2197" t="s">
        <v>8377</v>
      </c>
      <c r="S2197" s="12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113.83571428571429</v>
      </c>
      <c r="P2198" s="10">
        <f t="shared" si="137"/>
        <v>68.106837606837601</v>
      </c>
      <c r="Q2198" t="s">
        <v>8359</v>
      </c>
      <c r="R2198" t="s">
        <v>8377</v>
      </c>
      <c r="S2198" s="12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951.03109999999992</v>
      </c>
      <c r="P2199" s="10">
        <f t="shared" si="137"/>
        <v>65.891300230946882</v>
      </c>
      <c r="Q2199" t="s">
        <v>8359</v>
      </c>
      <c r="R2199" t="s">
        <v>8377</v>
      </c>
      <c r="S2199" s="12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132.89249999999998</v>
      </c>
      <c r="P2200" s="10">
        <f t="shared" si="137"/>
        <v>81.654377880184327</v>
      </c>
      <c r="Q2200" t="s">
        <v>8359</v>
      </c>
      <c r="R2200" t="s">
        <v>8377</v>
      </c>
      <c r="S2200" s="12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146.97777777777779</v>
      </c>
      <c r="P2201" s="10">
        <f t="shared" si="137"/>
        <v>52.701195219123505</v>
      </c>
      <c r="Q2201" t="s">
        <v>8359</v>
      </c>
      <c r="R2201" t="s">
        <v>8377</v>
      </c>
      <c r="S2201" s="12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542.15</v>
      </c>
      <c r="P2202" s="10">
        <f t="shared" si="137"/>
        <v>41.228136882129277</v>
      </c>
      <c r="Q2202" t="s">
        <v>8359</v>
      </c>
      <c r="R2202" t="s">
        <v>8377</v>
      </c>
      <c r="S2202" s="12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382.71818181818185</v>
      </c>
      <c r="P2203" s="10">
        <f t="shared" si="137"/>
        <v>15.035357142857142</v>
      </c>
      <c r="Q2203" t="s">
        <v>8351</v>
      </c>
      <c r="R2203" t="s">
        <v>8356</v>
      </c>
      <c r="S2203" s="12">
        <f t="shared" si="138"/>
        <v>41276.846817129626</v>
      </c>
      <c r="T2203" s="11">
        <f t="shared" si="139"/>
        <v>41290.846817129626</v>
      </c>
    </row>
    <row r="2204" spans="1:20" ht="29" x14ac:dyDescent="0.35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704.18124999999998</v>
      </c>
      <c r="P2204" s="10">
        <f t="shared" si="137"/>
        <v>39.066920943134534</v>
      </c>
      <c r="Q2204" t="s">
        <v>8351</v>
      </c>
      <c r="R2204" t="s">
        <v>8356</v>
      </c>
      <c r="S2204" s="12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109.55</v>
      </c>
      <c r="P2205" s="10">
        <f t="shared" si="137"/>
        <v>43.82</v>
      </c>
      <c r="Q2205" t="s">
        <v>8351</v>
      </c>
      <c r="R2205" t="s">
        <v>8356</v>
      </c>
      <c r="S2205" s="12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132.86666666666667</v>
      </c>
      <c r="P2206" s="10">
        <f t="shared" si="137"/>
        <v>27.301369863013697</v>
      </c>
      <c r="Q2206" t="s">
        <v>8351</v>
      </c>
      <c r="R2206" t="s">
        <v>8356</v>
      </c>
      <c r="S2206" s="12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152</v>
      </c>
      <c r="P2207" s="10">
        <f t="shared" si="137"/>
        <v>42.222222222222221</v>
      </c>
      <c r="Q2207" t="s">
        <v>8351</v>
      </c>
      <c r="R2207" t="s">
        <v>8356</v>
      </c>
      <c r="S2207" s="12">
        <f t="shared" si="138"/>
        <v>41031.821631944447</v>
      </c>
      <c r="T2207" s="11">
        <f t="shared" si="139"/>
        <v>41061.821631944447</v>
      </c>
    </row>
    <row r="2208" spans="1:20" ht="43.5" x14ac:dyDescent="0.3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102.72727272727273</v>
      </c>
      <c r="P2208" s="10">
        <f t="shared" si="137"/>
        <v>33.235294117647058</v>
      </c>
      <c r="Q2208" t="s">
        <v>8351</v>
      </c>
      <c r="R2208" t="s">
        <v>8356</v>
      </c>
      <c r="S2208" s="12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100</v>
      </c>
      <c r="P2209" s="10">
        <f t="shared" si="137"/>
        <v>285.71428571428572</v>
      </c>
      <c r="Q2209" t="s">
        <v>8351</v>
      </c>
      <c r="R2209" t="s">
        <v>8356</v>
      </c>
      <c r="S2209" s="12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101.6</v>
      </c>
      <c r="P2210" s="10">
        <f t="shared" si="137"/>
        <v>42.333333333333336</v>
      </c>
      <c r="Q2210" t="s">
        <v>8351</v>
      </c>
      <c r="R2210" t="s">
        <v>8356</v>
      </c>
      <c r="S2210" s="12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150.80000000000001</v>
      </c>
      <c r="P2211" s="10">
        <f t="shared" si="137"/>
        <v>50.266666666666666</v>
      </c>
      <c r="Q2211" t="s">
        <v>8351</v>
      </c>
      <c r="R2211" t="s">
        <v>8356</v>
      </c>
      <c r="S2211" s="12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111.425</v>
      </c>
      <c r="P2212" s="10">
        <f t="shared" si="137"/>
        <v>61.902777777777779</v>
      </c>
      <c r="Q2212" t="s">
        <v>8351</v>
      </c>
      <c r="R2212" t="s">
        <v>8356</v>
      </c>
      <c r="S2212" s="12">
        <f t="shared" si="138"/>
        <v>40956.066087962965</v>
      </c>
      <c r="T2212" s="11">
        <f t="shared" si="139"/>
        <v>41013.733333333337</v>
      </c>
    </row>
    <row r="2213" spans="1:20" ht="58" x14ac:dyDescent="0.3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195.6</v>
      </c>
      <c r="P2213" s="10">
        <f t="shared" si="137"/>
        <v>40.75</v>
      </c>
      <c r="Q2213" t="s">
        <v>8351</v>
      </c>
      <c r="R2213" t="s">
        <v>8356</v>
      </c>
      <c r="S2213" s="12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114.38333333333333</v>
      </c>
      <c r="P2214" s="10">
        <f t="shared" si="137"/>
        <v>55.796747967479675</v>
      </c>
      <c r="Q2214" t="s">
        <v>8351</v>
      </c>
      <c r="R2214" t="s">
        <v>8356</v>
      </c>
      <c r="S2214" s="12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200</v>
      </c>
      <c r="P2215" s="10">
        <f t="shared" si="137"/>
        <v>10</v>
      </c>
      <c r="Q2215" t="s">
        <v>8351</v>
      </c>
      <c r="R2215" t="s">
        <v>8356</v>
      </c>
      <c r="S2215" s="12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292.50166666666667</v>
      </c>
      <c r="P2216" s="10">
        <f t="shared" si="137"/>
        <v>73.125416666666666</v>
      </c>
      <c r="Q2216" t="s">
        <v>8351</v>
      </c>
      <c r="R2216" t="s">
        <v>8356</v>
      </c>
      <c r="S2216" s="12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156.36363636363637</v>
      </c>
      <c r="P2217" s="10">
        <f t="shared" si="137"/>
        <v>26.060606060606062</v>
      </c>
      <c r="Q2217" t="s">
        <v>8351</v>
      </c>
      <c r="R2217" t="s">
        <v>8356</v>
      </c>
      <c r="S2217" s="12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105.66666666666666</v>
      </c>
      <c r="P2218" s="10">
        <f t="shared" si="137"/>
        <v>22.642857142857142</v>
      </c>
      <c r="Q2218" t="s">
        <v>8351</v>
      </c>
      <c r="R2218" t="s">
        <v>8356</v>
      </c>
      <c r="S2218" s="12">
        <f t="shared" si="138"/>
        <v>42194.75167824074</v>
      </c>
      <c r="T2218" s="11">
        <f t="shared" si="139"/>
        <v>42208.75167824074</v>
      </c>
    </row>
    <row r="2219" spans="1:20" ht="43.5" x14ac:dyDescent="0.3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101.19047619047619</v>
      </c>
      <c r="P2219" s="10">
        <f t="shared" si="137"/>
        <v>47.222222222222221</v>
      </c>
      <c r="Q2219" t="s">
        <v>8351</v>
      </c>
      <c r="R2219" t="s">
        <v>8356</v>
      </c>
      <c r="S2219" s="12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122.833</v>
      </c>
      <c r="P2220" s="10">
        <f t="shared" si="137"/>
        <v>32.324473684210524</v>
      </c>
      <c r="Q2220" t="s">
        <v>8351</v>
      </c>
      <c r="R2220" t="s">
        <v>8356</v>
      </c>
      <c r="S2220" s="12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101.49999999999999</v>
      </c>
      <c r="P2221" s="10">
        <f t="shared" si="137"/>
        <v>53.421052631578945</v>
      </c>
      <c r="Q2221" t="s">
        <v>8351</v>
      </c>
      <c r="R2221" t="s">
        <v>8356</v>
      </c>
      <c r="S2221" s="12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101.14285714285714</v>
      </c>
      <c r="P2222" s="10">
        <f t="shared" si="137"/>
        <v>51.304347826086953</v>
      </c>
      <c r="Q2222" t="s">
        <v>8351</v>
      </c>
      <c r="R2222" t="s">
        <v>8356</v>
      </c>
      <c r="S2222" s="12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108.11999999999999</v>
      </c>
      <c r="P2223" s="10">
        <f t="shared" si="137"/>
        <v>37.197247706422019</v>
      </c>
      <c r="Q2223" t="s">
        <v>8359</v>
      </c>
      <c r="R2223" t="s">
        <v>8377</v>
      </c>
      <c r="S2223" s="12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162.6</v>
      </c>
      <c r="P2224" s="10">
        <f t="shared" si="137"/>
        <v>27.1</v>
      </c>
      <c r="Q2224" t="s">
        <v>8359</v>
      </c>
      <c r="R2224" t="s">
        <v>8377</v>
      </c>
      <c r="S2224" s="12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105.80000000000001</v>
      </c>
      <c r="P2225" s="10">
        <f t="shared" si="137"/>
        <v>206.31</v>
      </c>
      <c r="Q2225" t="s">
        <v>8359</v>
      </c>
      <c r="R2225" t="s">
        <v>8377</v>
      </c>
      <c r="S2225" s="12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243.15000000000003</v>
      </c>
      <c r="P2226" s="10">
        <f t="shared" si="137"/>
        <v>82.145270270270274</v>
      </c>
      <c r="Q2226" t="s">
        <v>8359</v>
      </c>
      <c r="R2226" t="s">
        <v>8377</v>
      </c>
      <c r="S2226" s="12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944.83338095238094</v>
      </c>
      <c r="P2227" s="10">
        <f t="shared" si="137"/>
        <v>164.79651993355483</v>
      </c>
      <c r="Q2227" t="s">
        <v>8359</v>
      </c>
      <c r="R2227" t="s">
        <v>8377</v>
      </c>
      <c r="S2227" s="12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108.46283333333334</v>
      </c>
      <c r="P2228" s="10">
        <f t="shared" si="137"/>
        <v>60.820280373831778</v>
      </c>
      <c r="Q2228" t="s">
        <v>8359</v>
      </c>
      <c r="R2228" t="s">
        <v>8377</v>
      </c>
      <c r="S2228" s="12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157.37692307692308</v>
      </c>
      <c r="P2229" s="10">
        <f t="shared" si="137"/>
        <v>67.970099667774093</v>
      </c>
      <c r="Q2229" t="s">
        <v>8359</v>
      </c>
      <c r="R2229" t="s">
        <v>8377</v>
      </c>
      <c r="S2229" s="12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1174.49</v>
      </c>
      <c r="P2230" s="10">
        <f t="shared" si="137"/>
        <v>81.561805555555551</v>
      </c>
      <c r="Q2230" t="s">
        <v>8359</v>
      </c>
      <c r="R2230" t="s">
        <v>8377</v>
      </c>
      <c r="S2230" s="12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171.04755366949576</v>
      </c>
      <c r="P2231" s="10">
        <f t="shared" si="137"/>
        <v>25.42547309833024</v>
      </c>
      <c r="Q2231" t="s">
        <v>8359</v>
      </c>
      <c r="R2231" t="s">
        <v>8377</v>
      </c>
      <c r="S2231" s="12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125.95294117647057</v>
      </c>
      <c r="P2232" s="10">
        <f t="shared" si="137"/>
        <v>21.497991967871485</v>
      </c>
      <c r="Q2232" t="s">
        <v>8359</v>
      </c>
      <c r="R2232" t="s">
        <v>8377</v>
      </c>
      <c r="S2232" s="12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1212.1296000000002</v>
      </c>
      <c r="P2233" s="10">
        <f t="shared" si="137"/>
        <v>27.226630727762803</v>
      </c>
      <c r="Q2233" t="s">
        <v>8359</v>
      </c>
      <c r="R2233" t="s">
        <v>8377</v>
      </c>
      <c r="S2233" s="12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495.8</v>
      </c>
      <c r="P2234" s="10">
        <f t="shared" si="137"/>
        <v>25.091093117408906</v>
      </c>
      <c r="Q2234" t="s">
        <v>8359</v>
      </c>
      <c r="R2234" t="s">
        <v>8377</v>
      </c>
      <c r="S2234" s="12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332.03999999999996</v>
      </c>
      <c r="P2235" s="10">
        <f t="shared" si="137"/>
        <v>21.230179028132991</v>
      </c>
      <c r="Q2235" t="s">
        <v>8359</v>
      </c>
      <c r="R2235" t="s">
        <v>8377</v>
      </c>
      <c r="S2235" s="12">
        <f t="shared" si="138"/>
        <v>42331.378923611112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1165</v>
      </c>
      <c r="P2236" s="10">
        <f t="shared" si="137"/>
        <v>41.607142857142854</v>
      </c>
      <c r="Q2236" t="s">
        <v>8359</v>
      </c>
      <c r="R2236" t="s">
        <v>8377</v>
      </c>
      <c r="S2236" s="12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153.3153846153846</v>
      </c>
      <c r="P2237" s="10">
        <f t="shared" si="137"/>
        <v>135.58503401360545</v>
      </c>
      <c r="Q2237" t="s">
        <v>8359</v>
      </c>
      <c r="R2237" t="s">
        <v>8377</v>
      </c>
      <c r="S2237" s="12">
        <f t="shared" si="138"/>
        <v>42062.022118055553</v>
      </c>
      <c r="T2237" s="11">
        <f t="shared" si="139"/>
        <v>42091.980451388888</v>
      </c>
    </row>
    <row r="2238" spans="1:20" ht="43.5" x14ac:dyDescent="0.35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537.10714285714289</v>
      </c>
      <c r="P2238" s="10">
        <f t="shared" si="137"/>
        <v>22.116176470588236</v>
      </c>
      <c r="Q2238" t="s">
        <v>8359</v>
      </c>
      <c r="R2238" t="s">
        <v>8377</v>
      </c>
      <c r="S2238" s="12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352.92777777777775</v>
      </c>
      <c r="P2239" s="10">
        <f t="shared" si="137"/>
        <v>64.625635808748726</v>
      </c>
      <c r="Q2239" t="s">
        <v>8359</v>
      </c>
      <c r="R2239" t="s">
        <v>8377</v>
      </c>
      <c r="S2239" s="12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137.4</v>
      </c>
      <c r="P2240" s="10">
        <f t="shared" si="137"/>
        <v>69.569620253164558</v>
      </c>
      <c r="Q2240" t="s">
        <v>8359</v>
      </c>
      <c r="R2240" t="s">
        <v>8377</v>
      </c>
      <c r="S2240" s="12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128.02668</v>
      </c>
      <c r="P2241" s="10">
        <f t="shared" si="137"/>
        <v>75.133028169014082</v>
      </c>
      <c r="Q2241" t="s">
        <v>8359</v>
      </c>
      <c r="R2241" t="s">
        <v>8377</v>
      </c>
      <c r="S2241" s="12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270.68</v>
      </c>
      <c r="P2242" s="10">
        <f t="shared" si="137"/>
        <v>140.97916666666666</v>
      </c>
      <c r="Q2242" t="s">
        <v>8359</v>
      </c>
      <c r="R2242" t="s">
        <v>8377</v>
      </c>
      <c r="S2242" s="12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E2243/D2243*100</f>
        <v>806.4</v>
      </c>
      <c r="P2243" s="10">
        <f t="shared" ref="P2243:P2306" si="141">E2243/L2243</f>
        <v>49.472392638036808</v>
      </c>
      <c r="Q2243" t="s">
        <v>8359</v>
      </c>
      <c r="R2243" t="s">
        <v>8377</v>
      </c>
      <c r="S2243" s="12">
        <f t="shared" ref="S2243:S2306" si="142">(J2243/86400)+25569</f>
        <v>42766.827546296292</v>
      </c>
      <c r="T2243" s="11">
        <f t="shared" ref="T2243:T2306" si="143">(I2243/86400)+25569</f>
        <v>42796.827546296292</v>
      </c>
    </row>
    <row r="2244" spans="1:20" ht="29" x14ac:dyDescent="0.35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1360.0976000000001</v>
      </c>
      <c r="P2244" s="10">
        <f t="shared" si="141"/>
        <v>53.865251485148519</v>
      </c>
      <c r="Q2244" t="s">
        <v>8359</v>
      </c>
      <c r="R2244" t="s">
        <v>8377</v>
      </c>
      <c r="S2244" s="12">
        <f t="shared" si="142"/>
        <v>41569.575613425928</v>
      </c>
      <c r="T2244" s="11">
        <f t="shared" si="143"/>
        <v>41605.126388888893</v>
      </c>
    </row>
    <row r="2245" spans="1:20" ht="43.5" x14ac:dyDescent="0.3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930250</v>
      </c>
      <c r="P2245" s="10">
        <f t="shared" si="141"/>
        <v>4.5712530712530715</v>
      </c>
      <c r="Q2245" t="s">
        <v>8359</v>
      </c>
      <c r="R2245" t="s">
        <v>8377</v>
      </c>
      <c r="S2245" s="12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377.02</v>
      </c>
      <c r="P2246" s="10">
        <f t="shared" si="141"/>
        <v>65.00344827586207</v>
      </c>
      <c r="Q2246" t="s">
        <v>8359</v>
      </c>
      <c r="R2246" t="s">
        <v>8377</v>
      </c>
      <c r="S2246" s="12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2647.0250000000001</v>
      </c>
      <c r="P2247" s="10">
        <f t="shared" si="141"/>
        <v>53.475252525252522</v>
      </c>
      <c r="Q2247" t="s">
        <v>8359</v>
      </c>
      <c r="R2247" t="s">
        <v>8377</v>
      </c>
      <c r="S2247" s="12">
        <f t="shared" si="142"/>
        <v>41660.70853009259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100.12</v>
      </c>
      <c r="P2248" s="10">
        <f t="shared" si="141"/>
        <v>43.912280701754383</v>
      </c>
      <c r="Q2248" t="s">
        <v>8359</v>
      </c>
      <c r="R2248" t="s">
        <v>8377</v>
      </c>
      <c r="S2248" s="12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104.45405405405405</v>
      </c>
      <c r="P2249" s="10">
        <f t="shared" si="141"/>
        <v>50.852631578947367</v>
      </c>
      <c r="Q2249" t="s">
        <v>8359</v>
      </c>
      <c r="R2249" t="s">
        <v>8377</v>
      </c>
      <c r="S2249" s="12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107.21428571428571</v>
      </c>
      <c r="P2250" s="10">
        <f t="shared" si="141"/>
        <v>58.6328125</v>
      </c>
      <c r="Q2250" t="s">
        <v>8359</v>
      </c>
      <c r="R2250" t="s">
        <v>8377</v>
      </c>
      <c r="S2250" s="12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168.77142857142857</v>
      </c>
      <c r="P2251" s="10">
        <f t="shared" si="141"/>
        <v>32.81666666666667</v>
      </c>
      <c r="Q2251" t="s">
        <v>8359</v>
      </c>
      <c r="R2251" t="s">
        <v>8377</v>
      </c>
      <c r="S2251" s="12">
        <f t="shared" si="142"/>
        <v>41336.703298611115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975.11200000000008</v>
      </c>
      <c r="P2252" s="10">
        <f t="shared" si="141"/>
        <v>426.93169877408059</v>
      </c>
      <c r="Q2252" t="s">
        <v>8359</v>
      </c>
      <c r="R2252" t="s">
        <v>8377</v>
      </c>
      <c r="S2252" s="12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134.44929411764704</v>
      </c>
      <c r="P2253" s="10">
        <f t="shared" si="141"/>
        <v>23.808729166666669</v>
      </c>
      <c r="Q2253" t="s">
        <v>8359</v>
      </c>
      <c r="R2253" t="s">
        <v>8377</v>
      </c>
      <c r="S2253" s="12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272.27777777777777</v>
      </c>
      <c r="P2254" s="10">
        <f t="shared" si="141"/>
        <v>98.413654618473899</v>
      </c>
      <c r="Q2254" t="s">
        <v>8359</v>
      </c>
      <c r="R2254" t="s">
        <v>8377</v>
      </c>
      <c r="S2254" s="12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112.6875</v>
      </c>
      <c r="P2255" s="10">
        <f t="shared" si="141"/>
        <v>107.32142857142857</v>
      </c>
      <c r="Q2255" t="s">
        <v>8359</v>
      </c>
      <c r="R2255" t="s">
        <v>8377</v>
      </c>
      <c r="S2255" s="12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459.8</v>
      </c>
      <c r="P2256" s="10">
        <f t="shared" si="141"/>
        <v>11.67005076142132</v>
      </c>
      <c r="Q2256" t="s">
        <v>8359</v>
      </c>
      <c r="R2256" t="s">
        <v>8377</v>
      </c>
      <c r="S2256" s="12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286.65822784810126</v>
      </c>
      <c r="P2257" s="10">
        <f t="shared" si="141"/>
        <v>41.782287822878232</v>
      </c>
      <c r="Q2257" t="s">
        <v>8359</v>
      </c>
      <c r="R2257" t="s">
        <v>8377</v>
      </c>
      <c r="S2257" s="12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222.70833333333334</v>
      </c>
      <c r="P2258" s="10">
        <f t="shared" si="141"/>
        <v>21.38</v>
      </c>
      <c r="Q2258" t="s">
        <v>8359</v>
      </c>
      <c r="R2258" t="s">
        <v>8377</v>
      </c>
      <c r="S2258" s="12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636.14</v>
      </c>
      <c r="P2259" s="10">
        <f t="shared" si="141"/>
        <v>94.103550295857985</v>
      </c>
      <c r="Q2259" t="s">
        <v>8359</v>
      </c>
      <c r="R2259" t="s">
        <v>8377</v>
      </c>
      <c r="S2259" s="12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146.5</v>
      </c>
      <c r="P2260" s="10">
        <f t="shared" si="141"/>
        <v>15.721951219512196</v>
      </c>
      <c r="Q2260" t="s">
        <v>8359</v>
      </c>
      <c r="R2260" t="s">
        <v>8377</v>
      </c>
      <c r="S2260" s="12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1867.1</v>
      </c>
      <c r="P2261" s="10">
        <f t="shared" si="141"/>
        <v>90.635922330097088</v>
      </c>
      <c r="Q2261" t="s">
        <v>8359</v>
      </c>
      <c r="R2261" t="s">
        <v>8377</v>
      </c>
      <c r="S2261" s="12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326.92</v>
      </c>
      <c r="P2262" s="10">
        <f t="shared" si="141"/>
        <v>97.297619047619051</v>
      </c>
      <c r="Q2262" t="s">
        <v>8359</v>
      </c>
      <c r="R2262" t="s">
        <v>8377</v>
      </c>
      <c r="S2262" s="12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779.5</v>
      </c>
      <c r="P2263" s="10">
        <f t="shared" si="141"/>
        <v>37.11904761904762</v>
      </c>
      <c r="Q2263" t="s">
        <v>8359</v>
      </c>
      <c r="R2263" t="s">
        <v>8377</v>
      </c>
      <c r="S2263" s="12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154.15151515151516</v>
      </c>
      <c r="P2264" s="10">
        <f t="shared" si="141"/>
        <v>28.104972375690608</v>
      </c>
      <c r="Q2264" t="s">
        <v>8359</v>
      </c>
      <c r="R2264" t="s">
        <v>8377</v>
      </c>
      <c r="S2264" s="12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115.54666666666667</v>
      </c>
      <c r="P2265" s="10">
        <f t="shared" si="141"/>
        <v>144.43333333333334</v>
      </c>
      <c r="Q2265" t="s">
        <v>8359</v>
      </c>
      <c r="R2265" t="s">
        <v>8377</v>
      </c>
      <c r="S2265" s="12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180.03333333333333</v>
      </c>
      <c r="P2266" s="10">
        <f t="shared" si="141"/>
        <v>24.274157303370785</v>
      </c>
      <c r="Q2266" t="s">
        <v>8359</v>
      </c>
      <c r="R2266" t="s">
        <v>8377</v>
      </c>
      <c r="S2266" s="12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298.5</v>
      </c>
      <c r="P2267" s="10">
        <f t="shared" si="141"/>
        <v>35.117647058823529</v>
      </c>
      <c r="Q2267" t="s">
        <v>8359</v>
      </c>
      <c r="R2267" t="s">
        <v>8377</v>
      </c>
      <c r="S2267" s="12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320.26666666666665</v>
      </c>
      <c r="P2268" s="10">
        <f t="shared" si="141"/>
        <v>24.762886597938145</v>
      </c>
      <c r="Q2268" t="s">
        <v>8359</v>
      </c>
      <c r="R2268" t="s">
        <v>8377</v>
      </c>
      <c r="S2268" s="12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380.52499999999998</v>
      </c>
      <c r="P2269" s="10">
        <f t="shared" si="141"/>
        <v>188.37871287128712</v>
      </c>
      <c r="Q2269" t="s">
        <v>8359</v>
      </c>
      <c r="R2269" t="s">
        <v>8377</v>
      </c>
      <c r="S2269" s="12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102.60000000000001</v>
      </c>
      <c r="P2270" s="10">
        <f t="shared" si="141"/>
        <v>148.08247422680412</v>
      </c>
      <c r="Q2270" t="s">
        <v>8359</v>
      </c>
      <c r="R2270" t="s">
        <v>8377</v>
      </c>
      <c r="S2270" s="12">
        <f t="shared" si="142"/>
        <v>42776.082349537042</v>
      </c>
      <c r="T2270" s="11">
        <f t="shared" si="143"/>
        <v>42806.082349537042</v>
      </c>
    </row>
    <row r="2271" spans="1:20" ht="43.5" x14ac:dyDescent="0.3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1801.64</v>
      </c>
      <c r="P2271" s="10">
        <f t="shared" si="141"/>
        <v>49.934589800443462</v>
      </c>
      <c r="Q2271" t="s">
        <v>8359</v>
      </c>
      <c r="R2271" t="s">
        <v>8377</v>
      </c>
      <c r="S2271" s="12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720.24800000000005</v>
      </c>
      <c r="P2272" s="10">
        <f t="shared" si="141"/>
        <v>107.82155688622754</v>
      </c>
      <c r="Q2272" t="s">
        <v>8359</v>
      </c>
      <c r="R2272" t="s">
        <v>8377</v>
      </c>
      <c r="S2272" s="12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283.09000000000003</v>
      </c>
      <c r="P2273" s="10">
        <f t="shared" si="141"/>
        <v>42.63403614457831</v>
      </c>
      <c r="Q2273" t="s">
        <v>8359</v>
      </c>
      <c r="R2273" t="s">
        <v>8377</v>
      </c>
      <c r="S2273" s="12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1356.6000000000001</v>
      </c>
      <c r="P2274" s="10">
        <f t="shared" si="141"/>
        <v>14.370762711864407</v>
      </c>
      <c r="Q2274" t="s">
        <v>8359</v>
      </c>
      <c r="R2274" t="s">
        <v>8377</v>
      </c>
      <c r="S2274" s="12">
        <f t="shared" si="142"/>
        <v>42315.699490740742</v>
      </c>
      <c r="T2274" s="11">
        <f t="shared" si="143"/>
        <v>42345.699490740742</v>
      </c>
    </row>
    <row r="2275" spans="1:20" ht="43.5" x14ac:dyDescent="0.3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220.35999999999999</v>
      </c>
      <c r="P2275" s="10">
        <f t="shared" si="141"/>
        <v>37.476190476190474</v>
      </c>
      <c r="Q2275" t="s">
        <v>8359</v>
      </c>
      <c r="R2275" t="s">
        <v>8377</v>
      </c>
      <c r="S2275" s="12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119.6</v>
      </c>
      <c r="P2276" s="10">
        <f t="shared" si="141"/>
        <v>30.202020202020201</v>
      </c>
      <c r="Q2276" t="s">
        <v>8359</v>
      </c>
      <c r="R2276" t="s">
        <v>8377</v>
      </c>
      <c r="S2276" s="12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407.76923076923077</v>
      </c>
      <c r="P2277" s="10">
        <f t="shared" si="141"/>
        <v>33.550632911392405</v>
      </c>
      <c r="Q2277" t="s">
        <v>8359</v>
      </c>
      <c r="R2277" t="s">
        <v>8377</v>
      </c>
      <c r="S2277" s="12">
        <f t="shared" si="142"/>
        <v>41965.616655092592</v>
      </c>
      <c r="T2277" s="11">
        <f t="shared" si="143"/>
        <v>41995.616655092592</v>
      </c>
    </row>
    <row r="2278" spans="1:20" ht="58" x14ac:dyDescent="0.3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105.81826105905425</v>
      </c>
      <c r="P2278" s="10">
        <f t="shared" si="141"/>
        <v>64.74666666666667</v>
      </c>
      <c r="Q2278" t="s">
        <v>8359</v>
      </c>
      <c r="R2278" t="s">
        <v>8377</v>
      </c>
      <c r="S2278" s="12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141.08235294117648</v>
      </c>
      <c r="P2279" s="10">
        <f t="shared" si="141"/>
        <v>57.932367149758456</v>
      </c>
      <c r="Q2279" t="s">
        <v>8359</v>
      </c>
      <c r="R2279" t="s">
        <v>8377</v>
      </c>
      <c r="S2279" s="12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270.7</v>
      </c>
      <c r="P2280" s="10">
        <f t="shared" si="141"/>
        <v>53.078431372549019</v>
      </c>
      <c r="Q2280" t="s">
        <v>8359</v>
      </c>
      <c r="R2280" t="s">
        <v>8377</v>
      </c>
      <c r="S2280" s="12">
        <f t="shared" si="142"/>
        <v>42338.709108796298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153.80000000000001</v>
      </c>
      <c r="P2281" s="10">
        <f t="shared" si="141"/>
        <v>48.0625</v>
      </c>
      <c r="Q2281" t="s">
        <v>8359</v>
      </c>
      <c r="R2281" t="s">
        <v>8377</v>
      </c>
      <c r="S2281" s="12">
        <f t="shared" si="142"/>
        <v>42020.806701388894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403.57653061224488</v>
      </c>
      <c r="P2282" s="10">
        <f t="shared" si="141"/>
        <v>82.396874999999994</v>
      </c>
      <c r="Q2282" t="s">
        <v>8359</v>
      </c>
      <c r="R2282" t="s">
        <v>8377</v>
      </c>
      <c r="S2282" s="12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185</v>
      </c>
      <c r="P2283" s="10">
        <f t="shared" si="141"/>
        <v>50.454545454545453</v>
      </c>
      <c r="Q2283" t="s">
        <v>8351</v>
      </c>
      <c r="R2283" t="s">
        <v>8352</v>
      </c>
      <c r="S2283" s="12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185.33333333333331</v>
      </c>
      <c r="P2284" s="10">
        <f t="shared" si="141"/>
        <v>115.83333333333333</v>
      </c>
      <c r="Q2284" t="s">
        <v>8351</v>
      </c>
      <c r="R2284" t="s">
        <v>8352</v>
      </c>
      <c r="S2284" s="12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100.85533333333332</v>
      </c>
      <c r="P2285" s="10">
        <f t="shared" si="141"/>
        <v>63.03458333333333</v>
      </c>
      <c r="Q2285" t="s">
        <v>8351</v>
      </c>
      <c r="R2285" t="s">
        <v>8352</v>
      </c>
      <c r="S2285" s="12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106.22116666666668</v>
      </c>
      <c r="P2286" s="10">
        <f t="shared" si="141"/>
        <v>108.02152542372882</v>
      </c>
      <c r="Q2286" t="s">
        <v>8351</v>
      </c>
      <c r="R2286" t="s">
        <v>8352</v>
      </c>
      <c r="S2286" s="12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121.36666666666667</v>
      </c>
      <c r="P2287" s="10">
        <f t="shared" si="141"/>
        <v>46.088607594936711</v>
      </c>
      <c r="Q2287" t="s">
        <v>8351</v>
      </c>
      <c r="R2287" t="s">
        <v>8352</v>
      </c>
      <c r="S2287" s="12">
        <f t="shared" si="142"/>
        <v>41059.185682870375</v>
      </c>
      <c r="T2287" s="11">
        <f t="shared" si="143"/>
        <v>41089.185682870375</v>
      </c>
    </row>
    <row r="2288" spans="1:20" ht="43.5" x14ac:dyDescent="0.3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100.06666666666666</v>
      </c>
      <c r="P2288" s="10">
        <f t="shared" si="141"/>
        <v>107.21428571428571</v>
      </c>
      <c r="Q2288" t="s">
        <v>8351</v>
      </c>
      <c r="R2288" t="s">
        <v>8352</v>
      </c>
      <c r="S2288" s="12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119.97755555555555</v>
      </c>
      <c r="P2289" s="10">
        <f t="shared" si="141"/>
        <v>50.9338679245283</v>
      </c>
      <c r="Q2289" t="s">
        <v>8351</v>
      </c>
      <c r="R2289" t="s">
        <v>8352</v>
      </c>
      <c r="S2289" s="12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100.1</v>
      </c>
      <c r="P2290" s="10">
        <f t="shared" si="141"/>
        <v>40.04</v>
      </c>
      <c r="Q2290" t="s">
        <v>8351</v>
      </c>
      <c r="R2290" t="s">
        <v>8352</v>
      </c>
      <c r="S2290" s="12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107.4</v>
      </c>
      <c r="P2291" s="10">
        <f t="shared" si="141"/>
        <v>64.44</v>
      </c>
      <c r="Q2291" t="s">
        <v>8351</v>
      </c>
      <c r="R2291" t="s">
        <v>8352</v>
      </c>
      <c r="S2291" s="12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104.06666666666666</v>
      </c>
      <c r="P2292" s="10">
        <f t="shared" si="141"/>
        <v>53.827586206896555</v>
      </c>
      <c r="Q2292" t="s">
        <v>8351</v>
      </c>
      <c r="R2292" t="s">
        <v>8352</v>
      </c>
      <c r="S2292" s="12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172.8</v>
      </c>
      <c r="P2293" s="10">
        <f t="shared" si="141"/>
        <v>100.46511627906976</v>
      </c>
      <c r="Q2293" t="s">
        <v>8351</v>
      </c>
      <c r="R2293" t="s">
        <v>8352</v>
      </c>
      <c r="S2293" s="12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107.2505</v>
      </c>
      <c r="P2294" s="10">
        <f t="shared" si="141"/>
        <v>46.630652173913049</v>
      </c>
      <c r="Q2294" t="s">
        <v>8351</v>
      </c>
      <c r="R2294" t="s">
        <v>8352</v>
      </c>
      <c r="S2294" s="12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108.23529411764706</v>
      </c>
      <c r="P2295" s="10">
        <f t="shared" si="141"/>
        <v>34.074074074074076</v>
      </c>
      <c r="Q2295" t="s">
        <v>8351</v>
      </c>
      <c r="R2295" t="s">
        <v>8352</v>
      </c>
      <c r="S2295" s="12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146.08079999999998</v>
      </c>
      <c r="P2296" s="10">
        <f t="shared" si="141"/>
        <v>65.214642857142863</v>
      </c>
      <c r="Q2296" t="s">
        <v>8351</v>
      </c>
      <c r="R2296" t="s">
        <v>8352</v>
      </c>
      <c r="S2296" s="12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125.25</v>
      </c>
      <c r="P2297" s="10">
        <f t="shared" si="141"/>
        <v>44.205882352941174</v>
      </c>
      <c r="Q2297" t="s">
        <v>8351</v>
      </c>
      <c r="R2297" t="s">
        <v>8352</v>
      </c>
      <c r="S2297" s="12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149.07142857142856</v>
      </c>
      <c r="P2298" s="10">
        <f t="shared" si="141"/>
        <v>71.965517241379317</v>
      </c>
      <c r="Q2298" t="s">
        <v>8351</v>
      </c>
      <c r="R2298" t="s">
        <v>8352</v>
      </c>
      <c r="S2298" s="12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100.6</v>
      </c>
      <c r="P2299" s="10">
        <f t="shared" si="141"/>
        <v>52.94736842105263</v>
      </c>
      <c r="Q2299" t="s">
        <v>8351</v>
      </c>
      <c r="R2299" t="s">
        <v>8352</v>
      </c>
      <c r="S2299" s="12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105.07333333333332</v>
      </c>
      <c r="P2300" s="10">
        <f t="shared" si="141"/>
        <v>109.45138888888889</v>
      </c>
      <c r="Q2300" t="s">
        <v>8351</v>
      </c>
      <c r="R2300" t="s">
        <v>8352</v>
      </c>
      <c r="S2300" s="12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350.16666666666663</v>
      </c>
      <c r="P2301" s="10">
        <f t="shared" si="141"/>
        <v>75.035714285714292</v>
      </c>
      <c r="Q2301" t="s">
        <v>8351</v>
      </c>
      <c r="R2301" t="s">
        <v>8352</v>
      </c>
      <c r="S2301" s="12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101.25</v>
      </c>
      <c r="P2302" s="10">
        <f t="shared" si="141"/>
        <v>115.71428571428571</v>
      </c>
      <c r="Q2302" t="s">
        <v>8351</v>
      </c>
      <c r="R2302" t="s">
        <v>8352</v>
      </c>
      <c r="S2302" s="12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133.6044</v>
      </c>
      <c r="P2303" s="10">
        <f t="shared" si="141"/>
        <v>31.659810426540286</v>
      </c>
      <c r="Q2303" t="s">
        <v>8351</v>
      </c>
      <c r="R2303" t="s">
        <v>8355</v>
      </c>
      <c r="S2303" s="12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170.65217391304347</v>
      </c>
      <c r="P2304" s="10">
        <f t="shared" si="141"/>
        <v>46.176470588235297</v>
      </c>
      <c r="Q2304" t="s">
        <v>8351</v>
      </c>
      <c r="R2304" t="s">
        <v>8355</v>
      </c>
      <c r="S2304" s="12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109.35829457364341</v>
      </c>
      <c r="P2305" s="10">
        <f t="shared" si="141"/>
        <v>68.481650485436887</v>
      </c>
      <c r="Q2305" t="s">
        <v>8351</v>
      </c>
      <c r="R2305" t="s">
        <v>8355</v>
      </c>
      <c r="S2305" s="12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100.70033333333335</v>
      </c>
      <c r="P2306" s="10">
        <f t="shared" si="141"/>
        <v>53.469203539823013</v>
      </c>
      <c r="Q2306" t="s">
        <v>8351</v>
      </c>
      <c r="R2306" t="s">
        <v>8355</v>
      </c>
      <c r="S2306" s="12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E2307/D2307*100</f>
        <v>101.22777777777779</v>
      </c>
      <c r="P2307" s="10">
        <f t="shared" ref="P2307:P2370" si="145">E2307/L2307</f>
        <v>109.10778443113773</v>
      </c>
      <c r="Q2307" t="s">
        <v>8351</v>
      </c>
      <c r="R2307" t="s">
        <v>8355</v>
      </c>
      <c r="S2307" s="12">
        <f t="shared" ref="S2307:S2370" si="146">(J2307/86400)+25569</f>
        <v>41834.695277777777</v>
      </c>
      <c r="T2307" s="11">
        <f t="shared" ref="T2307:T2370" si="147">(I2307/86400)+25569</f>
        <v>41859.75</v>
      </c>
    </row>
    <row r="2308" spans="1:20" ht="43.5" x14ac:dyDescent="0.3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106.75857142857143</v>
      </c>
      <c r="P2308" s="10">
        <f t="shared" si="145"/>
        <v>51.185616438356163</v>
      </c>
      <c r="Q2308" t="s">
        <v>8351</v>
      </c>
      <c r="R2308" t="s">
        <v>8355</v>
      </c>
      <c r="S2308" s="12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106.65777537961894</v>
      </c>
      <c r="P2309" s="10">
        <f t="shared" si="145"/>
        <v>27.936800000000002</v>
      </c>
      <c r="Q2309" t="s">
        <v>8351</v>
      </c>
      <c r="R2309" t="s">
        <v>8355</v>
      </c>
      <c r="S2309" s="12">
        <f t="shared" si="146"/>
        <v>41004.802465277782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101.30622</v>
      </c>
      <c r="P2310" s="10">
        <f t="shared" si="145"/>
        <v>82.496921824104234</v>
      </c>
      <c r="Q2310" t="s">
        <v>8351</v>
      </c>
      <c r="R2310" t="s">
        <v>8355</v>
      </c>
      <c r="S2310" s="12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106.67450000000001</v>
      </c>
      <c r="P2311" s="10">
        <f t="shared" si="145"/>
        <v>59.817476635514019</v>
      </c>
      <c r="Q2311" t="s">
        <v>8351</v>
      </c>
      <c r="R2311" t="s">
        <v>8355</v>
      </c>
      <c r="S2311" s="12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428.83978378378379</v>
      </c>
      <c r="P2312" s="10">
        <f t="shared" si="145"/>
        <v>64.816470588235291</v>
      </c>
      <c r="Q2312" t="s">
        <v>8351</v>
      </c>
      <c r="R2312" t="s">
        <v>8355</v>
      </c>
      <c r="S2312" s="12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104.11111111111111</v>
      </c>
      <c r="P2313" s="10">
        <f t="shared" si="145"/>
        <v>90.09615384615384</v>
      </c>
      <c r="Q2313" t="s">
        <v>8351</v>
      </c>
      <c r="R2313" t="s">
        <v>8355</v>
      </c>
      <c r="S2313" s="12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107.86666666666666</v>
      </c>
      <c r="P2314" s="10">
        <f t="shared" si="145"/>
        <v>40.962025316455694</v>
      </c>
      <c r="Q2314" t="s">
        <v>8351</v>
      </c>
      <c r="R2314" t="s">
        <v>8355</v>
      </c>
      <c r="S2314" s="12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175.84040000000002</v>
      </c>
      <c r="P2315" s="10">
        <f t="shared" si="145"/>
        <v>56.000127388535034</v>
      </c>
      <c r="Q2315" t="s">
        <v>8351</v>
      </c>
      <c r="R2315" t="s">
        <v>8355</v>
      </c>
      <c r="S2315" s="12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156.97</v>
      </c>
      <c r="P2316" s="10">
        <f t="shared" si="145"/>
        <v>37.672800000000002</v>
      </c>
      <c r="Q2316" t="s">
        <v>8351</v>
      </c>
      <c r="R2316" t="s">
        <v>8355</v>
      </c>
      <c r="S2316" s="12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102.60000000000001</v>
      </c>
      <c r="P2317" s="10">
        <f t="shared" si="145"/>
        <v>40.078125</v>
      </c>
      <c r="Q2317" t="s">
        <v>8351</v>
      </c>
      <c r="R2317" t="s">
        <v>8355</v>
      </c>
      <c r="S2317" s="12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104.04266666666666</v>
      </c>
      <c r="P2318" s="10">
        <f t="shared" si="145"/>
        <v>78.031999999999996</v>
      </c>
      <c r="Q2318" t="s">
        <v>8351</v>
      </c>
      <c r="R2318" t="s">
        <v>8355</v>
      </c>
      <c r="S2318" s="12">
        <f t="shared" si="146"/>
        <v>40079.725115740745</v>
      </c>
      <c r="T2318" s="11">
        <f t="shared" si="147"/>
        <v>40156.766666666663</v>
      </c>
    </row>
    <row r="2319" spans="1:20" ht="43.5" x14ac:dyDescent="0.3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104</v>
      </c>
      <c r="P2319" s="10">
        <f t="shared" si="145"/>
        <v>18.90909090909091</v>
      </c>
      <c r="Q2319" t="s">
        <v>8351</v>
      </c>
      <c r="R2319" t="s">
        <v>8355</v>
      </c>
      <c r="S2319" s="12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121.05999999999999</v>
      </c>
      <c r="P2320" s="10">
        <f t="shared" si="145"/>
        <v>37.134969325153371</v>
      </c>
      <c r="Q2320" t="s">
        <v>8351</v>
      </c>
      <c r="R2320" t="s">
        <v>8355</v>
      </c>
      <c r="S2320" s="12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107.69999999999999</v>
      </c>
      <c r="P2321" s="10">
        <f t="shared" si="145"/>
        <v>41.961038961038959</v>
      </c>
      <c r="Q2321" t="s">
        <v>8351</v>
      </c>
      <c r="R2321" t="s">
        <v>8355</v>
      </c>
      <c r="S2321" s="12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108.66</v>
      </c>
      <c r="P2322" s="10">
        <f t="shared" si="145"/>
        <v>61.044943820224717</v>
      </c>
      <c r="Q2322" t="s">
        <v>8351</v>
      </c>
      <c r="R2322" t="s">
        <v>8355</v>
      </c>
      <c r="S2322" s="12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39.120962394619681</v>
      </c>
      <c r="P2323" s="10">
        <f t="shared" si="145"/>
        <v>64.53125</v>
      </c>
      <c r="Q2323" t="s">
        <v>8362</v>
      </c>
      <c r="R2323" t="s">
        <v>8378</v>
      </c>
      <c r="S2323" s="12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3.1481481481481479</v>
      </c>
      <c r="P2324" s="10">
        <f t="shared" si="145"/>
        <v>21.25</v>
      </c>
      <c r="Q2324" t="s">
        <v>8362</v>
      </c>
      <c r="R2324" t="s">
        <v>8378</v>
      </c>
      <c r="S2324" s="12">
        <f t="shared" si="146"/>
        <v>42804.895474537036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48</v>
      </c>
      <c r="P2325" s="10">
        <f t="shared" si="145"/>
        <v>30</v>
      </c>
      <c r="Q2325" t="s">
        <v>8362</v>
      </c>
      <c r="R2325" t="s">
        <v>8378</v>
      </c>
      <c r="S2325" s="12">
        <f t="shared" si="146"/>
        <v>42807.755173611113</v>
      </c>
      <c r="T2325" s="11">
        <f t="shared" si="147"/>
        <v>42814.755173611113</v>
      </c>
    </row>
    <row r="2326" spans="1:20" ht="43.5" x14ac:dyDescent="0.35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20.733333333333334</v>
      </c>
      <c r="P2326" s="10">
        <f t="shared" si="145"/>
        <v>25.491803278688526</v>
      </c>
      <c r="Q2326" t="s">
        <v>8362</v>
      </c>
      <c r="R2326" t="s">
        <v>8378</v>
      </c>
      <c r="S2326" s="12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8</v>
      </c>
      <c r="P2327" s="10">
        <f t="shared" si="145"/>
        <v>11.428571428571429</v>
      </c>
      <c r="Q2327" t="s">
        <v>8362</v>
      </c>
      <c r="R2327" t="s">
        <v>8378</v>
      </c>
      <c r="S2327" s="12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0.72</v>
      </c>
      <c r="P2328" s="10">
        <f t="shared" si="145"/>
        <v>108</v>
      </c>
      <c r="Q2328" t="s">
        <v>8362</v>
      </c>
      <c r="R2328" t="s">
        <v>8378</v>
      </c>
      <c r="S2328" s="12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526.09431428571429</v>
      </c>
      <c r="P2329" s="10">
        <f t="shared" si="145"/>
        <v>54.883162444113267</v>
      </c>
      <c r="Q2329" t="s">
        <v>8362</v>
      </c>
      <c r="R2329" t="s">
        <v>8378</v>
      </c>
      <c r="S2329" s="12">
        <f t="shared" si="146"/>
        <v>41842.917129629626</v>
      </c>
      <c r="T2329" s="11">
        <f t="shared" si="147"/>
        <v>41877.917129629626</v>
      </c>
    </row>
    <row r="2330" spans="1:20" ht="58" x14ac:dyDescent="0.35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254.45000000000002</v>
      </c>
      <c r="P2330" s="10">
        <f t="shared" si="145"/>
        <v>47.383612662942269</v>
      </c>
      <c r="Q2330" t="s">
        <v>8362</v>
      </c>
      <c r="R2330" t="s">
        <v>8378</v>
      </c>
      <c r="S2330" s="12">
        <f t="shared" si="146"/>
        <v>42139.781678240739</v>
      </c>
      <c r="T2330" s="11">
        <f t="shared" si="147"/>
        <v>42169.781678240739</v>
      </c>
    </row>
    <row r="2331" spans="1:20" ht="43.5" x14ac:dyDescent="0.3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105.91999999999999</v>
      </c>
      <c r="P2331" s="10">
        <f t="shared" si="145"/>
        <v>211.84</v>
      </c>
      <c r="Q2331" t="s">
        <v>8362</v>
      </c>
      <c r="R2331" t="s">
        <v>8378</v>
      </c>
      <c r="S2331" s="12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102.42285714285715</v>
      </c>
      <c r="P2332" s="10">
        <f t="shared" si="145"/>
        <v>219.92638036809817</v>
      </c>
      <c r="Q2332" t="s">
        <v>8362</v>
      </c>
      <c r="R2332" t="s">
        <v>8378</v>
      </c>
      <c r="S2332" s="12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144.31375</v>
      </c>
      <c r="P2333" s="10">
        <f t="shared" si="145"/>
        <v>40.795406360424032</v>
      </c>
      <c r="Q2333" t="s">
        <v>8362</v>
      </c>
      <c r="R2333" t="s">
        <v>8378</v>
      </c>
      <c r="S2333" s="12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106.30800000000001</v>
      </c>
      <c r="P2334" s="10">
        <f t="shared" si="145"/>
        <v>75.502840909090907</v>
      </c>
      <c r="Q2334" t="s">
        <v>8362</v>
      </c>
      <c r="R2334" t="s">
        <v>8378</v>
      </c>
      <c r="S2334" s="12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212.16666666666666</v>
      </c>
      <c r="P2335" s="10">
        <f t="shared" si="145"/>
        <v>13.542553191489361</v>
      </c>
      <c r="Q2335" t="s">
        <v>8362</v>
      </c>
      <c r="R2335" t="s">
        <v>8378</v>
      </c>
      <c r="S2335" s="12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101.95</v>
      </c>
      <c r="P2336" s="10">
        <f t="shared" si="145"/>
        <v>60.865671641791046</v>
      </c>
      <c r="Q2336" t="s">
        <v>8362</v>
      </c>
      <c r="R2336" t="s">
        <v>8378</v>
      </c>
      <c r="S2336" s="12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102.27200000000001</v>
      </c>
      <c r="P2337" s="10">
        <f t="shared" si="145"/>
        <v>115.69230769230769</v>
      </c>
      <c r="Q2337" t="s">
        <v>8362</v>
      </c>
      <c r="R2337" t="s">
        <v>8378</v>
      </c>
      <c r="S2337" s="12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520.73254999999995</v>
      </c>
      <c r="P2338" s="10">
        <f t="shared" si="145"/>
        <v>48.104623556581984</v>
      </c>
      <c r="Q2338" t="s">
        <v>8362</v>
      </c>
      <c r="R2338" t="s">
        <v>8378</v>
      </c>
      <c r="S2338" s="12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110.65833333333333</v>
      </c>
      <c r="P2339" s="10">
        <f t="shared" si="145"/>
        <v>74.184357541899445</v>
      </c>
      <c r="Q2339" t="s">
        <v>8362</v>
      </c>
      <c r="R2339" t="s">
        <v>8378</v>
      </c>
      <c r="S2339" s="12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101.14333333333335</v>
      </c>
      <c r="P2340" s="10">
        <f t="shared" si="145"/>
        <v>123.34552845528455</v>
      </c>
      <c r="Q2340" t="s">
        <v>8362</v>
      </c>
      <c r="R2340" t="s">
        <v>8378</v>
      </c>
      <c r="S2340" s="12">
        <f t="shared" si="146"/>
        <v>41789.89680555556</v>
      </c>
      <c r="T2340" s="11">
        <f t="shared" si="147"/>
        <v>41819.89680555556</v>
      </c>
    </row>
    <row r="2341" spans="1:20" ht="43.5" x14ac:dyDescent="0.3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294.20799999999997</v>
      </c>
      <c r="P2341" s="10">
        <f t="shared" si="145"/>
        <v>66.623188405797094</v>
      </c>
      <c r="Q2341" t="s">
        <v>8362</v>
      </c>
      <c r="R2341" t="s">
        <v>8378</v>
      </c>
      <c r="S2341" s="12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105.77749999999999</v>
      </c>
      <c r="P2342" s="10">
        <f t="shared" si="145"/>
        <v>104.99007444168734</v>
      </c>
      <c r="Q2342" t="s">
        <v>8362</v>
      </c>
      <c r="R2342" t="s">
        <v>8378</v>
      </c>
      <c r="S2342" s="12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>
        <f t="shared" si="144"/>
        <v>0</v>
      </c>
      <c r="P2343" s="10" t="e">
        <f t="shared" si="145"/>
        <v>#DIV/0!</v>
      </c>
      <c r="Q2343" t="s">
        <v>8345</v>
      </c>
      <c r="R2343" t="s">
        <v>8346</v>
      </c>
      <c r="S2343" s="12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>
        <f t="shared" si="144"/>
        <v>0</v>
      </c>
      <c r="P2344" s="10" t="e">
        <f t="shared" si="145"/>
        <v>#DIV/0!</v>
      </c>
      <c r="Q2344" t="s">
        <v>8345</v>
      </c>
      <c r="R2344" t="s">
        <v>8346</v>
      </c>
      <c r="S2344" s="12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3</v>
      </c>
      <c r="P2345" s="10">
        <f t="shared" si="145"/>
        <v>300</v>
      </c>
      <c r="Q2345" t="s">
        <v>8345</v>
      </c>
      <c r="R2345" t="s">
        <v>8346</v>
      </c>
      <c r="S2345" s="12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0.1</v>
      </c>
      <c r="P2346" s="10">
        <f t="shared" si="145"/>
        <v>1</v>
      </c>
      <c r="Q2346" t="s">
        <v>8345</v>
      </c>
      <c r="R2346" t="s">
        <v>8346</v>
      </c>
      <c r="S2346" s="12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>
        <f t="shared" si="144"/>
        <v>0</v>
      </c>
      <c r="P2347" s="10" t="e">
        <f t="shared" si="145"/>
        <v>#DIV/0!</v>
      </c>
      <c r="Q2347" t="s">
        <v>8345</v>
      </c>
      <c r="R2347" t="s">
        <v>8346</v>
      </c>
      <c r="S2347" s="12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6.5000000000000002E-2</v>
      </c>
      <c r="P2348" s="10">
        <f t="shared" si="145"/>
        <v>13</v>
      </c>
      <c r="Q2348" t="s">
        <v>8345</v>
      </c>
      <c r="R2348" t="s">
        <v>8346</v>
      </c>
      <c r="S2348" s="12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1.5</v>
      </c>
      <c r="P2349" s="10">
        <f t="shared" si="145"/>
        <v>15</v>
      </c>
      <c r="Q2349" t="s">
        <v>8345</v>
      </c>
      <c r="R2349" t="s">
        <v>8346</v>
      </c>
      <c r="S2349" s="12">
        <f t="shared" si="146"/>
        <v>42577.607361111106</v>
      </c>
      <c r="T2349" s="11">
        <f t="shared" si="147"/>
        <v>42607.607361111106</v>
      </c>
    </row>
    <row r="2350" spans="1:20" ht="43.5" x14ac:dyDescent="0.3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0.38571428571428573</v>
      </c>
      <c r="P2350" s="10">
        <f t="shared" si="145"/>
        <v>54</v>
      </c>
      <c r="Q2350" t="s">
        <v>8345</v>
      </c>
      <c r="R2350" t="s">
        <v>8346</v>
      </c>
      <c r="S2350" s="12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>
        <f t="shared" si="144"/>
        <v>0</v>
      </c>
      <c r="P2351" s="10" t="e">
        <f t="shared" si="145"/>
        <v>#DIV/0!</v>
      </c>
      <c r="Q2351" t="s">
        <v>8345</v>
      </c>
      <c r="R2351" t="s">
        <v>8346</v>
      </c>
      <c r="S2351" s="12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>
        <f t="shared" si="144"/>
        <v>0</v>
      </c>
      <c r="P2352" s="10" t="e">
        <f t="shared" si="145"/>
        <v>#DIV/0!</v>
      </c>
      <c r="Q2352" t="s">
        <v>8345</v>
      </c>
      <c r="R2352" t="s">
        <v>8346</v>
      </c>
      <c r="S2352" s="12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0.5714285714285714</v>
      </c>
      <c r="P2353" s="10">
        <f t="shared" si="145"/>
        <v>15.428571428571429</v>
      </c>
      <c r="Q2353" t="s">
        <v>8345</v>
      </c>
      <c r="R2353" t="s">
        <v>8346</v>
      </c>
      <c r="S2353" s="12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>
        <f t="shared" si="144"/>
        <v>0</v>
      </c>
      <c r="P2354" s="10" t="e">
        <f t="shared" si="145"/>
        <v>#DIV/0!</v>
      </c>
      <c r="Q2354" t="s">
        <v>8345</v>
      </c>
      <c r="R2354" t="s">
        <v>8346</v>
      </c>
      <c r="S2354" s="12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>
        <f t="shared" si="144"/>
        <v>0</v>
      </c>
      <c r="P2355" s="10" t="e">
        <f t="shared" si="145"/>
        <v>#DIV/0!</v>
      </c>
      <c r="Q2355" t="s">
        <v>8345</v>
      </c>
      <c r="R2355" t="s">
        <v>8346</v>
      </c>
      <c r="S2355" s="12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7.1428571428571425E-2</v>
      </c>
      <c r="P2356" s="10">
        <f t="shared" si="145"/>
        <v>25</v>
      </c>
      <c r="Q2356" t="s">
        <v>8345</v>
      </c>
      <c r="R2356" t="s">
        <v>8346</v>
      </c>
      <c r="S2356" s="12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0.6875</v>
      </c>
      <c r="P2357" s="10">
        <f t="shared" si="145"/>
        <v>27.5</v>
      </c>
      <c r="Q2357" t="s">
        <v>8345</v>
      </c>
      <c r="R2357" t="s">
        <v>8346</v>
      </c>
      <c r="S2357" s="12">
        <f t="shared" si="146"/>
        <v>42096.918240740742</v>
      </c>
      <c r="T2357" s="11">
        <f t="shared" si="147"/>
        <v>42126.918240740742</v>
      </c>
    </row>
    <row r="2358" spans="1:20" ht="29" x14ac:dyDescent="0.35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>
        <f t="shared" si="144"/>
        <v>0</v>
      </c>
      <c r="P2358" s="10" t="e">
        <f t="shared" si="145"/>
        <v>#DIV/0!</v>
      </c>
      <c r="Q2358" t="s">
        <v>8345</v>
      </c>
      <c r="R2358" t="s">
        <v>8346</v>
      </c>
      <c r="S2358" s="12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>
        <f t="shared" si="144"/>
        <v>0</v>
      </c>
      <c r="P2359" s="10" t="e">
        <f t="shared" si="145"/>
        <v>#DIV/0!</v>
      </c>
      <c r="Q2359" t="s">
        <v>8345</v>
      </c>
      <c r="R2359" t="s">
        <v>8346</v>
      </c>
      <c r="S2359" s="12">
        <f t="shared" si="146"/>
        <v>42264.620115740741</v>
      </c>
      <c r="T2359" s="11">
        <f t="shared" si="147"/>
        <v>42294.620115740741</v>
      </c>
    </row>
    <row r="2360" spans="1:20" ht="43.5" x14ac:dyDescent="0.3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>
        <f t="shared" si="144"/>
        <v>0</v>
      </c>
      <c r="P2360" s="10" t="e">
        <f t="shared" si="145"/>
        <v>#DIV/0!</v>
      </c>
      <c r="Q2360" t="s">
        <v>8345</v>
      </c>
      <c r="R2360" t="s">
        <v>8346</v>
      </c>
      <c r="S2360" s="12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14.680000000000001</v>
      </c>
      <c r="P2361" s="10">
        <f t="shared" si="145"/>
        <v>367</v>
      </c>
      <c r="Q2361" t="s">
        <v>8345</v>
      </c>
      <c r="R2361" t="s">
        <v>8346</v>
      </c>
      <c r="S2361" s="12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0.04</v>
      </c>
      <c r="P2362" s="10">
        <f t="shared" si="145"/>
        <v>2</v>
      </c>
      <c r="Q2362" t="s">
        <v>8345</v>
      </c>
      <c r="R2362" t="s">
        <v>8346</v>
      </c>
      <c r="S2362" s="12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>
        <f t="shared" si="144"/>
        <v>0</v>
      </c>
      <c r="P2363" s="10" t="e">
        <f t="shared" si="145"/>
        <v>#DIV/0!</v>
      </c>
      <c r="Q2363" t="s">
        <v>8345</v>
      </c>
      <c r="R2363" t="s">
        <v>8346</v>
      </c>
      <c r="S2363" s="12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28.571428571428569</v>
      </c>
      <c r="P2364" s="10">
        <f t="shared" si="145"/>
        <v>60</v>
      </c>
      <c r="Q2364" t="s">
        <v>8345</v>
      </c>
      <c r="R2364" t="s">
        <v>8346</v>
      </c>
      <c r="S2364" s="12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>
        <f t="shared" si="144"/>
        <v>0</v>
      </c>
      <c r="P2365" s="10" t="e">
        <f t="shared" si="145"/>
        <v>#DIV/0!</v>
      </c>
      <c r="Q2365" t="s">
        <v>8345</v>
      </c>
      <c r="R2365" t="s">
        <v>8346</v>
      </c>
      <c r="S2365" s="12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>
        <f t="shared" si="144"/>
        <v>0</v>
      </c>
      <c r="P2366" s="10" t="e">
        <f t="shared" si="145"/>
        <v>#DIV/0!</v>
      </c>
      <c r="Q2366" t="s">
        <v>8345</v>
      </c>
      <c r="R2366" t="s">
        <v>8346</v>
      </c>
      <c r="S2366" s="12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>
        <f t="shared" si="144"/>
        <v>0</v>
      </c>
      <c r="P2367" s="10" t="e">
        <f t="shared" si="145"/>
        <v>#DIV/0!</v>
      </c>
      <c r="Q2367" t="s">
        <v>8345</v>
      </c>
      <c r="R2367" t="s">
        <v>8346</v>
      </c>
      <c r="S2367" s="12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10.52</v>
      </c>
      <c r="P2368" s="10">
        <f t="shared" si="145"/>
        <v>97.407407407407405</v>
      </c>
      <c r="Q2368" t="s">
        <v>8345</v>
      </c>
      <c r="R2368" t="s">
        <v>8346</v>
      </c>
      <c r="S2368" s="12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</v>
      </c>
      <c r="P2369" s="10">
        <f t="shared" si="145"/>
        <v>47.857142857142854</v>
      </c>
      <c r="Q2369" t="s">
        <v>8345</v>
      </c>
      <c r="R2369" t="s">
        <v>8346</v>
      </c>
      <c r="S2369" s="12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0.25</v>
      </c>
      <c r="P2370" s="10">
        <f t="shared" si="145"/>
        <v>50</v>
      </c>
      <c r="Q2370" t="s">
        <v>8345</v>
      </c>
      <c r="R2370" t="s">
        <v>8346</v>
      </c>
      <c r="S2370" s="12">
        <f t="shared" si="146"/>
        <v>42063.721817129626</v>
      </c>
      <c r="T2370" s="11">
        <f t="shared" si="147"/>
        <v>42108.680150462962</v>
      </c>
    </row>
    <row r="2371" spans="1:20" ht="43.5" x14ac:dyDescent="0.3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>
        <f t="shared" ref="O2371:O2434" si="148">E2371/D2371*100</f>
        <v>0</v>
      </c>
      <c r="P2371" s="10" t="e">
        <f t="shared" ref="P2371:P2434" si="149">E2371/L2371</f>
        <v>#DIV/0!</v>
      </c>
      <c r="Q2371" t="s">
        <v>8345</v>
      </c>
      <c r="R2371" t="s">
        <v>8346</v>
      </c>
      <c r="S2371" s="12">
        <f t="shared" ref="S2371:S2434" si="150">(J2371/86400)+25569</f>
        <v>42380.812627314815</v>
      </c>
      <c r="T2371" s="11">
        <f t="shared" ref="T2371:T2434" si="151">(I2371/86400)+25569</f>
        <v>42410.812627314815</v>
      </c>
    </row>
    <row r="2372" spans="1:20" ht="43.5" x14ac:dyDescent="0.3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0.32800000000000001</v>
      </c>
      <c r="P2372" s="10">
        <f t="shared" si="149"/>
        <v>20.5</v>
      </c>
      <c r="Q2372" t="s">
        <v>8345</v>
      </c>
      <c r="R2372" t="s">
        <v>8346</v>
      </c>
      <c r="S2372" s="12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>
        <f t="shared" si="148"/>
        <v>0</v>
      </c>
      <c r="P2373" s="10" t="e">
        <f t="shared" si="149"/>
        <v>#DIV/0!</v>
      </c>
      <c r="Q2373" t="s">
        <v>8345</v>
      </c>
      <c r="R2373" t="s">
        <v>8346</v>
      </c>
      <c r="S2373" s="12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3.2727272727272729</v>
      </c>
      <c r="P2374" s="10">
        <f t="shared" si="149"/>
        <v>30</v>
      </c>
      <c r="Q2374" t="s">
        <v>8345</v>
      </c>
      <c r="R2374" t="s">
        <v>8346</v>
      </c>
      <c r="S2374" s="12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5.8823529411764705E-3</v>
      </c>
      <c r="P2375" s="10">
        <f t="shared" si="149"/>
        <v>50</v>
      </c>
      <c r="Q2375" t="s">
        <v>8345</v>
      </c>
      <c r="R2375" t="s">
        <v>8346</v>
      </c>
      <c r="S2375" s="12">
        <f t="shared" si="150"/>
        <v>42215.662314814814</v>
      </c>
      <c r="T2375" s="11">
        <f t="shared" si="151"/>
        <v>42245.662314814814</v>
      </c>
    </row>
    <row r="2376" spans="1:20" ht="58" x14ac:dyDescent="0.3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4.5454545454545456E-2</v>
      </c>
      <c r="P2376" s="10">
        <f t="shared" si="149"/>
        <v>10</v>
      </c>
      <c r="Q2376" t="s">
        <v>8345</v>
      </c>
      <c r="R2376" t="s">
        <v>8346</v>
      </c>
      <c r="S2376" s="12">
        <f t="shared" si="150"/>
        <v>42017.843287037038</v>
      </c>
      <c r="T2376" s="11">
        <f t="shared" si="151"/>
        <v>42047.843287037038</v>
      </c>
    </row>
    <row r="2377" spans="1:20" ht="43.5" x14ac:dyDescent="0.3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>
        <f t="shared" si="148"/>
        <v>0</v>
      </c>
      <c r="P2377" s="10" t="e">
        <f t="shared" si="149"/>
        <v>#DIV/0!</v>
      </c>
      <c r="Q2377" t="s">
        <v>8345</v>
      </c>
      <c r="R2377" t="s">
        <v>8346</v>
      </c>
      <c r="S2377" s="12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10.877666666666666</v>
      </c>
      <c r="P2378" s="10">
        <f t="shared" si="149"/>
        <v>81.582499999999996</v>
      </c>
      <c r="Q2378" t="s">
        <v>8345</v>
      </c>
      <c r="R2378" t="s">
        <v>8346</v>
      </c>
      <c r="S2378" s="12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>
        <f t="shared" si="148"/>
        <v>0</v>
      </c>
      <c r="P2379" s="10" t="e">
        <f t="shared" si="149"/>
        <v>#DIV/0!</v>
      </c>
      <c r="Q2379" t="s">
        <v>8345</v>
      </c>
      <c r="R2379" t="s">
        <v>8346</v>
      </c>
      <c r="S2379" s="12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>
        <f t="shared" si="148"/>
        <v>0</v>
      </c>
      <c r="P2380" s="10" t="e">
        <f t="shared" si="149"/>
        <v>#DIV/0!</v>
      </c>
      <c r="Q2380" t="s">
        <v>8345</v>
      </c>
      <c r="R2380" t="s">
        <v>8346</v>
      </c>
      <c r="S2380" s="12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>
        <f t="shared" si="148"/>
        <v>0</v>
      </c>
      <c r="P2381" s="10" t="e">
        <f t="shared" si="149"/>
        <v>#DIV/0!</v>
      </c>
      <c r="Q2381" t="s">
        <v>8345</v>
      </c>
      <c r="R2381" t="s">
        <v>8346</v>
      </c>
      <c r="S2381" s="12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0.36666666666666664</v>
      </c>
      <c r="P2382" s="10">
        <f t="shared" si="149"/>
        <v>18.333333333333332</v>
      </c>
      <c r="Q2382" t="s">
        <v>8345</v>
      </c>
      <c r="R2382" t="s">
        <v>8346</v>
      </c>
      <c r="S2382" s="12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</v>
      </c>
      <c r="P2383" s="10">
        <f t="shared" si="149"/>
        <v>224.42857142857142</v>
      </c>
      <c r="Q2383" t="s">
        <v>8345</v>
      </c>
      <c r="R2383" t="s">
        <v>8346</v>
      </c>
      <c r="S2383" s="12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</v>
      </c>
      <c r="P2384" s="10">
        <f t="shared" si="149"/>
        <v>37.5</v>
      </c>
      <c r="Q2384" t="s">
        <v>8345</v>
      </c>
      <c r="R2384" t="s">
        <v>8346</v>
      </c>
      <c r="S2384" s="12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4.3499999999999996</v>
      </c>
      <c r="P2385" s="10">
        <f t="shared" si="149"/>
        <v>145</v>
      </c>
      <c r="Q2385" t="s">
        <v>8345</v>
      </c>
      <c r="R2385" t="s">
        <v>8346</v>
      </c>
      <c r="S2385" s="12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0.8</v>
      </c>
      <c r="P2386" s="10">
        <f t="shared" si="149"/>
        <v>1</v>
      </c>
      <c r="Q2386" t="s">
        <v>8345</v>
      </c>
      <c r="R2386" t="s">
        <v>8346</v>
      </c>
      <c r="S2386" s="12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1.2123076923076923</v>
      </c>
      <c r="P2387" s="10">
        <f t="shared" si="149"/>
        <v>112.57142857142857</v>
      </c>
      <c r="Q2387" t="s">
        <v>8345</v>
      </c>
      <c r="R2387" t="s">
        <v>8346</v>
      </c>
      <c r="S2387" s="12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>
        <f t="shared" si="148"/>
        <v>0</v>
      </c>
      <c r="P2388" s="10" t="e">
        <f t="shared" si="149"/>
        <v>#DIV/0!</v>
      </c>
      <c r="Q2388" t="s">
        <v>8345</v>
      </c>
      <c r="R2388" t="s">
        <v>8346</v>
      </c>
      <c r="S2388" s="12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0.68399999999999994</v>
      </c>
      <c r="P2389" s="10">
        <f t="shared" si="149"/>
        <v>342</v>
      </c>
      <c r="Q2389" t="s">
        <v>8345</v>
      </c>
      <c r="R2389" t="s">
        <v>8346</v>
      </c>
      <c r="S2389" s="12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1.2513513513513512</v>
      </c>
      <c r="P2390" s="10">
        <f t="shared" si="149"/>
        <v>57.875</v>
      </c>
      <c r="Q2390" t="s">
        <v>8345</v>
      </c>
      <c r="R2390" t="s">
        <v>8346</v>
      </c>
      <c r="S2390" s="12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0.1875</v>
      </c>
      <c r="P2391" s="10">
        <f t="shared" si="149"/>
        <v>30</v>
      </c>
      <c r="Q2391" t="s">
        <v>8345</v>
      </c>
      <c r="R2391" t="s">
        <v>8346</v>
      </c>
      <c r="S2391" s="12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>
        <f t="shared" si="148"/>
        <v>0</v>
      </c>
      <c r="P2392" s="10" t="e">
        <f t="shared" si="149"/>
        <v>#DIV/0!</v>
      </c>
      <c r="Q2392" t="s">
        <v>8345</v>
      </c>
      <c r="R2392" t="s">
        <v>8346</v>
      </c>
      <c r="S2392" s="12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0.125</v>
      </c>
      <c r="P2393" s="10">
        <f t="shared" si="149"/>
        <v>25</v>
      </c>
      <c r="Q2393" t="s">
        <v>8345</v>
      </c>
      <c r="R2393" t="s">
        <v>8346</v>
      </c>
      <c r="S2393" s="12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>
        <f t="shared" si="148"/>
        <v>0</v>
      </c>
      <c r="P2394" s="10" t="e">
        <f t="shared" si="149"/>
        <v>#DIV/0!</v>
      </c>
      <c r="Q2394" t="s">
        <v>8345</v>
      </c>
      <c r="R2394" t="s">
        <v>8346</v>
      </c>
      <c r="S2394" s="12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0.05</v>
      </c>
      <c r="P2395" s="10">
        <f t="shared" si="149"/>
        <v>50</v>
      </c>
      <c r="Q2395" t="s">
        <v>8345</v>
      </c>
      <c r="R2395" t="s">
        <v>8346</v>
      </c>
      <c r="S2395" s="12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0.06</v>
      </c>
      <c r="P2396" s="10">
        <f t="shared" si="149"/>
        <v>1.5</v>
      </c>
      <c r="Q2396" t="s">
        <v>8345</v>
      </c>
      <c r="R2396" t="s">
        <v>8346</v>
      </c>
      <c r="S2396" s="12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>
        <f t="shared" si="148"/>
        <v>0</v>
      </c>
      <c r="P2397" s="10" t="e">
        <f t="shared" si="149"/>
        <v>#DIV/0!</v>
      </c>
      <c r="Q2397" t="s">
        <v>8345</v>
      </c>
      <c r="R2397" t="s">
        <v>8346</v>
      </c>
      <c r="S2397" s="12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0.2</v>
      </c>
      <c r="P2398" s="10">
        <f t="shared" si="149"/>
        <v>10</v>
      </c>
      <c r="Q2398" t="s">
        <v>8345</v>
      </c>
      <c r="R2398" t="s">
        <v>8346</v>
      </c>
      <c r="S2398" s="12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>
        <f t="shared" si="148"/>
        <v>0</v>
      </c>
      <c r="P2399" s="10" t="e">
        <f t="shared" si="149"/>
        <v>#DIV/0!</v>
      </c>
      <c r="Q2399" t="s">
        <v>8345</v>
      </c>
      <c r="R2399" t="s">
        <v>8346</v>
      </c>
      <c r="S2399" s="12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>
        <f t="shared" si="148"/>
        <v>0</v>
      </c>
      <c r="P2400" s="10" t="e">
        <f t="shared" si="149"/>
        <v>#DIV/0!</v>
      </c>
      <c r="Q2400" t="s">
        <v>8345</v>
      </c>
      <c r="R2400" t="s">
        <v>8346</v>
      </c>
      <c r="S2400" s="12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>
        <f t="shared" si="148"/>
        <v>0</v>
      </c>
      <c r="P2401" s="10" t="e">
        <f t="shared" si="149"/>
        <v>#DIV/0!</v>
      </c>
      <c r="Q2401" t="s">
        <v>8345</v>
      </c>
      <c r="R2401" t="s">
        <v>8346</v>
      </c>
      <c r="S2401" s="12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>
        <f t="shared" si="148"/>
        <v>0</v>
      </c>
      <c r="P2402" s="10" t="e">
        <f t="shared" si="149"/>
        <v>#DIV/0!</v>
      </c>
      <c r="Q2402" t="s">
        <v>8345</v>
      </c>
      <c r="R2402" t="s">
        <v>8346</v>
      </c>
      <c r="S2402" s="12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0.71785714285714286</v>
      </c>
      <c r="P2403" s="10">
        <f t="shared" si="149"/>
        <v>22.333333333333332</v>
      </c>
      <c r="Q2403" t="s">
        <v>8362</v>
      </c>
      <c r="R2403" t="s">
        <v>8363</v>
      </c>
      <c r="S2403" s="12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0.43333333333333329</v>
      </c>
      <c r="P2404" s="10">
        <f t="shared" si="149"/>
        <v>52</v>
      </c>
      <c r="Q2404" t="s">
        <v>8362</v>
      </c>
      <c r="R2404" t="s">
        <v>8363</v>
      </c>
      <c r="S2404" s="12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16.833333333333332</v>
      </c>
      <c r="P2405" s="10">
        <f t="shared" si="149"/>
        <v>16.833333333333332</v>
      </c>
      <c r="Q2405" t="s">
        <v>8362</v>
      </c>
      <c r="R2405" t="s">
        <v>8363</v>
      </c>
      <c r="S2405" s="12">
        <f t="shared" si="150"/>
        <v>42399.882615740746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>
        <f t="shared" si="148"/>
        <v>0</v>
      </c>
      <c r="P2406" s="10" t="e">
        <f t="shared" si="149"/>
        <v>#DIV/0!</v>
      </c>
      <c r="Q2406" t="s">
        <v>8362</v>
      </c>
      <c r="R2406" t="s">
        <v>8363</v>
      </c>
      <c r="S2406" s="12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22.52</v>
      </c>
      <c r="P2407" s="10">
        <f t="shared" si="149"/>
        <v>56.3</v>
      </c>
      <c r="Q2407" t="s">
        <v>8362</v>
      </c>
      <c r="R2407" t="s">
        <v>8363</v>
      </c>
      <c r="S2407" s="12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41.384615384615387</v>
      </c>
      <c r="P2408" s="10">
        <f t="shared" si="149"/>
        <v>84.0625</v>
      </c>
      <c r="Q2408" t="s">
        <v>8362</v>
      </c>
      <c r="R2408" t="s">
        <v>8363</v>
      </c>
      <c r="S2408" s="12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25.259090909090908</v>
      </c>
      <c r="P2409" s="10">
        <f t="shared" si="149"/>
        <v>168.39393939393941</v>
      </c>
      <c r="Q2409" t="s">
        <v>8362</v>
      </c>
      <c r="R2409" t="s">
        <v>8363</v>
      </c>
      <c r="S2409" s="12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0.2</v>
      </c>
      <c r="P2410" s="10">
        <f t="shared" si="149"/>
        <v>15</v>
      </c>
      <c r="Q2410" t="s">
        <v>8362</v>
      </c>
      <c r="R2410" t="s">
        <v>8363</v>
      </c>
      <c r="S2410" s="12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1.8399999999999999</v>
      </c>
      <c r="P2411" s="10">
        <f t="shared" si="149"/>
        <v>76.666666666666671</v>
      </c>
      <c r="Q2411" t="s">
        <v>8362</v>
      </c>
      <c r="R2411" t="s">
        <v>8363</v>
      </c>
      <c r="S2411" s="12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>
        <f t="shared" si="148"/>
        <v>0</v>
      </c>
      <c r="P2412" s="10" t="e">
        <f t="shared" si="149"/>
        <v>#DIV/0!</v>
      </c>
      <c r="Q2412" t="s">
        <v>8362</v>
      </c>
      <c r="R2412" t="s">
        <v>8363</v>
      </c>
      <c r="S2412" s="12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0.60399999999999998</v>
      </c>
      <c r="P2413" s="10">
        <f t="shared" si="149"/>
        <v>50.333333333333336</v>
      </c>
      <c r="Q2413" t="s">
        <v>8362</v>
      </c>
      <c r="R2413" t="s">
        <v>8363</v>
      </c>
      <c r="S2413" s="12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>
        <f t="shared" si="148"/>
        <v>0</v>
      </c>
      <c r="P2414" s="10" t="e">
        <f t="shared" si="149"/>
        <v>#DIV/0!</v>
      </c>
      <c r="Q2414" t="s">
        <v>8362</v>
      </c>
      <c r="R2414" t="s">
        <v>8363</v>
      </c>
      <c r="S2414" s="12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0.83333333333333337</v>
      </c>
      <c r="P2415" s="10">
        <f t="shared" si="149"/>
        <v>8.3333333333333339</v>
      </c>
      <c r="Q2415" t="s">
        <v>8362</v>
      </c>
      <c r="R2415" t="s">
        <v>8363</v>
      </c>
      <c r="S2415" s="12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3.0666666666666664</v>
      </c>
      <c r="P2416" s="10">
        <f t="shared" si="149"/>
        <v>35.384615384615387</v>
      </c>
      <c r="Q2416" t="s">
        <v>8362</v>
      </c>
      <c r="R2416" t="s">
        <v>8363</v>
      </c>
      <c r="S2416" s="12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0.55833333333333335</v>
      </c>
      <c r="P2417" s="10">
        <f t="shared" si="149"/>
        <v>55.833333333333336</v>
      </c>
      <c r="Q2417" t="s">
        <v>8362</v>
      </c>
      <c r="R2417" t="s">
        <v>8363</v>
      </c>
      <c r="S2417" s="12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2.5000000000000001E-2</v>
      </c>
      <c r="P2418" s="10">
        <f t="shared" si="149"/>
        <v>5</v>
      </c>
      <c r="Q2418" t="s">
        <v>8362</v>
      </c>
      <c r="R2418" t="s">
        <v>8363</v>
      </c>
      <c r="S2418" s="12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>
        <f t="shared" si="148"/>
        <v>0</v>
      </c>
      <c r="P2419" s="10" t="e">
        <f t="shared" si="149"/>
        <v>#DIV/0!</v>
      </c>
      <c r="Q2419" t="s">
        <v>8362</v>
      </c>
      <c r="R2419" t="s">
        <v>8363</v>
      </c>
      <c r="S2419" s="12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0.02</v>
      </c>
      <c r="P2420" s="10">
        <f t="shared" si="149"/>
        <v>1</v>
      </c>
      <c r="Q2420" t="s">
        <v>8362</v>
      </c>
      <c r="R2420" t="s">
        <v>8363</v>
      </c>
      <c r="S2420" s="12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>
        <f t="shared" si="148"/>
        <v>0</v>
      </c>
      <c r="P2421" s="10" t="e">
        <f t="shared" si="149"/>
        <v>#DIV/0!</v>
      </c>
      <c r="Q2421" t="s">
        <v>8362</v>
      </c>
      <c r="R2421" t="s">
        <v>8363</v>
      </c>
      <c r="S2421" s="12">
        <f t="shared" si="150"/>
        <v>41993.738298611112</v>
      </c>
      <c r="T2421" s="11">
        <f t="shared" si="151"/>
        <v>42053.738298611112</v>
      </c>
    </row>
    <row r="2422" spans="1:20" ht="43.5" x14ac:dyDescent="0.3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14.825133372851216</v>
      </c>
      <c r="P2422" s="10">
        <f t="shared" si="149"/>
        <v>69.472222222222229</v>
      </c>
      <c r="Q2422" t="s">
        <v>8362</v>
      </c>
      <c r="R2422" t="s">
        <v>8363</v>
      </c>
      <c r="S2422" s="12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1.6666666666666666E-2</v>
      </c>
      <c r="P2423" s="10">
        <f t="shared" si="149"/>
        <v>1</v>
      </c>
      <c r="Q2423" t="s">
        <v>8362</v>
      </c>
      <c r="R2423" t="s">
        <v>8363</v>
      </c>
      <c r="S2423" s="12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0.2</v>
      </c>
      <c r="P2424" s="10">
        <f t="shared" si="149"/>
        <v>1</v>
      </c>
      <c r="Q2424" t="s">
        <v>8362</v>
      </c>
      <c r="R2424" t="s">
        <v>8363</v>
      </c>
      <c r="S2424" s="12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1.3333333333333334E-2</v>
      </c>
      <c r="P2425" s="10">
        <f t="shared" si="149"/>
        <v>8</v>
      </c>
      <c r="Q2425" t="s">
        <v>8362</v>
      </c>
      <c r="R2425" t="s">
        <v>8363</v>
      </c>
      <c r="S2425" s="12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</v>
      </c>
      <c r="P2426" s="10">
        <f t="shared" si="149"/>
        <v>34.444444444444443</v>
      </c>
      <c r="Q2426" t="s">
        <v>8362</v>
      </c>
      <c r="R2426" t="s">
        <v>8363</v>
      </c>
      <c r="S2426" s="12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2.8571428571428574E-2</v>
      </c>
      <c r="P2427" s="10">
        <f t="shared" si="149"/>
        <v>1</v>
      </c>
      <c r="Q2427" t="s">
        <v>8362</v>
      </c>
      <c r="R2427" t="s">
        <v>8363</v>
      </c>
      <c r="S2427" s="12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>
        <f t="shared" si="148"/>
        <v>0</v>
      </c>
      <c r="P2428" s="10" t="e">
        <f t="shared" si="149"/>
        <v>#DIV/0!</v>
      </c>
      <c r="Q2428" t="s">
        <v>8362</v>
      </c>
      <c r="R2428" t="s">
        <v>8363</v>
      </c>
      <c r="S2428" s="12">
        <f t="shared" si="150"/>
        <v>42164.170046296298</v>
      </c>
      <c r="T2428" s="11">
        <f t="shared" si="151"/>
        <v>42224.170046296298</v>
      </c>
    </row>
    <row r="2429" spans="1:20" ht="29" x14ac:dyDescent="0.35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2E-3</v>
      </c>
      <c r="P2429" s="10">
        <f t="shared" si="149"/>
        <v>1</v>
      </c>
      <c r="Q2429" t="s">
        <v>8362</v>
      </c>
      <c r="R2429" t="s">
        <v>8363</v>
      </c>
      <c r="S2429" s="12">
        <f t="shared" si="150"/>
        <v>42412.318668981483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2.8571428571428571E-3</v>
      </c>
      <c r="P2430" s="10">
        <f t="shared" si="149"/>
        <v>1</v>
      </c>
      <c r="Q2430" t="s">
        <v>8362</v>
      </c>
      <c r="R2430" t="s">
        <v>8363</v>
      </c>
      <c r="S2430" s="12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</v>
      </c>
      <c r="P2431" s="10">
        <f t="shared" si="149"/>
        <v>501.25</v>
      </c>
      <c r="Q2431" t="s">
        <v>8362</v>
      </c>
      <c r="R2431" t="s">
        <v>8363</v>
      </c>
      <c r="S2431" s="12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0.70000000000000007</v>
      </c>
      <c r="P2432" s="10">
        <f t="shared" si="149"/>
        <v>10.5</v>
      </c>
      <c r="Q2432" t="s">
        <v>8362</v>
      </c>
      <c r="R2432" t="s">
        <v>8363</v>
      </c>
      <c r="S2432" s="12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2E-3</v>
      </c>
      <c r="P2433" s="10">
        <f t="shared" si="149"/>
        <v>1</v>
      </c>
      <c r="Q2433" t="s">
        <v>8362</v>
      </c>
      <c r="R2433" t="s">
        <v>8363</v>
      </c>
      <c r="S2433" s="12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1.4285714285714287E-2</v>
      </c>
      <c r="P2434" s="10">
        <f t="shared" si="149"/>
        <v>1</v>
      </c>
      <c r="Q2434" t="s">
        <v>8362</v>
      </c>
      <c r="R2434" t="s">
        <v>8363</v>
      </c>
      <c r="S2434" s="12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>
        <f t="shared" ref="O2435:O2498" si="152">E2435/D2435*100</f>
        <v>0</v>
      </c>
      <c r="P2435" s="10" t="e">
        <f t="shared" ref="P2435:P2498" si="153">E2435/L2435</f>
        <v>#DIV/0!</v>
      </c>
      <c r="Q2435" t="s">
        <v>8362</v>
      </c>
      <c r="R2435" t="s">
        <v>8363</v>
      </c>
      <c r="S2435" s="12">
        <f t="shared" ref="S2435:S2498" si="154">(J2435/86400)+25569</f>
        <v>42397.89980324074</v>
      </c>
      <c r="T2435" s="11">
        <f t="shared" ref="T2435:T2498" si="155">(I2435/86400)+25569</f>
        <v>42427.89980324074</v>
      </c>
    </row>
    <row r="2436" spans="1:20" ht="43.5" x14ac:dyDescent="0.3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0.13</v>
      </c>
      <c r="P2436" s="10">
        <f t="shared" si="153"/>
        <v>13</v>
      </c>
      <c r="Q2436" t="s">
        <v>8362</v>
      </c>
      <c r="R2436" t="s">
        <v>8363</v>
      </c>
      <c r="S2436" s="12">
        <f t="shared" si="154"/>
        <v>42180.186041666668</v>
      </c>
      <c r="T2436" s="11">
        <f t="shared" si="155"/>
        <v>42220.186041666668</v>
      </c>
    </row>
    <row r="2437" spans="1:20" ht="43.5" x14ac:dyDescent="0.3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0.48960000000000004</v>
      </c>
      <c r="P2437" s="10">
        <f t="shared" si="153"/>
        <v>306</v>
      </c>
      <c r="Q2437" t="s">
        <v>8362</v>
      </c>
      <c r="R2437" t="s">
        <v>8363</v>
      </c>
      <c r="S2437" s="12">
        <f t="shared" si="154"/>
        <v>42252.277615740742</v>
      </c>
      <c r="T2437" s="11">
        <f t="shared" si="155"/>
        <v>42282.277615740742</v>
      </c>
    </row>
    <row r="2438" spans="1:20" ht="58" x14ac:dyDescent="0.3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3.8461538461538464E-2</v>
      </c>
      <c r="P2438" s="10">
        <f t="shared" si="153"/>
        <v>22.5</v>
      </c>
      <c r="Q2438" t="s">
        <v>8362</v>
      </c>
      <c r="R2438" t="s">
        <v>8363</v>
      </c>
      <c r="S2438" s="12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>
        <f t="shared" si="152"/>
        <v>0</v>
      </c>
      <c r="P2439" s="10" t="e">
        <f t="shared" si="153"/>
        <v>#DIV/0!</v>
      </c>
      <c r="Q2439" t="s">
        <v>8362</v>
      </c>
      <c r="R2439" t="s">
        <v>8363</v>
      </c>
      <c r="S2439" s="12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0.33333333333333337</v>
      </c>
      <c r="P2440" s="10">
        <f t="shared" si="153"/>
        <v>50</v>
      </c>
      <c r="Q2440" t="s">
        <v>8362</v>
      </c>
      <c r="R2440" t="s">
        <v>8363</v>
      </c>
      <c r="S2440" s="12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>
        <f t="shared" si="152"/>
        <v>0</v>
      </c>
      <c r="P2441" s="10" t="e">
        <f t="shared" si="153"/>
        <v>#DIV/0!</v>
      </c>
      <c r="Q2441" t="s">
        <v>8362</v>
      </c>
      <c r="R2441" t="s">
        <v>8363</v>
      </c>
      <c r="S2441" s="12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0.2</v>
      </c>
      <c r="P2442" s="10">
        <f t="shared" si="153"/>
        <v>5</v>
      </c>
      <c r="Q2442" t="s">
        <v>8362</v>
      </c>
      <c r="R2442" t="s">
        <v>8363</v>
      </c>
      <c r="S2442" s="12">
        <f t="shared" si="154"/>
        <v>42383.899456018524</v>
      </c>
      <c r="T2442" s="11">
        <f t="shared" si="155"/>
        <v>42413.899456018524</v>
      </c>
    </row>
    <row r="2443" spans="1:20" ht="29" x14ac:dyDescent="0.35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107.88</v>
      </c>
      <c r="P2443" s="10">
        <f t="shared" si="153"/>
        <v>74.22935779816514</v>
      </c>
      <c r="Q2443" t="s">
        <v>8362</v>
      </c>
      <c r="R2443" t="s">
        <v>8378</v>
      </c>
      <c r="S2443" s="12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125.94166666666666</v>
      </c>
      <c r="P2444" s="10">
        <f t="shared" si="153"/>
        <v>81.252688172043008</v>
      </c>
      <c r="Q2444" t="s">
        <v>8362</v>
      </c>
      <c r="R2444" t="s">
        <v>8378</v>
      </c>
      <c r="S2444" s="12">
        <f t="shared" si="154"/>
        <v>42052.666990740741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202.51495</v>
      </c>
      <c r="P2445" s="10">
        <f t="shared" si="153"/>
        <v>130.23469453376205</v>
      </c>
      <c r="Q2445" t="s">
        <v>8362</v>
      </c>
      <c r="R2445" t="s">
        <v>8378</v>
      </c>
      <c r="S2445" s="12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108.60000000000001</v>
      </c>
      <c r="P2446" s="10">
        <f t="shared" si="153"/>
        <v>53.409836065573771</v>
      </c>
      <c r="Q2446" t="s">
        <v>8362</v>
      </c>
      <c r="R2446" t="s">
        <v>8378</v>
      </c>
      <c r="S2446" s="12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172.8</v>
      </c>
      <c r="P2447" s="10">
        <f t="shared" si="153"/>
        <v>75.130434782608702</v>
      </c>
      <c r="Q2447" t="s">
        <v>8362</v>
      </c>
      <c r="R2447" t="s">
        <v>8378</v>
      </c>
      <c r="S2447" s="12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167.98</v>
      </c>
      <c r="P2448" s="10">
        <f t="shared" si="153"/>
        <v>75.666666666666671</v>
      </c>
      <c r="Q2448" t="s">
        <v>8362</v>
      </c>
      <c r="R2448" t="s">
        <v>8378</v>
      </c>
      <c r="S2448" s="12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427.20000000000005</v>
      </c>
      <c r="P2449" s="10">
        <f t="shared" si="153"/>
        <v>31.691394658753708</v>
      </c>
      <c r="Q2449" t="s">
        <v>8362</v>
      </c>
      <c r="R2449" t="s">
        <v>8378</v>
      </c>
      <c r="S2449" s="12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107.5</v>
      </c>
      <c r="P2450" s="10">
        <f t="shared" si="153"/>
        <v>47.777777777777779</v>
      </c>
      <c r="Q2450" t="s">
        <v>8362</v>
      </c>
      <c r="R2450" t="s">
        <v>8378</v>
      </c>
      <c r="S2450" s="12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108</v>
      </c>
      <c r="P2451" s="10">
        <f t="shared" si="153"/>
        <v>90</v>
      </c>
      <c r="Q2451" t="s">
        <v>8362</v>
      </c>
      <c r="R2451" t="s">
        <v>8378</v>
      </c>
      <c r="S2451" s="12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101.53353333333335</v>
      </c>
      <c r="P2452" s="10">
        <f t="shared" si="153"/>
        <v>149.31401960784314</v>
      </c>
      <c r="Q2452" t="s">
        <v>8362</v>
      </c>
      <c r="R2452" t="s">
        <v>8378</v>
      </c>
      <c r="S2452" s="12">
        <f t="shared" si="154"/>
        <v>41902.07240740741</v>
      </c>
      <c r="T2452" s="11">
        <f t="shared" si="155"/>
        <v>41940.132638888885</v>
      </c>
    </row>
    <row r="2453" spans="1:20" ht="43.5" x14ac:dyDescent="0.3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115.45</v>
      </c>
      <c r="P2453" s="10">
        <f t="shared" si="153"/>
        <v>62.06989247311828</v>
      </c>
      <c r="Q2453" t="s">
        <v>8362</v>
      </c>
      <c r="R2453" t="s">
        <v>8378</v>
      </c>
      <c r="S2453" s="12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133.5</v>
      </c>
      <c r="P2454" s="10">
        <f t="shared" si="153"/>
        <v>53.4</v>
      </c>
      <c r="Q2454" t="s">
        <v>8362</v>
      </c>
      <c r="R2454" t="s">
        <v>8378</v>
      </c>
      <c r="S2454" s="12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154.69999999999999</v>
      </c>
      <c r="P2455" s="10">
        <f t="shared" si="153"/>
        <v>69.268656716417908</v>
      </c>
      <c r="Q2455" t="s">
        <v>8362</v>
      </c>
      <c r="R2455" t="s">
        <v>8378</v>
      </c>
      <c r="S2455" s="12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100.84571428571429</v>
      </c>
      <c r="P2456" s="10">
        <f t="shared" si="153"/>
        <v>271.50769230769231</v>
      </c>
      <c r="Q2456" t="s">
        <v>8362</v>
      </c>
      <c r="R2456" t="s">
        <v>8378</v>
      </c>
      <c r="S2456" s="12">
        <f t="shared" si="154"/>
        <v>42770.201481481483</v>
      </c>
      <c r="T2456" s="11">
        <f t="shared" si="155"/>
        <v>42805.201481481483</v>
      </c>
    </row>
    <row r="2457" spans="1:20" ht="43.5" x14ac:dyDescent="0.3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182</v>
      </c>
      <c r="P2457" s="10">
        <f t="shared" si="153"/>
        <v>34.125</v>
      </c>
      <c r="Q2457" t="s">
        <v>8362</v>
      </c>
      <c r="R2457" t="s">
        <v>8378</v>
      </c>
      <c r="S2457" s="12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180.86666666666667</v>
      </c>
      <c r="P2458" s="10">
        <f t="shared" si="153"/>
        <v>40.492537313432834</v>
      </c>
      <c r="Q2458" t="s">
        <v>8362</v>
      </c>
      <c r="R2458" t="s">
        <v>8378</v>
      </c>
      <c r="S2458" s="12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102.30434782608695</v>
      </c>
      <c r="P2459" s="10">
        <f t="shared" si="153"/>
        <v>189.75806451612902</v>
      </c>
      <c r="Q2459" t="s">
        <v>8362</v>
      </c>
      <c r="R2459" t="s">
        <v>8378</v>
      </c>
      <c r="S2459" s="12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110.17999999999999</v>
      </c>
      <c r="P2460" s="10">
        <f t="shared" si="153"/>
        <v>68.862499999999997</v>
      </c>
      <c r="Q2460" t="s">
        <v>8362</v>
      </c>
      <c r="R2460" t="s">
        <v>8378</v>
      </c>
      <c r="S2460" s="12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102.25</v>
      </c>
      <c r="P2461" s="10">
        <f t="shared" si="153"/>
        <v>108.77659574468085</v>
      </c>
      <c r="Q2461" t="s">
        <v>8362</v>
      </c>
      <c r="R2461" t="s">
        <v>8378</v>
      </c>
      <c r="S2461" s="12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100.78823529411764</v>
      </c>
      <c r="P2462" s="10">
        <f t="shared" si="153"/>
        <v>125.98529411764706</v>
      </c>
      <c r="Q2462" t="s">
        <v>8362</v>
      </c>
      <c r="R2462" t="s">
        <v>8378</v>
      </c>
      <c r="S2462" s="12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103.8</v>
      </c>
      <c r="P2463" s="10">
        <f t="shared" si="153"/>
        <v>90.523255813953483</v>
      </c>
      <c r="Q2463" t="s">
        <v>8351</v>
      </c>
      <c r="R2463" t="s">
        <v>8355</v>
      </c>
      <c r="S2463" s="12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110.70833333333334</v>
      </c>
      <c r="P2464" s="10">
        <f t="shared" si="153"/>
        <v>28.880434782608695</v>
      </c>
      <c r="Q2464" t="s">
        <v>8351</v>
      </c>
      <c r="R2464" t="s">
        <v>8355</v>
      </c>
      <c r="S2464" s="12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116.25000000000001</v>
      </c>
      <c r="P2465" s="10">
        <f t="shared" si="153"/>
        <v>31</v>
      </c>
      <c r="Q2465" t="s">
        <v>8351</v>
      </c>
      <c r="R2465" t="s">
        <v>8355</v>
      </c>
      <c r="S2465" s="12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111.1</v>
      </c>
      <c r="P2466" s="10">
        <f t="shared" si="153"/>
        <v>51.674418604651166</v>
      </c>
      <c r="Q2466" t="s">
        <v>8351</v>
      </c>
      <c r="R2466" t="s">
        <v>8355</v>
      </c>
      <c r="S2466" s="12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180.14285714285714</v>
      </c>
      <c r="P2467" s="10">
        <f t="shared" si="153"/>
        <v>26.270833333333332</v>
      </c>
      <c r="Q2467" t="s">
        <v>8351</v>
      </c>
      <c r="R2467" t="s">
        <v>8355</v>
      </c>
      <c r="S2467" s="12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100</v>
      </c>
      <c r="P2468" s="10">
        <f t="shared" si="153"/>
        <v>48.07692307692308</v>
      </c>
      <c r="Q2468" t="s">
        <v>8351</v>
      </c>
      <c r="R2468" t="s">
        <v>8355</v>
      </c>
      <c r="S2468" s="12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118.5</v>
      </c>
      <c r="P2469" s="10">
        <f t="shared" si="153"/>
        <v>27.558139534883722</v>
      </c>
      <c r="Q2469" t="s">
        <v>8351</v>
      </c>
      <c r="R2469" t="s">
        <v>8355</v>
      </c>
      <c r="S2469" s="12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107.21700000000001</v>
      </c>
      <c r="P2470" s="10">
        <f t="shared" si="153"/>
        <v>36.97137931034483</v>
      </c>
      <c r="Q2470" t="s">
        <v>8351</v>
      </c>
      <c r="R2470" t="s">
        <v>8355</v>
      </c>
      <c r="S2470" s="12">
        <f t="shared" si="154"/>
        <v>41174.154178240744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113.66666666666667</v>
      </c>
      <c r="P2471" s="10">
        <f t="shared" si="153"/>
        <v>29.021276595744681</v>
      </c>
      <c r="Q2471" t="s">
        <v>8351</v>
      </c>
      <c r="R2471" t="s">
        <v>8355</v>
      </c>
      <c r="S2471" s="12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103.16400000000002</v>
      </c>
      <c r="P2472" s="10">
        <f t="shared" si="153"/>
        <v>28.65666666666667</v>
      </c>
      <c r="Q2472" t="s">
        <v>8351</v>
      </c>
      <c r="R2472" t="s">
        <v>8355</v>
      </c>
      <c r="S2472" s="12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128</v>
      </c>
      <c r="P2473" s="10">
        <f t="shared" si="153"/>
        <v>37.647058823529413</v>
      </c>
      <c r="Q2473" t="s">
        <v>8351</v>
      </c>
      <c r="R2473" t="s">
        <v>8355</v>
      </c>
      <c r="S2473" s="12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135.76026666666667</v>
      </c>
      <c r="P2474" s="10">
        <f t="shared" si="153"/>
        <v>97.904038461538462</v>
      </c>
      <c r="Q2474" t="s">
        <v>8351</v>
      </c>
      <c r="R2474" t="s">
        <v>8355</v>
      </c>
      <c r="S2474" s="12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100</v>
      </c>
      <c r="P2475" s="10">
        <f t="shared" si="153"/>
        <v>42.553191489361701</v>
      </c>
      <c r="Q2475" t="s">
        <v>8351</v>
      </c>
      <c r="R2475" t="s">
        <v>8355</v>
      </c>
      <c r="S2475" s="12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100.00360000000002</v>
      </c>
      <c r="P2476" s="10">
        <f t="shared" si="153"/>
        <v>131.58368421052631</v>
      </c>
      <c r="Q2476" t="s">
        <v>8351</v>
      </c>
      <c r="R2476" t="s">
        <v>8355</v>
      </c>
      <c r="S2476" s="12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104.71999999999998</v>
      </c>
      <c r="P2477" s="10">
        <f t="shared" si="153"/>
        <v>32.320987654320987</v>
      </c>
      <c r="Q2477" t="s">
        <v>8351</v>
      </c>
      <c r="R2477" t="s">
        <v>8355</v>
      </c>
      <c r="S2477" s="12">
        <f t="shared" si="154"/>
        <v>40310.287673611107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105.02249999999999</v>
      </c>
      <c r="P2478" s="10">
        <f t="shared" si="153"/>
        <v>61.103999999999999</v>
      </c>
      <c r="Q2478" t="s">
        <v>8351</v>
      </c>
      <c r="R2478" t="s">
        <v>8355</v>
      </c>
      <c r="S2478" s="12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171.33333333333334</v>
      </c>
      <c r="P2479" s="10">
        <f t="shared" si="153"/>
        <v>31.341463414634145</v>
      </c>
      <c r="Q2479" t="s">
        <v>8351</v>
      </c>
      <c r="R2479" t="s">
        <v>8355</v>
      </c>
      <c r="S2479" s="12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127.49999999999999</v>
      </c>
      <c r="P2480" s="10">
        <f t="shared" si="153"/>
        <v>129.1139240506329</v>
      </c>
      <c r="Q2480" t="s">
        <v>8351</v>
      </c>
      <c r="R2480" t="s">
        <v>8355</v>
      </c>
      <c r="S2480" s="12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133.44333333333333</v>
      </c>
      <c r="P2481" s="10">
        <f t="shared" si="153"/>
        <v>25.020624999999999</v>
      </c>
      <c r="Q2481" t="s">
        <v>8351</v>
      </c>
      <c r="R2481" t="s">
        <v>8355</v>
      </c>
      <c r="S2481" s="12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100</v>
      </c>
      <c r="P2482" s="10">
        <f t="shared" si="153"/>
        <v>250</v>
      </c>
      <c r="Q2482" t="s">
        <v>8351</v>
      </c>
      <c r="R2482" t="s">
        <v>8355</v>
      </c>
      <c r="S2482" s="12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112.91099999999999</v>
      </c>
      <c r="P2483" s="10">
        <f t="shared" si="153"/>
        <v>47.541473684210523</v>
      </c>
      <c r="Q2483" t="s">
        <v>8351</v>
      </c>
      <c r="R2483" t="s">
        <v>8355</v>
      </c>
      <c r="S2483" s="12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100.1</v>
      </c>
      <c r="P2484" s="10">
        <f t="shared" si="153"/>
        <v>40.04</v>
      </c>
      <c r="Q2484" t="s">
        <v>8351</v>
      </c>
      <c r="R2484" t="s">
        <v>8355</v>
      </c>
      <c r="S2484" s="12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113.72727272727272</v>
      </c>
      <c r="P2485" s="10">
        <f t="shared" si="153"/>
        <v>65.84210526315789</v>
      </c>
      <c r="Q2485" t="s">
        <v>8351</v>
      </c>
      <c r="R2485" t="s">
        <v>8355</v>
      </c>
      <c r="S2485" s="12">
        <f t="shared" si="154"/>
        <v>40970.750034722223</v>
      </c>
      <c r="T2485" s="11">
        <f t="shared" si="155"/>
        <v>41030.708368055552</v>
      </c>
    </row>
    <row r="2486" spans="1:20" ht="58" x14ac:dyDescent="0.3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119.31742857142855</v>
      </c>
      <c r="P2486" s="10">
        <f t="shared" si="153"/>
        <v>46.401222222222216</v>
      </c>
      <c r="Q2486" t="s">
        <v>8351</v>
      </c>
      <c r="R2486" t="s">
        <v>8355</v>
      </c>
      <c r="S2486" s="12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103.25</v>
      </c>
      <c r="P2487" s="10">
        <f t="shared" si="153"/>
        <v>50.365853658536587</v>
      </c>
      <c r="Q2487" t="s">
        <v>8351</v>
      </c>
      <c r="R2487" t="s">
        <v>8355</v>
      </c>
      <c r="S2487" s="12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265.66666666666669</v>
      </c>
      <c r="P2488" s="10">
        <f t="shared" si="153"/>
        <v>26.566666666666666</v>
      </c>
      <c r="Q2488" t="s">
        <v>8351</v>
      </c>
      <c r="R2488" t="s">
        <v>8355</v>
      </c>
      <c r="S2488" s="12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100.05066666666667</v>
      </c>
      <c r="P2489" s="10">
        <f t="shared" si="153"/>
        <v>39.493684210526318</v>
      </c>
      <c r="Q2489" t="s">
        <v>8351</v>
      </c>
      <c r="R2489" t="s">
        <v>8355</v>
      </c>
      <c r="S2489" s="12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106.69999999999999</v>
      </c>
      <c r="P2490" s="10">
        <f t="shared" si="153"/>
        <v>49.246153846153845</v>
      </c>
      <c r="Q2490" t="s">
        <v>8351</v>
      </c>
      <c r="R2490" t="s">
        <v>8355</v>
      </c>
      <c r="S2490" s="12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133.67142857142858</v>
      </c>
      <c r="P2491" s="10">
        <f t="shared" si="153"/>
        <v>62.38</v>
      </c>
      <c r="Q2491" t="s">
        <v>8351</v>
      </c>
      <c r="R2491" t="s">
        <v>8355</v>
      </c>
      <c r="S2491" s="12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121.39999999999999</v>
      </c>
      <c r="P2492" s="10">
        <f t="shared" si="153"/>
        <v>37.9375</v>
      </c>
      <c r="Q2492" t="s">
        <v>8351</v>
      </c>
      <c r="R2492" t="s">
        <v>8355</v>
      </c>
      <c r="S2492" s="12">
        <f t="shared" si="154"/>
        <v>41023.227731481486</v>
      </c>
      <c r="T2492" s="11">
        <f t="shared" si="155"/>
        <v>41083.227731481486</v>
      </c>
    </row>
    <row r="2493" spans="1:20" ht="43.5" x14ac:dyDescent="0.3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103.2</v>
      </c>
      <c r="P2493" s="10">
        <f t="shared" si="153"/>
        <v>51.6</v>
      </c>
      <c r="Q2493" t="s">
        <v>8351</v>
      </c>
      <c r="R2493" t="s">
        <v>8355</v>
      </c>
      <c r="S2493" s="12">
        <f t="shared" si="154"/>
        <v>40542.839282407411</v>
      </c>
      <c r="T2493" s="11">
        <f t="shared" si="155"/>
        <v>40559.077083333337</v>
      </c>
    </row>
    <row r="2494" spans="1:20" ht="29" x14ac:dyDescent="0.35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125</v>
      </c>
      <c r="P2494" s="10">
        <f t="shared" si="153"/>
        <v>27.777777777777779</v>
      </c>
      <c r="Q2494" t="s">
        <v>8351</v>
      </c>
      <c r="R2494" t="s">
        <v>8355</v>
      </c>
      <c r="S2494" s="12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128.69999999999999</v>
      </c>
      <c r="P2495" s="10">
        <f t="shared" si="153"/>
        <v>99.382239382239376</v>
      </c>
      <c r="Q2495" t="s">
        <v>8351</v>
      </c>
      <c r="R2495" t="s">
        <v>8355</v>
      </c>
      <c r="S2495" s="12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101.00533333333333</v>
      </c>
      <c r="P2496" s="10">
        <f t="shared" si="153"/>
        <v>38.848205128205123</v>
      </c>
      <c r="Q2496" t="s">
        <v>8351</v>
      </c>
      <c r="R2496" t="s">
        <v>8355</v>
      </c>
      <c r="S2496" s="12">
        <f t="shared" si="154"/>
        <v>41022.645185185189</v>
      </c>
      <c r="T2496" s="11">
        <f t="shared" si="155"/>
        <v>41052.645185185189</v>
      </c>
    </row>
    <row r="2497" spans="1:20" ht="43.5" x14ac:dyDescent="0.3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127.53666666666665</v>
      </c>
      <c r="P2497" s="10">
        <f t="shared" si="153"/>
        <v>45.548809523809524</v>
      </c>
      <c r="Q2497" t="s">
        <v>8351</v>
      </c>
      <c r="R2497" t="s">
        <v>8355</v>
      </c>
      <c r="S2497" s="12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100</v>
      </c>
      <c r="P2498" s="10">
        <f t="shared" si="153"/>
        <v>600</v>
      </c>
      <c r="Q2498" t="s">
        <v>8351</v>
      </c>
      <c r="R2498" t="s">
        <v>8355</v>
      </c>
      <c r="S2498" s="12">
        <f t="shared" si="154"/>
        <v>41327.996435185181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E2499/D2499*100</f>
        <v>112.7715</v>
      </c>
      <c r="P2499" s="10">
        <f t="shared" ref="P2499:P2562" si="157">E2499/L2499</f>
        <v>80.551071428571419</v>
      </c>
      <c r="Q2499" t="s">
        <v>8351</v>
      </c>
      <c r="R2499" t="s">
        <v>8355</v>
      </c>
      <c r="S2499" s="12">
        <f t="shared" ref="S2499:S2562" si="158">(J2499/86400)+25569</f>
        <v>40730.878912037035</v>
      </c>
      <c r="T2499" s="11">
        <f t="shared" ref="T2499:T2562" si="159">(I2499/86400)+25569</f>
        <v>40760.878912037035</v>
      </c>
    </row>
    <row r="2500" spans="1:20" ht="43.5" x14ac:dyDescent="0.3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105.60000000000001</v>
      </c>
      <c r="P2500" s="10">
        <f t="shared" si="157"/>
        <v>52.8</v>
      </c>
      <c r="Q2500" t="s">
        <v>8351</v>
      </c>
      <c r="R2500" t="s">
        <v>8355</v>
      </c>
      <c r="S2500" s="12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202.625</v>
      </c>
      <c r="P2501" s="10">
        <f t="shared" si="157"/>
        <v>47.676470588235297</v>
      </c>
      <c r="Q2501" t="s">
        <v>8351</v>
      </c>
      <c r="R2501" t="s">
        <v>8355</v>
      </c>
      <c r="S2501" s="12">
        <f t="shared" si="158"/>
        <v>41226.648576388892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113.33333333333333</v>
      </c>
      <c r="P2502" s="10">
        <f t="shared" si="157"/>
        <v>23.448275862068964</v>
      </c>
      <c r="Q2502" t="s">
        <v>8351</v>
      </c>
      <c r="R2502" t="s">
        <v>8355</v>
      </c>
      <c r="S2502" s="12">
        <f t="shared" si="158"/>
        <v>41053.772858796292</v>
      </c>
      <c r="T2502" s="11">
        <f t="shared" si="159"/>
        <v>41083.772858796292</v>
      </c>
    </row>
    <row r="2503" spans="1:20" ht="43.5" x14ac:dyDescent="0.3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2.5545454545454547</v>
      </c>
      <c r="P2503" s="10">
        <f t="shared" si="157"/>
        <v>40.142857142857146</v>
      </c>
      <c r="Q2503" t="s">
        <v>8362</v>
      </c>
      <c r="R2503" t="s">
        <v>8379</v>
      </c>
      <c r="S2503" s="12">
        <f t="shared" si="158"/>
        <v>42244.776666666672</v>
      </c>
      <c r="T2503" s="11">
        <f t="shared" si="159"/>
        <v>42274.776666666672</v>
      </c>
    </row>
    <row r="2504" spans="1:20" ht="58" x14ac:dyDescent="0.3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7.8181818181818186E-2</v>
      </c>
      <c r="P2504" s="10">
        <f t="shared" si="157"/>
        <v>17.2</v>
      </c>
      <c r="Q2504" t="s">
        <v>8362</v>
      </c>
      <c r="R2504" t="s">
        <v>8379</v>
      </c>
      <c r="S2504" s="12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>
        <f t="shared" si="156"/>
        <v>0</v>
      </c>
      <c r="P2505" s="10" t="e">
        <f t="shared" si="157"/>
        <v>#DIV/0!</v>
      </c>
      <c r="Q2505" t="s">
        <v>8362</v>
      </c>
      <c r="R2505" t="s">
        <v>8379</v>
      </c>
      <c r="S2505" s="12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>
        <f t="shared" si="156"/>
        <v>0</v>
      </c>
      <c r="P2506" s="10" t="e">
        <f t="shared" si="157"/>
        <v>#DIV/0!</v>
      </c>
      <c r="Q2506" t="s">
        <v>8362</v>
      </c>
      <c r="R2506" t="s">
        <v>8379</v>
      </c>
      <c r="S2506" s="12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>
        <f t="shared" si="156"/>
        <v>0</v>
      </c>
      <c r="P2507" s="10" t="e">
        <f t="shared" si="157"/>
        <v>#DIV/0!</v>
      </c>
      <c r="Q2507" t="s">
        <v>8362</v>
      </c>
      <c r="R2507" t="s">
        <v>8379</v>
      </c>
      <c r="S2507" s="12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0.6</v>
      </c>
      <c r="P2508" s="10">
        <f t="shared" si="157"/>
        <v>15</v>
      </c>
      <c r="Q2508" t="s">
        <v>8362</v>
      </c>
      <c r="R2508" t="s">
        <v>8379</v>
      </c>
      <c r="S2508" s="12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>
        <f t="shared" si="156"/>
        <v>0</v>
      </c>
      <c r="P2509" s="10" t="e">
        <f t="shared" si="157"/>
        <v>#DIV/0!</v>
      </c>
      <c r="Q2509" t="s">
        <v>8362</v>
      </c>
      <c r="R2509" t="s">
        <v>8379</v>
      </c>
      <c r="S2509" s="12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>
        <f t="shared" si="156"/>
        <v>0</v>
      </c>
      <c r="P2510" s="10" t="e">
        <f t="shared" si="157"/>
        <v>#DIV/0!</v>
      </c>
      <c r="Q2510" t="s">
        <v>8362</v>
      </c>
      <c r="R2510" t="s">
        <v>8379</v>
      </c>
      <c r="S2510" s="12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</v>
      </c>
      <c r="P2511" s="10">
        <f t="shared" si="157"/>
        <v>35.714285714285715</v>
      </c>
      <c r="Q2511" t="s">
        <v>8362</v>
      </c>
      <c r="R2511" t="s">
        <v>8379</v>
      </c>
      <c r="S2511" s="12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0.15</v>
      </c>
      <c r="P2512" s="10">
        <f t="shared" si="157"/>
        <v>37.5</v>
      </c>
      <c r="Q2512" t="s">
        <v>8362</v>
      </c>
      <c r="R2512" t="s">
        <v>8379</v>
      </c>
      <c r="S2512" s="12">
        <f t="shared" si="158"/>
        <v>42078.997361111113</v>
      </c>
      <c r="T2512" s="11">
        <f t="shared" si="159"/>
        <v>42138.997361111113</v>
      </c>
    </row>
    <row r="2513" spans="1:20" ht="43.5" x14ac:dyDescent="0.3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>
        <f t="shared" si="156"/>
        <v>0</v>
      </c>
      <c r="P2513" s="10" t="e">
        <f t="shared" si="157"/>
        <v>#DIV/0!</v>
      </c>
      <c r="Q2513" t="s">
        <v>8362</v>
      </c>
      <c r="R2513" t="s">
        <v>8379</v>
      </c>
      <c r="S2513" s="12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>
        <f t="shared" si="156"/>
        <v>0</v>
      </c>
      <c r="P2514" s="10" t="e">
        <f t="shared" si="157"/>
        <v>#DIV/0!</v>
      </c>
      <c r="Q2514" t="s">
        <v>8362</v>
      </c>
      <c r="R2514" t="s">
        <v>8379</v>
      </c>
      <c r="S2514" s="12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>
        <f t="shared" si="156"/>
        <v>0</v>
      </c>
      <c r="P2515" s="10" t="e">
        <f t="shared" si="157"/>
        <v>#DIV/0!</v>
      </c>
      <c r="Q2515" t="s">
        <v>8362</v>
      </c>
      <c r="R2515" t="s">
        <v>8379</v>
      </c>
      <c r="S2515" s="12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</v>
      </c>
      <c r="P2516" s="10">
        <f t="shared" si="157"/>
        <v>52.5</v>
      </c>
      <c r="Q2516" t="s">
        <v>8362</v>
      </c>
      <c r="R2516" t="s">
        <v>8379</v>
      </c>
      <c r="S2516" s="12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18.600000000000001</v>
      </c>
      <c r="P2517" s="10">
        <f t="shared" si="157"/>
        <v>77.5</v>
      </c>
      <c r="Q2517" t="s">
        <v>8362</v>
      </c>
      <c r="R2517" t="s">
        <v>8379</v>
      </c>
      <c r="S2517" s="12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>
        <f t="shared" si="156"/>
        <v>0</v>
      </c>
      <c r="P2518" s="10" t="e">
        <f t="shared" si="157"/>
        <v>#DIV/0!</v>
      </c>
      <c r="Q2518" t="s">
        <v>8362</v>
      </c>
      <c r="R2518" t="s">
        <v>8379</v>
      </c>
      <c r="S2518" s="12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9.8166666666666664</v>
      </c>
      <c r="P2519" s="10">
        <f t="shared" si="157"/>
        <v>53.545454545454547</v>
      </c>
      <c r="Q2519" t="s">
        <v>8362</v>
      </c>
      <c r="R2519" t="s">
        <v>8379</v>
      </c>
      <c r="S2519" s="12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>
        <f t="shared" si="156"/>
        <v>0</v>
      </c>
      <c r="P2520" s="10" t="e">
        <f t="shared" si="157"/>
        <v>#DIV/0!</v>
      </c>
      <c r="Q2520" t="s">
        <v>8362</v>
      </c>
      <c r="R2520" t="s">
        <v>8379</v>
      </c>
      <c r="S2520" s="12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4.3333333333333335E-2</v>
      </c>
      <c r="P2521" s="10">
        <f t="shared" si="157"/>
        <v>16.25</v>
      </c>
      <c r="Q2521" t="s">
        <v>8362</v>
      </c>
      <c r="R2521" t="s">
        <v>8379</v>
      </c>
      <c r="S2521" s="12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>
        <f t="shared" si="156"/>
        <v>0</v>
      </c>
      <c r="P2522" s="10" t="e">
        <f t="shared" si="157"/>
        <v>#DIV/0!</v>
      </c>
      <c r="Q2522" t="s">
        <v>8362</v>
      </c>
      <c r="R2522" t="s">
        <v>8379</v>
      </c>
      <c r="S2522" s="12">
        <f t="shared" si="158"/>
        <v>42612.600520833337</v>
      </c>
      <c r="T2522" s="11">
        <f t="shared" si="159"/>
        <v>42658.806250000001</v>
      </c>
    </row>
    <row r="2523" spans="1:20" ht="58" x14ac:dyDescent="0.3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109.48792</v>
      </c>
      <c r="P2523" s="10">
        <f t="shared" si="157"/>
        <v>103.68174242424243</v>
      </c>
      <c r="Q2523" t="s">
        <v>8351</v>
      </c>
      <c r="R2523" t="s">
        <v>8380</v>
      </c>
      <c r="S2523" s="12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100</v>
      </c>
      <c r="P2524" s="10">
        <f t="shared" si="157"/>
        <v>185.18518518518519</v>
      </c>
      <c r="Q2524" t="s">
        <v>8351</v>
      </c>
      <c r="R2524" t="s">
        <v>8380</v>
      </c>
      <c r="S2524" s="12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156.44444444444446</v>
      </c>
      <c r="P2525" s="10">
        <f t="shared" si="157"/>
        <v>54.153846153846153</v>
      </c>
      <c r="Q2525" t="s">
        <v>8351</v>
      </c>
      <c r="R2525" t="s">
        <v>8380</v>
      </c>
      <c r="S2525" s="12">
        <f t="shared" si="158"/>
        <v>41930.975601851853</v>
      </c>
      <c r="T2525" s="11">
        <f t="shared" si="159"/>
        <v>41961.017268518517</v>
      </c>
    </row>
    <row r="2526" spans="1:20" ht="43.5" x14ac:dyDescent="0.35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101.6</v>
      </c>
      <c r="P2526" s="10">
        <f t="shared" si="157"/>
        <v>177.2093023255814</v>
      </c>
      <c r="Q2526" t="s">
        <v>8351</v>
      </c>
      <c r="R2526" t="s">
        <v>8380</v>
      </c>
      <c r="S2526" s="12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100.325</v>
      </c>
      <c r="P2527" s="10">
        <f t="shared" si="157"/>
        <v>100.325</v>
      </c>
      <c r="Q2527" t="s">
        <v>8351</v>
      </c>
      <c r="R2527" t="s">
        <v>8380</v>
      </c>
      <c r="S2527" s="12">
        <f t="shared" si="158"/>
        <v>41058.844571759255</v>
      </c>
      <c r="T2527" s="11">
        <f t="shared" si="159"/>
        <v>41088.844571759255</v>
      </c>
    </row>
    <row r="2528" spans="1:20" ht="43.5" x14ac:dyDescent="0.3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112.94999999999999</v>
      </c>
      <c r="P2528" s="10">
        <f t="shared" si="157"/>
        <v>136.90909090909091</v>
      </c>
      <c r="Q2528" t="s">
        <v>8351</v>
      </c>
      <c r="R2528" t="s">
        <v>8380</v>
      </c>
      <c r="S2528" s="12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102.125</v>
      </c>
      <c r="P2529" s="10">
        <f t="shared" si="157"/>
        <v>57.535211267605632</v>
      </c>
      <c r="Q2529" t="s">
        <v>8351</v>
      </c>
      <c r="R2529" t="s">
        <v>8380</v>
      </c>
      <c r="S2529" s="12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107.24974999999999</v>
      </c>
      <c r="P2530" s="10">
        <f t="shared" si="157"/>
        <v>52.962839506172834</v>
      </c>
      <c r="Q2530" t="s">
        <v>8351</v>
      </c>
      <c r="R2530" t="s">
        <v>8380</v>
      </c>
      <c r="S2530" s="12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104.28333333333333</v>
      </c>
      <c r="P2531" s="10">
        <f t="shared" si="157"/>
        <v>82.328947368421055</v>
      </c>
      <c r="Q2531" t="s">
        <v>8351</v>
      </c>
      <c r="R2531" t="s">
        <v>8380</v>
      </c>
      <c r="S2531" s="12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100</v>
      </c>
      <c r="P2532" s="10">
        <f t="shared" si="157"/>
        <v>135.41666666666666</v>
      </c>
      <c r="Q2532" t="s">
        <v>8351</v>
      </c>
      <c r="R2532" t="s">
        <v>8380</v>
      </c>
      <c r="S2532" s="12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100.4</v>
      </c>
      <c r="P2533" s="10">
        <f t="shared" si="157"/>
        <v>74.06557377049181</v>
      </c>
      <c r="Q2533" t="s">
        <v>8351</v>
      </c>
      <c r="R2533" t="s">
        <v>8380</v>
      </c>
      <c r="S2533" s="12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126.125</v>
      </c>
      <c r="P2534" s="10">
        <f t="shared" si="157"/>
        <v>84.083333333333329</v>
      </c>
      <c r="Q2534" t="s">
        <v>8351</v>
      </c>
      <c r="R2534" t="s">
        <v>8380</v>
      </c>
      <c r="S2534" s="12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110.66666666666667</v>
      </c>
      <c r="P2535" s="10">
        <f t="shared" si="157"/>
        <v>61.029411764705884</v>
      </c>
      <c r="Q2535" t="s">
        <v>8351</v>
      </c>
      <c r="R2535" t="s">
        <v>8380</v>
      </c>
      <c r="S2535" s="12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105</v>
      </c>
      <c r="P2536" s="10">
        <f t="shared" si="157"/>
        <v>150</v>
      </c>
      <c r="Q2536" t="s">
        <v>8351</v>
      </c>
      <c r="R2536" t="s">
        <v>8380</v>
      </c>
      <c r="S2536" s="12">
        <f t="shared" si="158"/>
        <v>40127.700370370367</v>
      </c>
      <c r="T2536" s="11">
        <f t="shared" si="159"/>
        <v>40179.25</v>
      </c>
    </row>
    <row r="2537" spans="1:20" x14ac:dyDescent="0.35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103.77499999999999</v>
      </c>
      <c r="P2537" s="10">
        <f t="shared" si="157"/>
        <v>266.08974358974359</v>
      </c>
      <c r="Q2537" t="s">
        <v>8351</v>
      </c>
      <c r="R2537" t="s">
        <v>8380</v>
      </c>
      <c r="S2537" s="12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115.99999999999999</v>
      </c>
      <c r="P2538" s="10">
        <f t="shared" si="157"/>
        <v>7.25</v>
      </c>
      <c r="Q2538" t="s">
        <v>8351</v>
      </c>
      <c r="R2538" t="s">
        <v>8380</v>
      </c>
      <c r="S2538" s="12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110.00000000000001</v>
      </c>
      <c r="P2539" s="10">
        <f t="shared" si="157"/>
        <v>100</v>
      </c>
      <c r="Q2539" t="s">
        <v>8351</v>
      </c>
      <c r="R2539" t="s">
        <v>8380</v>
      </c>
      <c r="S2539" s="12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113.01761111111111</v>
      </c>
      <c r="P2540" s="10">
        <f t="shared" si="157"/>
        <v>109.96308108108107</v>
      </c>
      <c r="Q2540" t="s">
        <v>8351</v>
      </c>
      <c r="R2540" t="s">
        <v>8380</v>
      </c>
      <c r="S2540" s="12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100.25</v>
      </c>
      <c r="P2541" s="10">
        <f t="shared" si="157"/>
        <v>169.91525423728814</v>
      </c>
      <c r="Q2541" t="s">
        <v>8351</v>
      </c>
      <c r="R2541" t="s">
        <v>8380</v>
      </c>
      <c r="S2541" s="12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103.4</v>
      </c>
      <c r="P2542" s="10">
        <f t="shared" si="157"/>
        <v>95.740740740740748</v>
      </c>
      <c r="Q2542" t="s">
        <v>8351</v>
      </c>
      <c r="R2542" t="s">
        <v>8380</v>
      </c>
      <c r="S2542" s="12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107.02857142857142</v>
      </c>
      <c r="P2543" s="10">
        <f t="shared" si="157"/>
        <v>59.460317460317462</v>
      </c>
      <c r="Q2543" t="s">
        <v>8351</v>
      </c>
      <c r="R2543" t="s">
        <v>8380</v>
      </c>
      <c r="S2543" s="12">
        <f t="shared" si="158"/>
        <v>41483.449282407411</v>
      </c>
      <c r="T2543" s="11">
        <f t="shared" si="159"/>
        <v>41543.449282407411</v>
      </c>
    </row>
    <row r="2544" spans="1:20" ht="43.5" x14ac:dyDescent="0.3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103.57142857142858</v>
      </c>
      <c r="P2544" s="10">
        <f t="shared" si="157"/>
        <v>55.769230769230766</v>
      </c>
      <c r="Q2544" t="s">
        <v>8351</v>
      </c>
      <c r="R2544" t="s">
        <v>8380</v>
      </c>
      <c r="S2544" s="12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156.4</v>
      </c>
      <c r="P2545" s="10">
        <f t="shared" si="157"/>
        <v>30.076923076923077</v>
      </c>
      <c r="Q2545" t="s">
        <v>8351</v>
      </c>
      <c r="R2545" t="s">
        <v>8380</v>
      </c>
      <c r="S2545" s="12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100.82</v>
      </c>
      <c r="P2546" s="10">
        <f t="shared" si="157"/>
        <v>88.438596491228068</v>
      </c>
      <c r="Q2546" t="s">
        <v>8351</v>
      </c>
      <c r="R2546" t="s">
        <v>8380</v>
      </c>
      <c r="S2546" s="12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195.3</v>
      </c>
      <c r="P2547" s="10">
        <f t="shared" si="157"/>
        <v>64.032786885245898</v>
      </c>
      <c r="Q2547" t="s">
        <v>8351</v>
      </c>
      <c r="R2547" t="s">
        <v>8380</v>
      </c>
      <c r="S2547" s="12">
        <f t="shared" si="158"/>
        <v>42027.138171296298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111.71428571428572</v>
      </c>
      <c r="P2548" s="10">
        <f t="shared" si="157"/>
        <v>60.153846153846153</v>
      </c>
      <c r="Q2548" t="s">
        <v>8351</v>
      </c>
      <c r="R2548" t="s">
        <v>8380</v>
      </c>
      <c r="S2548" s="12">
        <f t="shared" si="158"/>
        <v>41524.858553240745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119.85454545454546</v>
      </c>
      <c r="P2549" s="10">
        <f t="shared" si="157"/>
        <v>49.194029850746269</v>
      </c>
      <c r="Q2549" t="s">
        <v>8351</v>
      </c>
      <c r="R2549" t="s">
        <v>8380</v>
      </c>
      <c r="S2549" s="12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101.85</v>
      </c>
      <c r="P2550" s="10">
        <f t="shared" si="157"/>
        <v>165.16216216216216</v>
      </c>
      <c r="Q2550" t="s">
        <v>8351</v>
      </c>
      <c r="R2550" t="s">
        <v>8380</v>
      </c>
      <c r="S2550" s="12">
        <f t="shared" si="158"/>
        <v>42618.625428240739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102.80254777070064</v>
      </c>
      <c r="P2551" s="10">
        <f t="shared" si="157"/>
        <v>43.621621621621621</v>
      </c>
      <c r="Q2551" t="s">
        <v>8351</v>
      </c>
      <c r="R2551" t="s">
        <v>8380</v>
      </c>
      <c r="S2551" s="12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100.84615384615385</v>
      </c>
      <c r="P2552" s="10">
        <f t="shared" si="157"/>
        <v>43.7</v>
      </c>
      <c r="Q2552" t="s">
        <v>8351</v>
      </c>
      <c r="R2552" t="s">
        <v>8380</v>
      </c>
      <c r="S2552" s="12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102.73469387755102</v>
      </c>
      <c r="P2553" s="10">
        <f t="shared" si="157"/>
        <v>67.419642857142861</v>
      </c>
      <c r="Q2553" t="s">
        <v>8351</v>
      </c>
      <c r="R2553" t="s">
        <v>8380</v>
      </c>
      <c r="S2553" s="12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106.5</v>
      </c>
      <c r="P2554" s="10">
        <f t="shared" si="157"/>
        <v>177.5</v>
      </c>
      <c r="Q2554" t="s">
        <v>8351</v>
      </c>
      <c r="R2554" t="s">
        <v>8380</v>
      </c>
      <c r="S2554" s="12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155.53333333333333</v>
      </c>
      <c r="P2555" s="10">
        <f t="shared" si="157"/>
        <v>38.883333333333333</v>
      </c>
      <c r="Q2555" t="s">
        <v>8351</v>
      </c>
      <c r="R2555" t="s">
        <v>8380</v>
      </c>
      <c r="S2555" s="12">
        <f t="shared" si="158"/>
        <v>41113.199155092589</v>
      </c>
      <c r="T2555" s="11">
        <f t="shared" si="159"/>
        <v>41173.199155092589</v>
      </c>
    </row>
    <row r="2556" spans="1:20" ht="58" x14ac:dyDescent="0.3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122.8</v>
      </c>
      <c r="P2556" s="10">
        <f t="shared" si="157"/>
        <v>54.985074626865675</v>
      </c>
      <c r="Q2556" t="s">
        <v>8351</v>
      </c>
      <c r="R2556" t="s">
        <v>8380</v>
      </c>
      <c r="S2556" s="12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107.35</v>
      </c>
      <c r="P2557" s="10">
        <f t="shared" si="157"/>
        <v>61.342857142857142</v>
      </c>
      <c r="Q2557" t="s">
        <v>8351</v>
      </c>
      <c r="R2557" t="s">
        <v>8380</v>
      </c>
      <c r="S2557" s="12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105.50335570469798</v>
      </c>
      <c r="P2558" s="10">
        <f t="shared" si="157"/>
        <v>23.117647058823529</v>
      </c>
      <c r="Q2558" t="s">
        <v>8351</v>
      </c>
      <c r="R2558" t="s">
        <v>8380</v>
      </c>
      <c r="S2558" s="12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118.44444444444444</v>
      </c>
      <c r="P2559" s="10">
        <f t="shared" si="157"/>
        <v>29.611111111111111</v>
      </c>
      <c r="Q2559" t="s">
        <v>8351</v>
      </c>
      <c r="R2559" t="s">
        <v>8380</v>
      </c>
      <c r="S2559" s="12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108.88</v>
      </c>
      <c r="P2560" s="10">
        <f t="shared" si="157"/>
        <v>75.611111111111114</v>
      </c>
      <c r="Q2560" t="s">
        <v>8351</v>
      </c>
      <c r="R2560" t="s">
        <v>8380</v>
      </c>
      <c r="S2560" s="12">
        <f t="shared" si="158"/>
        <v>42093.860023148147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111.25</v>
      </c>
      <c r="P2561" s="10">
        <f t="shared" si="157"/>
        <v>35.6</v>
      </c>
      <c r="Q2561" t="s">
        <v>8351</v>
      </c>
      <c r="R2561" t="s">
        <v>8380</v>
      </c>
      <c r="S2561" s="12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100.1</v>
      </c>
      <c r="P2562" s="10">
        <f t="shared" si="157"/>
        <v>143</v>
      </c>
      <c r="Q2562" t="s">
        <v>8351</v>
      </c>
      <c r="R2562" t="s">
        <v>8380</v>
      </c>
      <c r="S2562" s="12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>
        <f t="shared" ref="O2563:O2626" si="160">E2563/D2563*100</f>
        <v>0</v>
      </c>
      <c r="P2563" s="10" t="e">
        <f t="shared" ref="P2563:P2626" si="161">E2563/L2563</f>
        <v>#DIV/0!</v>
      </c>
      <c r="Q2563" t="s">
        <v>8362</v>
      </c>
      <c r="R2563" t="s">
        <v>8363</v>
      </c>
      <c r="S2563" s="12">
        <f t="shared" ref="S2563:S2626" si="162">(J2563/86400)+25569</f>
        <v>42260.528807870374</v>
      </c>
      <c r="T2563" s="11">
        <f t="shared" ref="T2563:T2626" si="163">(I2563/86400)+25569</f>
        <v>42290.528807870374</v>
      </c>
    </row>
    <row r="2564" spans="1:20" ht="58" x14ac:dyDescent="0.3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0.75</v>
      </c>
      <c r="P2564" s="10">
        <f t="shared" si="161"/>
        <v>25</v>
      </c>
      <c r="Q2564" t="s">
        <v>8362</v>
      </c>
      <c r="R2564" t="s">
        <v>8363</v>
      </c>
      <c r="S2564" s="12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>
        <f t="shared" si="160"/>
        <v>0</v>
      </c>
      <c r="P2565" s="10" t="e">
        <f t="shared" si="161"/>
        <v>#DIV/0!</v>
      </c>
      <c r="Q2565" t="s">
        <v>8362</v>
      </c>
      <c r="R2565" t="s">
        <v>8363</v>
      </c>
      <c r="S2565" s="12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>
        <f t="shared" si="160"/>
        <v>0</v>
      </c>
      <c r="P2566" s="10" t="e">
        <f t="shared" si="161"/>
        <v>#DIV/0!</v>
      </c>
      <c r="Q2566" t="s">
        <v>8362</v>
      </c>
      <c r="R2566" t="s">
        <v>8363</v>
      </c>
      <c r="S2566" s="12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1</v>
      </c>
      <c r="P2567" s="10">
        <f t="shared" si="161"/>
        <v>100</v>
      </c>
      <c r="Q2567" t="s">
        <v>8362</v>
      </c>
      <c r="R2567" t="s">
        <v>8363</v>
      </c>
      <c r="S2567" s="12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>
        <f t="shared" si="160"/>
        <v>0</v>
      </c>
      <c r="P2568" s="10" t="e">
        <f t="shared" si="161"/>
        <v>#DIV/0!</v>
      </c>
      <c r="Q2568" t="s">
        <v>8362</v>
      </c>
      <c r="R2568" t="s">
        <v>8363</v>
      </c>
      <c r="S2568" s="12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0.26666666666666666</v>
      </c>
      <c r="P2569" s="10">
        <f t="shared" si="161"/>
        <v>60</v>
      </c>
      <c r="Q2569" t="s">
        <v>8362</v>
      </c>
      <c r="R2569" t="s">
        <v>8363</v>
      </c>
      <c r="S2569" s="12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0.5</v>
      </c>
      <c r="P2570" s="10">
        <f t="shared" si="161"/>
        <v>50</v>
      </c>
      <c r="Q2570" t="s">
        <v>8362</v>
      </c>
      <c r="R2570" t="s">
        <v>8363</v>
      </c>
      <c r="S2570" s="12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2.2307692307692308</v>
      </c>
      <c r="P2571" s="10">
        <f t="shared" si="161"/>
        <v>72.5</v>
      </c>
      <c r="Q2571" t="s">
        <v>8362</v>
      </c>
      <c r="R2571" t="s">
        <v>8363</v>
      </c>
      <c r="S2571" s="12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0.84285714285714297</v>
      </c>
      <c r="P2572" s="10">
        <f t="shared" si="161"/>
        <v>29.5</v>
      </c>
      <c r="Q2572" t="s">
        <v>8362</v>
      </c>
      <c r="R2572" t="s">
        <v>8363</v>
      </c>
      <c r="S2572" s="12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0.25</v>
      </c>
      <c r="P2573" s="10">
        <f t="shared" si="161"/>
        <v>62.5</v>
      </c>
      <c r="Q2573" t="s">
        <v>8362</v>
      </c>
      <c r="R2573" t="s">
        <v>8363</v>
      </c>
      <c r="S2573" s="12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>
        <f t="shared" si="160"/>
        <v>0</v>
      </c>
      <c r="P2574" s="10" t="e">
        <f t="shared" si="161"/>
        <v>#DIV/0!</v>
      </c>
      <c r="Q2574" t="s">
        <v>8362</v>
      </c>
      <c r="R2574" t="s">
        <v>8363</v>
      </c>
      <c r="S2574" s="12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>
        <f t="shared" si="160"/>
        <v>0</v>
      </c>
      <c r="P2575" s="10" t="e">
        <f t="shared" si="161"/>
        <v>#DIV/0!</v>
      </c>
      <c r="Q2575" t="s">
        <v>8362</v>
      </c>
      <c r="R2575" t="s">
        <v>8363</v>
      </c>
      <c r="S2575" s="12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>
        <f t="shared" si="160"/>
        <v>0</v>
      </c>
      <c r="P2576" s="10" t="e">
        <f t="shared" si="161"/>
        <v>#DIV/0!</v>
      </c>
      <c r="Q2576" t="s">
        <v>8362</v>
      </c>
      <c r="R2576" t="s">
        <v>8363</v>
      </c>
      <c r="S2576" s="12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>
        <f t="shared" si="160"/>
        <v>0</v>
      </c>
      <c r="P2577" s="10" t="e">
        <f t="shared" si="161"/>
        <v>#DIV/0!</v>
      </c>
      <c r="Q2577" t="s">
        <v>8362</v>
      </c>
      <c r="R2577" t="s">
        <v>8363</v>
      </c>
      <c r="S2577" s="12">
        <f t="shared" si="162"/>
        <v>41986.108726851853</v>
      </c>
      <c r="T2577" s="11">
        <f t="shared" si="163"/>
        <v>42016.108726851853</v>
      </c>
    </row>
    <row r="2578" spans="1:20" ht="29" x14ac:dyDescent="0.35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>
        <f t="shared" si="160"/>
        <v>0</v>
      </c>
      <c r="P2578" s="10" t="e">
        <f t="shared" si="161"/>
        <v>#DIV/0!</v>
      </c>
      <c r="Q2578" t="s">
        <v>8362</v>
      </c>
      <c r="R2578" t="s">
        <v>8363</v>
      </c>
      <c r="S2578" s="12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>
        <f t="shared" si="160"/>
        <v>0</v>
      </c>
      <c r="P2579" s="10" t="e">
        <f t="shared" si="161"/>
        <v>#DIV/0!</v>
      </c>
      <c r="Q2579" t="s">
        <v>8362</v>
      </c>
      <c r="R2579" t="s">
        <v>8363</v>
      </c>
      <c r="S2579" s="12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>
        <f t="shared" si="160"/>
        <v>0</v>
      </c>
      <c r="P2580" s="10" t="e">
        <f t="shared" si="161"/>
        <v>#DIV/0!</v>
      </c>
      <c r="Q2580" t="s">
        <v>8362</v>
      </c>
      <c r="R2580" t="s">
        <v>8363</v>
      </c>
      <c r="S2580" s="12">
        <f t="shared" si="162"/>
        <v>42238.022905092592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0.13849999999999998</v>
      </c>
      <c r="P2581" s="10">
        <f t="shared" si="161"/>
        <v>23.083333333333332</v>
      </c>
      <c r="Q2581" t="s">
        <v>8362</v>
      </c>
      <c r="R2581" t="s">
        <v>8363</v>
      </c>
      <c r="S2581" s="12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0.6</v>
      </c>
      <c r="P2582" s="10">
        <f t="shared" si="161"/>
        <v>25.5</v>
      </c>
      <c r="Q2582" t="s">
        <v>8362</v>
      </c>
      <c r="R2582" t="s">
        <v>8363</v>
      </c>
      <c r="S2582" s="12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10.6</v>
      </c>
      <c r="P2583" s="10">
        <f t="shared" si="161"/>
        <v>48.18181818181818</v>
      </c>
      <c r="Q2583" t="s">
        <v>8362</v>
      </c>
      <c r="R2583" t="s">
        <v>8363</v>
      </c>
      <c r="S2583" s="12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1.1111111111111111E-3</v>
      </c>
      <c r="P2584" s="10">
        <f t="shared" si="161"/>
        <v>1</v>
      </c>
      <c r="Q2584" t="s">
        <v>8362</v>
      </c>
      <c r="R2584" t="s">
        <v>8363</v>
      </c>
      <c r="S2584" s="12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0.5</v>
      </c>
      <c r="P2585" s="10">
        <f t="shared" si="161"/>
        <v>1</v>
      </c>
      <c r="Q2585" t="s">
        <v>8362</v>
      </c>
      <c r="R2585" t="s">
        <v>8363</v>
      </c>
      <c r="S2585" s="12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>
        <f t="shared" si="160"/>
        <v>0</v>
      </c>
      <c r="P2586" s="10" t="e">
        <f t="shared" si="161"/>
        <v>#DIV/0!</v>
      </c>
      <c r="Q2586" t="s">
        <v>8362</v>
      </c>
      <c r="R2586" t="s">
        <v>8363</v>
      </c>
      <c r="S2586" s="12">
        <f t="shared" si="162"/>
        <v>42140.173252314809</v>
      </c>
      <c r="T2586" s="11">
        <f t="shared" si="163"/>
        <v>42170.173252314809</v>
      </c>
    </row>
    <row r="2587" spans="1:20" ht="43.5" x14ac:dyDescent="0.3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0.16666666666666669</v>
      </c>
      <c r="P2587" s="10">
        <f t="shared" si="161"/>
        <v>50</v>
      </c>
      <c r="Q2587" t="s">
        <v>8362</v>
      </c>
      <c r="R2587" t="s">
        <v>8363</v>
      </c>
      <c r="S2587" s="12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0.16666666666666669</v>
      </c>
      <c r="P2588" s="10">
        <f t="shared" si="161"/>
        <v>5</v>
      </c>
      <c r="Q2588" t="s">
        <v>8362</v>
      </c>
      <c r="R2588" t="s">
        <v>8363</v>
      </c>
      <c r="S2588" s="12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2.4340000000000002</v>
      </c>
      <c r="P2589" s="10">
        <f t="shared" si="161"/>
        <v>202.83333333333334</v>
      </c>
      <c r="Q2589" t="s">
        <v>8362</v>
      </c>
      <c r="R2589" t="s">
        <v>8363</v>
      </c>
      <c r="S2589" s="12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3.8833333333333329</v>
      </c>
      <c r="P2590" s="10">
        <f t="shared" si="161"/>
        <v>29.125</v>
      </c>
      <c r="Q2590" t="s">
        <v>8362</v>
      </c>
      <c r="R2590" t="s">
        <v>8363</v>
      </c>
      <c r="S2590" s="12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0.01</v>
      </c>
      <c r="P2591" s="10">
        <f t="shared" si="161"/>
        <v>5</v>
      </c>
      <c r="Q2591" t="s">
        <v>8362</v>
      </c>
      <c r="R2591" t="s">
        <v>8363</v>
      </c>
      <c r="S2591" s="12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>
        <f t="shared" si="160"/>
        <v>0</v>
      </c>
      <c r="P2592" s="10" t="e">
        <f t="shared" si="161"/>
        <v>#DIV/0!</v>
      </c>
      <c r="Q2592" t="s">
        <v>8362</v>
      </c>
      <c r="R2592" t="s">
        <v>8363</v>
      </c>
      <c r="S2592" s="12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1.7333333333333332</v>
      </c>
      <c r="P2593" s="10">
        <f t="shared" si="161"/>
        <v>13</v>
      </c>
      <c r="Q2593" t="s">
        <v>8362</v>
      </c>
      <c r="R2593" t="s">
        <v>8363</v>
      </c>
      <c r="S2593" s="12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0.16666666666666669</v>
      </c>
      <c r="P2594" s="10">
        <f t="shared" si="161"/>
        <v>50</v>
      </c>
      <c r="Q2594" t="s">
        <v>8362</v>
      </c>
      <c r="R2594" t="s">
        <v>8363</v>
      </c>
      <c r="S2594" s="12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>
        <f t="shared" si="160"/>
        <v>0</v>
      </c>
      <c r="P2595" s="10" t="e">
        <f t="shared" si="161"/>
        <v>#DIV/0!</v>
      </c>
      <c r="Q2595" t="s">
        <v>8362</v>
      </c>
      <c r="R2595" t="s">
        <v>8363</v>
      </c>
      <c r="S2595" s="12">
        <f t="shared" si="162"/>
        <v>42089.845208333332</v>
      </c>
      <c r="T2595" s="11">
        <f t="shared" si="163"/>
        <v>42119.845208333332</v>
      </c>
    </row>
    <row r="2596" spans="1:20" ht="43.5" x14ac:dyDescent="0.3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1.25E-3</v>
      </c>
      <c r="P2596" s="10">
        <f t="shared" si="161"/>
        <v>1</v>
      </c>
      <c r="Q2596" t="s">
        <v>8362</v>
      </c>
      <c r="R2596" t="s">
        <v>8363</v>
      </c>
      <c r="S2596" s="12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12.166666666666668</v>
      </c>
      <c r="P2597" s="10">
        <f t="shared" si="161"/>
        <v>96.05263157894737</v>
      </c>
      <c r="Q2597" t="s">
        <v>8362</v>
      </c>
      <c r="R2597" t="s">
        <v>8363</v>
      </c>
      <c r="S2597" s="12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23.588571428571427</v>
      </c>
      <c r="P2598" s="10">
        <f t="shared" si="161"/>
        <v>305.77777777777777</v>
      </c>
      <c r="Q2598" t="s">
        <v>8362</v>
      </c>
      <c r="R2598" t="s">
        <v>8363</v>
      </c>
      <c r="S2598" s="12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5.6666666666666661</v>
      </c>
      <c r="P2599" s="10">
        <f t="shared" si="161"/>
        <v>12.142857142857142</v>
      </c>
      <c r="Q2599" t="s">
        <v>8362</v>
      </c>
      <c r="R2599" t="s">
        <v>8363</v>
      </c>
      <c r="S2599" s="12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39</v>
      </c>
      <c r="P2600" s="10">
        <f t="shared" si="161"/>
        <v>83.571428571428569</v>
      </c>
      <c r="Q2600" t="s">
        <v>8362</v>
      </c>
      <c r="R2600" t="s">
        <v>8363</v>
      </c>
      <c r="S2600" s="12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0.99546510341776351</v>
      </c>
      <c r="P2601" s="10">
        <f t="shared" si="161"/>
        <v>18</v>
      </c>
      <c r="Q2601" t="s">
        <v>8362</v>
      </c>
      <c r="R2601" t="s">
        <v>8363</v>
      </c>
      <c r="S2601" s="12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6.9320000000000004</v>
      </c>
      <c r="P2602" s="10">
        <f t="shared" si="161"/>
        <v>115.53333333333333</v>
      </c>
      <c r="Q2602" t="s">
        <v>8362</v>
      </c>
      <c r="R2602" t="s">
        <v>8363</v>
      </c>
      <c r="S2602" s="12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661.4</v>
      </c>
      <c r="P2603" s="10">
        <f t="shared" si="161"/>
        <v>21.900662251655628</v>
      </c>
      <c r="Q2603" t="s">
        <v>8345</v>
      </c>
      <c r="R2603" t="s">
        <v>8381</v>
      </c>
      <c r="S2603" s="12">
        <f t="shared" si="162"/>
        <v>41150.902187500003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326.0916666666667</v>
      </c>
      <c r="P2604" s="10">
        <f t="shared" si="161"/>
        <v>80.022494887525568</v>
      </c>
      <c r="Q2604" t="s">
        <v>8345</v>
      </c>
      <c r="R2604" t="s">
        <v>8381</v>
      </c>
      <c r="S2604" s="12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101.48571428571429</v>
      </c>
      <c r="P2605" s="10">
        <f t="shared" si="161"/>
        <v>35.520000000000003</v>
      </c>
      <c r="Q2605" t="s">
        <v>8345</v>
      </c>
      <c r="R2605" t="s">
        <v>8381</v>
      </c>
      <c r="S2605" s="12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104.21799999999999</v>
      </c>
      <c r="P2606" s="10">
        <f t="shared" si="161"/>
        <v>64.933333333333323</v>
      </c>
      <c r="Q2606" t="s">
        <v>8345</v>
      </c>
      <c r="R2606" t="s">
        <v>8381</v>
      </c>
      <c r="S2606" s="12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107.42157000000002</v>
      </c>
      <c r="P2607" s="10">
        <f t="shared" si="161"/>
        <v>60.965703745743475</v>
      </c>
      <c r="Q2607" t="s">
        <v>8345</v>
      </c>
      <c r="R2607" t="s">
        <v>8381</v>
      </c>
      <c r="S2607" s="12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110.05454545454545</v>
      </c>
      <c r="P2608" s="10">
        <f t="shared" si="161"/>
        <v>31.444155844155844</v>
      </c>
      <c r="Q2608" t="s">
        <v>8345</v>
      </c>
      <c r="R2608" t="s">
        <v>8381</v>
      </c>
      <c r="S2608" s="12">
        <f t="shared" si="162"/>
        <v>41726.712754629625</v>
      </c>
      <c r="T2608" s="11">
        <f t="shared" si="163"/>
        <v>41758.712754629625</v>
      </c>
    </row>
    <row r="2609" spans="1:20" ht="43.5" x14ac:dyDescent="0.3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407.7</v>
      </c>
      <c r="P2609" s="10">
        <f t="shared" si="161"/>
        <v>81.949748743718587</v>
      </c>
      <c r="Q2609" t="s">
        <v>8345</v>
      </c>
      <c r="R2609" t="s">
        <v>8381</v>
      </c>
      <c r="S2609" s="12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223.92500000000001</v>
      </c>
      <c r="P2610" s="10">
        <f t="shared" si="161"/>
        <v>58.92763157894737</v>
      </c>
      <c r="Q2610" t="s">
        <v>8345</v>
      </c>
      <c r="R2610" t="s">
        <v>8381</v>
      </c>
      <c r="S2610" s="12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303.80111428571428</v>
      </c>
      <c r="P2611" s="10">
        <f t="shared" si="161"/>
        <v>157.29347633136095</v>
      </c>
      <c r="Q2611" t="s">
        <v>8345</v>
      </c>
      <c r="R2611" t="s">
        <v>8381</v>
      </c>
      <c r="S2611" s="12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141.3251043268175</v>
      </c>
      <c r="P2612" s="10">
        <f t="shared" si="161"/>
        <v>55.758509532062391</v>
      </c>
      <c r="Q2612" t="s">
        <v>8345</v>
      </c>
      <c r="R2612" t="s">
        <v>8381</v>
      </c>
      <c r="S2612" s="12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2790.6363636363635</v>
      </c>
      <c r="P2613" s="10">
        <f t="shared" si="161"/>
        <v>83.802893802893806</v>
      </c>
      <c r="Q2613" t="s">
        <v>8345</v>
      </c>
      <c r="R2613" t="s">
        <v>8381</v>
      </c>
      <c r="S2613" s="12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171.76130000000001</v>
      </c>
      <c r="P2614" s="10">
        <f t="shared" si="161"/>
        <v>58.422210884353746</v>
      </c>
      <c r="Q2614" t="s">
        <v>8345</v>
      </c>
      <c r="R2614" t="s">
        <v>8381</v>
      </c>
      <c r="S2614" s="12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101.01333333333334</v>
      </c>
      <c r="P2615" s="10">
        <f t="shared" si="161"/>
        <v>270.57142857142856</v>
      </c>
      <c r="Q2615" t="s">
        <v>8345</v>
      </c>
      <c r="R2615" t="s">
        <v>8381</v>
      </c>
      <c r="S2615" s="12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102</v>
      </c>
      <c r="P2616" s="10">
        <f t="shared" si="161"/>
        <v>107.1</v>
      </c>
      <c r="Q2616" t="s">
        <v>8345</v>
      </c>
      <c r="R2616" t="s">
        <v>8381</v>
      </c>
      <c r="S2616" s="12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169.76511744127936</v>
      </c>
      <c r="P2617" s="10">
        <f t="shared" si="161"/>
        <v>47.180555555555557</v>
      </c>
      <c r="Q2617" t="s">
        <v>8345</v>
      </c>
      <c r="R2617" t="s">
        <v>8381</v>
      </c>
      <c r="S2617" s="12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114.53400000000001</v>
      </c>
      <c r="P2618" s="10">
        <f t="shared" si="161"/>
        <v>120.30882352941177</v>
      </c>
      <c r="Q2618" t="s">
        <v>8345</v>
      </c>
      <c r="R2618" t="s">
        <v>8381</v>
      </c>
      <c r="S2618" s="12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877.6</v>
      </c>
      <c r="P2619" s="10">
        <f t="shared" si="161"/>
        <v>27.59748427672956</v>
      </c>
      <c r="Q2619" t="s">
        <v>8345</v>
      </c>
      <c r="R2619" t="s">
        <v>8381</v>
      </c>
      <c r="S2619" s="12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105.38666666666667</v>
      </c>
      <c r="P2620" s="10">
        <f t="shared" si="161"/>
        <v>205.2987012987013</v>
      </c>
      <c r="Q2620" t="s">
        <v>8345</v>
      </c>
      <c r="R2620" t="s">
        <v>8381</v>
      </c>
      <c r="S2620" s="12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188.39999999999998</v>
      </c>
      <c r="P2621" s="10">
        <f t="shared" si="161"/>
        <v>35.547169811320757</v>
      </c>
      <c r="Q2621" t="s">
        <v>8345</v>
      </c>
      <c r="R2621" t="s">
        <v>8381</v>
      </c>
      <c r="S2621" s="12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143.65230769230772</v>
      </c>
      <c r="P2622" s="10">
        <f t="shared" si="161"/>
        <v>74.639488409272587</v>
      </c>
      <c r="Q2622" t="s">
        <v>8345</v>
      </c>
      <c r="R2622" t="s">
        <v>8381</v>
      </c>
      <c r="S2622" s="12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145.88</v>
      </c>
      <c r="P2623" s="10">
        <f t="shared" si="161"/>
        <v>47.058064516129029</v>
      </c>
      <c r="Q2623" t="s">
        <v>8345</v>
      </c>
      <c r="R2623" t="s">
        <v>8381</v>
      </c>
      <c r="S2623" s="12">
        <f t="shared" si="162"/>
        <v>42115.747546296298</v>
      </c>
      <c r="T2623" s="11">
        <f t="shared" si="163"/>
        <v>42145.747546296298</v>
      </c>
    </row>
    <row r="2624" spans="1:20" ht="43.5" x14ac:dyDescent="0.3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131.184</v>
      </c>
      <c r="P2624" s="10">
        <f t="shared" si="161"/>
        <v>26.591351351351353</v>
      </c>
      <c r="Q2624" t="s">
        <v>8345</v>
      </c>
      <c r="R2624" t="s">
        <v>8381</v>
      </c>
      <c r="S2624" s="12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113.99999999999999</v>
      </c>
      <c r="P2625" s="10">
        <f t="shared" si="161"/>
        <v>36.774193548387096</v>
      </c>
      <c r="Q2625" t="s">
        <v>8345</v>
      </c>
      <c r="R2625" t="s">
        <v>8381</v>
      </c>
      <c r="S2625" s="12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1379.4206249999997</v>
      </c>
      <c r="P2626" s="10">
        <f t="shared" si="161"/>
        <v>31.820544982698959</v>
      </c>
      <c r="Q2626" t="s">
        <v>8345</v>
      </c>
      <c r="R2626" t="s">
        <v>8381</v>
      </c>
      <c r="S2626" s="12">
        <f t="shared" si="162"/>
        <v>41144.421550925923</v>
      </c>
      <c r="T2626" s="11">
        <f t="shared" si="163"/>
        <v>41165.421550925923</v>
      </c>
    </row>
    <row r="2627" spans="1:20" ht="58" x14ac:dyDescent="0.3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E2627/D2627*100</f>
        <v>956</v>
      </c>
      <c r="P2627" s="10">
        <f t="shared" ref="P2627:P2690" si="165">E2627/L2627</f>
        <v>27.576923076923077</v>
      </c>
      <c r="Q2627" t="s">
        <v>8345</v>
      </c>
      <c r="R2627" t="s">
        <v>8381</v>
      </c>
      <c r="S2627" s="12">
        <f t="shared" ref="S2627:S2690" si="166">(J2627/86400)+25569</f>
        <v>42658.810277777782</v>
      </c>
      <c r="T2627" s="11">
        <f t="shared" ref="T2627:T2690" si="167">(I2627/86400)+25569</f>
        <v>42683.851944444439</v>
      </c>
    </row>
    <row r="2628" spans="1:20" ht="43.5" x14ac:dyDescent="0.3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112.00000000000001</v>
      </c>
      <c r="P2628" s="10">
        <f t="shared" si="165"/>
        <v>56</v>
      </c>
      <c r="Q2628" t="s">
        <v>8345</v>
      </c>
      <c r="R2628" t="s">
        <v>8381</v>
      </c>
      <c r="S2628" s="12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646.66666666666663</v>
      </c>
      <c r="P2629" s="10">
        <f t="shared" si="165"/>
        <v>21.555555555555557</v>
      </c>
      <c r="Q2629" t="s">
        <v>8345</v>
      </c>
      <c r="R2629" t="s">
        <v>8381</v>
      </c>
      <c r="S2629" s="12">
        <f t="shared" si="166"/>
        <v>42304.829409722224</v>
      </c>
      <c r="T2629" s="11">
        <f t="shared" si="167"/>
        <v>42334.871076388888</v>
      </c>
    </row>
    <row r="2630" spans="1:20" ht="43.5" x14ac:dyDescent="0.35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110.36948748510132</v>
      </c>
      <c r="P2630" s="10">
        <f t="shared" si="165"/>
        <v>44.095238095238095</v>
      </c>
      <c r="Q2630" t="s">
        <v>8345</v>
      </c>
      <c r="R2630" t="s">
        <v>8381</v>
      </c>
      <c r="S2630" s="12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127.74000000000001</v>
      </c>
      <c r="P2631" s="10">
        <f t="shared" si="165"/>
        <v>63.87</v>
      </c>
      <c r="Q2631" t="s">
        <v>8345</v>
      </c>
      <c r="R2631" t="s">
        <v>8381</v>
      </c>
      <c r="S2631" s="12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157.9</v>
      </c>
      <c r="P2632" s="10">
        <f t="shared" si="165"/>
        <v>38.987654320987652</v>
      </c>
      <c r="Q2632" t="s">
        <v>8345</v>
      </c>
      <c r="R2632" t="s">
        <v>8381</v>
      </c>
      <c r="S2632" s="12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114.66525000000001</v>
      </c>
      <c r="P2633" s="10">
        <f t="shared" si="165"/>
        <v>80.185489510489504</v>
      </c>
      <c r="Q2633" t="s">
        <v>8345</v>
      </c>
      <c r="R2633" t="s">
        <v>8381</v>
      </c>
      <c r="S2633" s="12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137.00934579439252</v>
      </c>
      <c r="P2634" s="10">
        <f t="shared" si="165"/>
        <v>34.904761904761905</v>
      </c>
      <c r="Q2634" t="s">
        <v>8345</v>
      </c>
      <c r="R2634" t="s">
        <v>8381</v>
      </c>
      <c r="S2634" s="12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354.62</v>
      </c>
      <c r="P2635" s="10">
        <f t="shared" si="165"/>
        <v>89.100502512562812</v>
      </c>
      <c r="Q2635" t="s">
        <v>8345</v>
      </c>
      <c r="R2635" t="s">
        <v>8381</v>
      </c>
      <c r="S2635" s="12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106.02150537634409</v>
      </c>
      <c r="P2636" s="10">
        <f t="shared" si="165"/>
        <v>39.44</v>
      </c>
      <c r="Q2636" t="s">
        <v>8345</v>
      </c>
      <c r="R2636" t="s">
        <v>8381</v>
      </c>
      <c r="S2636" s="12">
        <f t="shared" si="166"/>
        <v>42612.656493055554</v>
      </c>
      <c r="T2636" s="11">
        <f t="shared" si="167"/>
        <v>42642.656493055554</v>
      </c>
    </row>
    <row r="2637" spans="1:20" ht="43.5" x14ac:dyDescent="0.3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100</v>
      </c>
      <c r="P2637" s="10">
        <f t="shared" si="165"/>
        <v>136.9047619047619</v>
      </c>
      <c r="Q2637" t="s">
        <v>8345</v>
      </c>
      <c r="R2637" t="s">
        <v>8381</v>
      </c>
      <c r="S2637" s="12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187.3</v>
      </c>
      <c r="P2638" s="10">
        <f t="shared" si="165"/>
        <v>37.46</v>
      </c>
      <c r="Q2638" t="s">
        <v>8345</v>
      </c>
      <c r="R2638" t="s">
        <v>8381</v>
      </c>
      <c r="S2638" s="12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166.2</v>
      </c>
      <c r="P2639" s="10">
        <f t="shared" si="165"/>
        <v>31.96153846153846</v>
      </c>
      <c r="Q2639" t="s">
        <v>8345</v>
      </c>
      <c r="R2639" t="s">
        <v>8381</v>
      </c>
      <c r="S2639" s="12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101.72910662824208</v>
      </c>
      <c r="P2640" s="10">
        <f t="shared" si="165"/>
        <v>25.214285714285715</v>
      </c>
      <c r="Q2640" t="s">
        <v>8345</v>
      </c>
      <c r="R2640" t="s">
        <v>8381</v>
      </c>
      <c r="S2640" s="12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164</v>
      </c>
      <c r="P2641" s="10">
        <f t="shared" si="165"/>
        <v>10.040816326530612</v>
      </c>
      <c r="Q2641" t="s">
        <v>8345</v>
      </c>
      <c r="R2641" t="s">
        <v>8381</v>
      </c>
      <c r="S2641" s="12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105.66666666666666</v>
      </c>
      <c r="P2642" s="10">
        <f t="shared" si="165"/>
        <v>45.94202898550725</v>
      </c>
      <c r="Q2642" t="s">
        <v>8345</v>
      </c>
      <c r="R2642" t="s">
        <v>8381</v>
      </c>
      <c r="S2642" s="12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1</v>
      </c>
      <c r="P2643" s="10">
        <f t="shared" si="165"/>
        <v>15</v>
      </c>
      <c r="Q2643" t="s">
        <v>8345</v>
      </c>
      <c r="R2643" t="s">
        <v>8381</v>
      </c>
      <c r="S2643" s="12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>
        <f t="shared" si="164"/>
        <v>0</v>
      </c>
      <c r="P2644" s="10" t="e">
        <f t="shared" si="165"/>
        <v>#DIV/0!</v>
      </c>
      <c r="Q2644" t="s">
        <v>8345</v>
      </c>
      <c r="R2644" t="s">
        <v>8381</v>
      </c>
      <c r="S2644" s="12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33.559730999999999</v>
      </c>
      <c r="P2645" s="10">
        <f t="shared" si="165"/>
        <v>223.58248500999335</v>
      </c>
      <c r="Q2645" t="s">
        <v>8345</v>
      </c>
      <c r="R2645" t="s">
        <v>8381</v>
      </c>
      <c r="S2645" s="12">
        <f t="shared" si="166"/>
        <v>42689.582349537042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2.0529999999999999</v>
      </c>
      <c r="P2646" s="10">
        <f t="shared" si="165"/>
        <v>39.480769230769234</v>
      </c>
      <c r="Q2646" t="s">
        <v>8345</v>
      </c>
      <c r="R2646" t="s">
        <v>8381</v>
      </c>
      <c r="S2646" s="12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10.5</v>
      </c>
      <c r="P2647" s="10">
        <f t="shared" si="165"/>
        <v>91.304347826086953</v>
      </c>
      <c r="Q2647" t="s">
        <v>8345</v>
      </c>
      <c r="R2647" t="s">
        <v>8381</v>
      </c>
      <c r="S2647" s="12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8.4172840000000004</v>
      </c>
      <c r="P2648" s="10">
        <f t="shared" si="165"/>
        <v>78.666205607476627</v>
      </c>
      <c r="Q2648" t="s">
        <v>8345</v>
      </c>
      <c r="R2648" t="s">
        <v>8381</v>
      </c>
      <c r="S2648" s="12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</v>
      </c>
      <c r="P2649" s="10">
        <f t="shared" si="165"/>
        <v>12</v>
      </c>
      <c r="Q2649" t="s">
        <v>8345</v>
      </c>
      <c r="R2649" t="s">
        <v>8381</v>
      </c>
      <c r="S2649" s="12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0.88333333333333341</v>
      </c>
      <c r="P2650" s="10">
        <f t="shared" si="165"/>
        <v>17.666666666666668</v>
      </c>
      <c r="Q2650" t="s">
        <v>8345</v>
      </c>
      <c r="R2650" t="s">
        <v>8381</v>
      </c>
      <c r="S2650" s="12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9.920000000000001E-2</v>
      </c>
      <c r="P2651" s="10">
        <f t="shared" si="165"/>
        <v>41.333333333333336</v>
      </c>
      <c r="Q2651" t="s">
        <v>8345</v>
      </c>
      <c r="R2651" t="s">
        <v>8381</v>
      </c>
      <c r="S2651" s="12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0.59666666666666668</v>
      </c>
      <c r="P2652" s="10">
        <f t="shared" si="165"/>
        <v>71.599999999999994</v>
      </c>
      <c r="Q2652" t="s">
        <v>8345</v>
      </c>
      <c r="R2652" t="s">
        <v>8381</v>
      </c>
      <c r="S2652" s="12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1.8689285714285715</v>
      </c>
      <c r="P2653" s="10">
        <f t="shared" si="165"/>
        <v>307.8235294117647</v>
      </c>
      <c r="Q2653" t="s">
        <v>8345</v>
      </c>
      <c r="R2653" t="s">
        <v>8381</v>
      </c>
      <c r="S2653" s="12">
        <f t="shared" si="166"/>
        <v>42327.805659722224</v>
      </c>
      <c r="T2653" s="11">
        <f t="shared" si="167"/>
        <v>42355.805659722224</v>
      </c>
    </row>
    <row r="2654" spans="1:20" ht="43.5" x14ac:dyDescent="0.3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0.88500000000000001</v>
      </c>
      <c r="P2654" s="10">
        <f t="shared" si="165"/>
        <v>80.454545454545453</v>
      </c>
      <c r="Q2654" t="s">
        <v>8345</v>
      </c>
      <c r="R2654" t="s">
        <v>8381</v>
      </c>
      <c r="S2654" s="12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11.52156862745098</v>
      </c>
      <c r="P2655" s="10">
        <f t="shared" si="165"/>
        <v>83.942857142857136</v>
      </c>
      <c r="Q2655" t="s">
        <v>8345</v>
      </c>
      <c r="R2655" t="s">
        <v>8381</v>
      </c>
      <c r="S2655" s="12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5.1000000000000004E-2</v>
      </c>
      <c r="P2656" s="10">
        <f t="shared" si="165"/>
        <v>8.5</v>
      </c>
      <c r="Q2656" t="s">
        <v>8345</v>
      </c>
      <c r="R2656" t="s">
        <v>8381</v>
      </c>
      <c r="S2656" s="12">
        <f t="shared" si="166"/>
        <v>42055.600995370369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21.033333333333335</v>
      </c>
      <c r="P2657" s="10">
        <f t="shared" si="165"/>
        <v>73.372093023255815</v>
      </c>
      <c r="Q2657" t="s">
        <v>8345</v>
      </c>
      <c r="R2657" t="s">
        <v>8381</v>
      </c>
      <c r="S2657" s="12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11.436666666666667</v>
      </c>
      <c r="P2658" s="10">
        <f t="shared" si="165"/>
        <v>112.86184210526316</v>
      </c>
      <c r="Q2658" t="s">
        <v>8345</v>
      </c>
      <c r="R2658" t="s">
        <v>8381</v>
      </c>
      <c r="S2658" s="12">
        <f t="shared" si="166"/>
        <v>42767.688518518524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18.737933333333334</v>
      </c>
      <c r="P2659" s="10">
        <f t="shared" si="165"/>
        <v>95.277627118644077</v>
      </c>
      <c r="Q2659" t="s">
        <v>8345</v>
      </c>
      <c r="R2659" t="s">
        <v>8381</v>
      </c>
      <c r="S2659" s="12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9.285714285714286E-2</v>
      </c>
      <c r="P2660" s="10">
        <f t="shared" si="165"/>
        <v>22.75</v>
      </c>
      <c r="Q2660" t="s">
        <v>8345</v>
      </c>
      <c r="R2660" t="s">
        <v>8381</v>
      </c>
      <c r="S2660" s="12">
        <f t="shared" si="166"/>
        <v>42551.884189814809</v>
      </c>
      <c r="T2660" s="11">
        <f t="shared" si="167"/>
        <v>42581.884189814809</v>
      </c>
    </row>
    <row r="2661" spans="1:20" x14ac:dyDescent="0.35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2.7204081632653061</v>
      </c>
      <c r="P2661" s="10">
        <f t="shared" si="165"/>
        <v>133.30000000000001</v>
      </c>
      <c r="Q2661" t="s">
        <v>8345</v>
      </c>
      <c r="R2661" t="s">
        <v>8381</v>
      </c>
      <c r="S2661" s="12">
        <f t="shared" si="166"/>
        <v>42082.069560185184</v>
      </c>
      <c r="T2661" s="11">
        <f t="shared" si="167"/>
        <v>42112.069560185184</v>
      </c>
    </row>
    <row r="2662" spans="1:20" ht="58" x14ac:dyDescent="0.3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9.5000000000000001E-2</v>
      </c>
      <c r="P2662" s="10">
        <f t="shared" si="165"/>
        <v>3.8</v>
      </c>
      <c r="Q2662" t="s">
        <v>8345</v>
      </c>
      <c r="R2662" t="s">
        <v>8381</v>
      </c>
      <c r="S2662" s="12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102.89999999999999</v>
      </c>
      <c r="P2663" s="10">
        <f t="shared" si="165"/>
        <v>85.75</v>
      </c>
      <c r="Q2663" t="s">
        <v>8345</v>
      </c>
      <c r="R2663" t="s">
        <v>8382</v>
      </c>
      <c r="S2663" s="12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106.80000000000001</v>
      </c>
      <c r="P2664" s="10">
        <f t="shared" si="165"/>
        <v>267</v>
      </c>
      <c r="Q2664" t="s">
        <v>8345</v>
      </c>
      <c r="R2664" t="s">
        <v>8382</v>
      </c>
      <c r="S2664" s="12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104.59625</v>
      </c>
      <c r="P2665" s="10">
        <f t="shared" si="165"/>
        <v>373.55803571428572</v>
      </c>
      <c r="Q2665" t="s">
        <v>8345</v>
      </c>
      <c r="R2665" t="s">
        <v>8382</v>
      </c>
      <c r="S2665" s="12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103.42857142857143</v>
      </c>
      <c r="P2666" s="10">
        <f t="shared" si="165"/>
        <v>174.03846153846155</v>
      </c>
      <c r="Q2666" t="s">
        <v>8345</v>
      </c>
      <c r="R2666" t="s">
        <v>8382</v>
      </c>
      <c r="S2666" s="12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123.14285714285715</v>
      </c>
      <c r="P2667" s="10">
        <f t="shared" si="165"/>
        <v>93.695652173913047</v>
      </c>
      <c r="Q2667" t="s">
        <v>8345</v>
      </c>
      <c r="R2667" t="s">
        <v>8382</v>
      </c>
      <c r="S2667" s="12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159.29509999999999</v>
      </c>
      <c r="P2668" s="10">
        <f t="shared" si="165"/>
        <v>77.327718446601949</v>
      </c>
      <c r="Q2668" t="s">
        <v>8345</v>
      </c>
      <c r="R2668" t="s">
        <v>8382</v>
      </c>
      <c r="S2668" s="12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110.66666666666667</v>
      </c>
      <c r="P2669" s="10">
        <f t="shared" si="165"/>
        <v>92.222222222222229</v>
      </c>
      <c r="Q2669" t="s">
        <v>8345</v>
      </c>
      <c r="R2669" t="s">
        <v>8382</v>
      </c>
      <c r="S2669" s="12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170.70000000000002</v>
      </c>
      <c r="P2670" s="10">
        <f t="shared" si="165"/>
        <v>60.964285714285715</v>
      </c>
      <c r="Q2670" t="s">
        <v>8345</v>
      </c>
      <c r="R2670" t="s">
        <v>8382</v>
      </c>
      <c r="S2670" s="12">
        <f t="shared" si="166"/>
        <v>42275.58871527778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125.125</v>
      </c>
      <c r="P2671" s="10">
        <f t="shared" si="165"/>
        <v>91</v>
      </c>
      <c r="Q2671" t="s">
        <v>8345</v>
      </c>
      <c r="R2671" t="s">
        <v>8382</v>
      </c>
      <c r="S2671" s="12">
        <f t="shared" si="166"/>
        <v>42319.035833333328</v>
      </c>
      <c r="T2671" s="11">
        <f t="shared" si="167"/>
        <v>42379.035833333328</v>
      </c>
    </row>
    <row r="2672" spans="1:20" ht="43.5" x14ac:dyDescent="0.3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6.4158609339642041</v>
      </c>
      <c r="P2672" s="10">
        <f t="shared" si="165"/>
        <v>41.583333333333336</v>
      </c>
      <c r="Q2672" t="s">
        <v>8345</v>
      </c>
      <c r="R2672" t="s">
        <v>8382</v>
      </c>
      <c r="S2672" s="12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11.343999999999999</v>
      </c>
      <c r="P2673" s="10">
        <f t="shared" si="165"/>
        <v>33.761904761904759</v>
      </c>
      <c r="Q2673" t="s">
        <v>8345</v>
      </c>
      <c r="R2673" t="s">
        <v>8382</v>
      </c>
      <c r="S2673" s="12">
        <f t="shared" si="166"/>
        <v>41962.749027777776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33.19</v>
      </c>
      <c r="P2674" s="10">
        <f t="shared" si="165"/>
        <v>70.61702127659575</v>
      </c>
      <c r="Q2674" t="s">
        <v>8345</v>
      </c>
      <c r="R2674" t="s">
        <v>8382</v>
      </c>
      <c r="S2674" s="12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27.58</v>
      </c>
      <c r="P2675" s="10">
        <f t="shared" si="165"/>
        <v>167.15151515151516</v>
      </c>
      <c r="Q2675" t="s">
        <v>8345</v>
      </c>
      <c r="R2675" t="s">
        <v>8382</v>
      </c>
      <c r="S2675" s="12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62.839999999999996</v>
      </c>
      <c r="P2676" s="10">
        <f t="shared" si="165"/>
        <v>128.61988304093566</v>
      </c>
      <c r="Q2676" t="s">
        <v>8345</v>
      </c>
      <c r="R2676" t="s">
        <v>8382</v>
      </c>
      <c r="S2676" s="12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7.5880000000000001</v>
      </c>
      <c r="P2677" s="10">
        <f t="shared" si="165"/>
        <v>65.41379310344827</v>
      </c>
      <c r="Q2677" t="s">
        <v>8345</v>
      </c>
      <c r="R2677" t="s">
        <v>8382</v>
      </c>
      <c r="S2677" s="12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50.38095238095238</v>
      </c>
      <c r="P2678" s="10">
        <f t="shared" si="165"/>
        <v>117.55555555555556</v>
      </c>
      <c r="Q2678" t="s">
        <v>8345</v>
      </c>
      <c r="R2678" t="s">
        <v>8382</v>
      </c>
      <c r="S2678" s="12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17.512820512820511</v>
      </c>
      <c r="P2679" s="10">
        <f t="shared" si="165"/>
        <v>126.48148148148148</v>
      </c>
      <c r="Q2679" t="s">
        <v>8345</v>
      </c>
      <c r="R2679" t="s">
        <v>8382</v>
      </c>
      <c r="S2679" s="12">
        <f t="shared" si="166"/>
        <v>41793.029432870375</v>
      </c>
      <c r="T2679" s="11">
        <f t="shared" si="167"/>
        <v>41823.029432870375</v>
      </c>
    </row>
    <row r="2680" spans="1:20" ht="43.5" x14ac:dyDescent="0.3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1.375E-2</v>
      </c>
      <c r="P2680" s="10">
        <f t="shared" si="165"/>
        <v>550</v>
      </c>
      <c r="Q2680" t="s">
        <v>8345</v>
      </c>
      <c r="R2680" t="s">
        <v>8382</v>
      </c>
      <c r="S2680" s="12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0.33</v>
      </c>
      <c r="P2681" s="10">
        <f t="shared" si="165"/>
        <v>44</v>
      </c>
      <c r="Q2681" t="s">
        <v>8345</v>
      </c>
      <c r="R2681" t="s">
        <v>8382</v>
      </c>
      <c r="S2681" s="12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0.86250000000000004</v>
      </c>
      <c r="P2682" s="10">
        <f t="shared" si="165"/>
        <v>69</v>
      </c>
      <c r="Q2682" t="s">
        <v>8345</v>
      </c>
      <c r="R2682" t="s">
        <v>8382</v>
      </c>
      <c r="S2682" s="12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0.6875</v>
      </c>
      <c r="P2683" s="10">
        <f t="shared" si="165"/>
        <v>27.5</v>
      </c>
      <c r="Q2683" t="s">
        <v>8362</v>
      </c>
      <c r="R2683" t="s">
        <v>8363</v>
      </c>
      <c r="S2683" s="12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28.299999999999997</v>
      </c>
      <c r="P2684" s="10">
        <f t="shared" si="165"/>
        <v>84.9</v>
      </c>
      <c r="Q2684" t="s">
        <v>8362</v>
      </c>
      <c r="R2684" t="s">
        <v>8363</v>
      </c>
      <c r="S2684" s="12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0.24</v>
      </c>
      <c r="P2685" s="10">
        <f t="shared" si="165"/>
        <v>12</v>
      </c>
      <c r="Q2685" t="s">
        <v>8362</v>
      </c>
      <c r="R2685" t="s">
        <v>8363</v>
      </c>
      <c r="S2685" s="12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1.1428571428571428</v>
      </c>
      <c r="P2686" s="10">
        <f t="shared" si="165"/>
        <v>200</v>
      </c>
      <c r="Q2686" t="s">
        <v>8362</v>
      </c>
      <c r="R2686" t="s">
        <v>8363</v>
      </c>
      <c r="S2686" s="12">
        <f t="shared" si="166"/>
        <v>41820.914641203708</v>
      </c>
      <c r="T2686" s="11">
        <f t="shared" si="167"/>
        <v>41860.914641203708</v>
      </c>
    </row>
    <row r="2687" spans="1:20" ht="43.5" x14ac:dyDescent="0.3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0.02</v>
      </c>
      <c r="P2687" s="10">
        <f t="shared" si="165"/>
        <v>10</v>
      </c>
      <c r="Q2687" t="s">
        <v>8362</v>
      </c>
      <c r="R2687" t="s">
        <v>8363</v>
      </c>
      <c r="S2687" s="12">
        <f t="shared" si="166"/>
        <v>42061.69594907407</v>
      </c>
      <c r="T2687" s="11">
        <f t="shared" si="167"/>
        <v>42121.654282407406</v>
      </c>
    </row>
    <row r="2688" spans="1:20" ht="43.5" x14ac:dyDescent="0.3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>
        <f t="shared" si="164"/>
        <v>0</v>
      </c>
      <c r="P2688" s="10" t="e">
        <f t="shared" si="165"/>
        <v>#DIV/0!</v>
      </c>
      <c r="Q2688" t="s">
        <v>8362</v>
      </c>
      <c r="R2688" t="s">
        <v>8363</v>
      </c>
      <c r="S2688" s="12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>
        <f t="shared" si="164"/>
        <v>0</v>
      </c>
      <c r="P2689" s="10" t="e">
        <f t="shared" si="165"/>
        <v>#DIV/0!</v>
      </c>
      <c r="Q2689" t="s">
        <v>8362</v>
      </c>
      <c r="R2689" t="s">
        <v>8363</v>
      </c>
      <c r="S2689" s="12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0.14799999999999999</v>
      </c>
      <c r="P2690" s="10">
        <f t="shared" si="165"/>
        <v>5.2857142857142856</v>
      </c>
      <c r="Q2690" t="s">
        <v>8362</v>
      </c>
      <c r="R2690" t="s">
        <v>8363</v>
      </c>
      <c r="S2690" s="12">
        <f t="shared" si="166"/>
        <v>42028.11886574074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E2691/D2691*100</f>
        <v>2.8571428571428571E-3</v>
      </c>
      <c r="P2691" s="10">
        <f t="shared" ref="P2691:P2754" si="169">E2691/L2691</f>
        <v>1</v>
      </c>
      <c r="Q2691" t="s">
        <v>8362</v>
      </c>
      <c r="R2691" t="s">
        <v>8363</v>
      </c>
      <c r="S2691" s="12">
        <f t="shared" ref="S2691:S2754" si="170">(J2691/86400)+25569</f>
        <v>42551.961689814816</v>
      </c>
      <c r="T2691" s="11">
        <f t="shared" ref="T2691:T2754" si="171">(I2691/86400)+25569</f>
        <v>42581.961689814816</v>
      </c>
    </row>
    <row r="2692" spans="1:20" ht="58" x14ac:dyDescent="0.3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10.7325</v>
      </c>
      <c r="P2692" s="10">
        <f t="shared" si="169"/>
        <v>72.762711864406782</v>
      </c>
      <c r="Q2692" t="s">
        <v>8362</v>
      </c>
      <c r="R2692" t="s">
        <v>8363</v>
      </c>
      <c r="S2692" s="12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5.3846153846153842E-2</v>
      </c>
      <c r="P2693" s="10">
        <f t="shared" si="169"/>
        <v>17.5</v>
      </c>
      <c r="Q2693" t="s">
        <v>8362</v>
      </c>
      <c r="R2693" t="s">
        <v>8363</v>
      </c>
      <c r="S2693" s="12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0.7142857142857143</v>
      </c>
      <c r="P2694" s="10">
        <f t="shared" si="169"/>
        <v>25</v>
      </c>
      <c r="Q2694" t="s">
        <v>8362</v>
      </c>
      <c r="R2694" t="s">
        <v>8363</v>
      </c>
      <c r="S2694" s="12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0.8</v>
      </c>
      <c r="P2695" s="10">
        <f t="shared" si="169"/>
        <v>13.333333333333334</v>
      </c>
      <c r="Q2695" t="s">
        <v>8362</v>
      </c>
      <c r="R2695" t="s">
        <v>8363</v>
      </c>
      <c r="S2695" s="12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3.3333333333333335E-3</v>
      </c>
      <c r="P2696" s="10">
        <f t="shared" si="169"/>
        <v>1</v>
      </c>
      <c r="Q2696" t="s">
        <v>8362</v>
      </c>
      <c r="R2696" t="s">
        <v>8363</v>
      </c>
      <c r="S2696" s="12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0.47333333333333333</v>
      </c>
      <c r="P2697" s="10">
        <f t="shared" si="169"/>
        <v>23.666666666666668</v>
      </c>
      <c r="Q2697" t="s">
        <v>8362</v>
      </c>
      <c r="R2697" t="s">
        <v>8363</v>
      </c>
      <c r="S2697" s="12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</v>
      </c>
      <c r="P2698" s="10">
        <f t="shared" si="169"/>
        <v>89.21052631578948</v>
      </c>
      <c r="Q2698" t="s">
        <v>8362</v>
      </c>
      <c r="R2698" t="s">
        <v>8363</v>
      </c>
      <c r="S2698" s="12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26.35217391304348</v>
      </c>
      <c r="P2699" s="10">
        <f t="shared" si="169"/>
        <v>116.55769230769231</v>
      </c>
      <c r="Q2699" t="s">
        <v>8362</v>
      </c>
      <c r="R2699" t="s">
        <v>8363</v>
      </c>
      <c r="S2699" s="12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0.325125</v>
      </c>
      <c r="P2700" s="10">
        <f t="shared" si="169"/>
        <v>13.005000000000001</v>
      </c>
      <c r="Q2700" t="s">
        <v>8362</v>
      </c>
      <c r="R2700" t="s">
        <v>8363</v>
      </c>
      <c r="S2700" s="12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>
        <f t="shared" si="168"/>
        <v>0</v>
      </c>
      <c r="P2701" s="10" t="e">
        <f t="shared" si="169"/>
        <v>#DIV/0!</v>
      </c>
      <c r="Q2701" t="s">
        <v>8362</v>
      </c>
      <c r="R2701" t="s">
        <v>8363</v>
      </c>
      <c r="S2701" s="12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0.7000700070007001</v>
      </c>
      <c r="P2702" s="10">
        <f t="shared" si="169"/>
        <v>17.5</v>
      </c>
      <c r="Q2702" t="s">
        <v>8362</v>
      </c>
      <c r="R2702" t="s">
        <v>8363</v>
      </c>
      <c r="S2702" s="12">
        <f t="shared" si="170"/>
        <v>41870.874675925923</v>
      </c>
      <c r="T2702" s="11">
        <f t="shared" si="171"/>
        <v>41900.874675925923</v>
      </c>
    </row>
    <row r="2703" spans="1:20" ht="43.5" x14ac:dyDescent="0.3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46.176470588235297</v>
      </c>
      <c r="P2703" s="10">
        <f t="shared" si="169"/>
        <v>34.130434782608695</v>
      </c>
      <c r="Q2703" t="s">
        <v>8343</v>
      </c>
      <c r="R2703" t="s">
        <v>8383</v>
      </c>
      <c r="S2703" s="12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34.410000000000004</v>
      </c>
      <c r="P2704" s="10">
        <f t="shared" si="169"/>
        <v>132.34615384615384</v>
      </c>
      <c r="Q2704" t="s">
        <v>8343</v>
      </c>
      <c r="R2704" t="s">
        <v>8383</v>
      </c>
      <c r="S2704" s="12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103.75000000000001</v>
      </c>
      <c r="P2705" s="10">
        <f t="shared" si="169"/>
        <v>922.22222222222217</v>
      </c>
      <c r="Q2705" t="s">
        <v>8343</v>
      </c>
      <c r="R2705" t="s">
        <v>8383</v>
      </c>
      <c r="S2705" s="12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6.0263157894736841</v>
      </c>
      <c r="P2706" s="10">
        <f t="shared" si="169"/>
        <v>163.57142857142858</v>
      </c>
      <c r="Q2706" t="s">
        <v>8343</v>
      </c>
      <c r="R2706" t="s">
        <v>8383</v>
      </c>
      <c r="S2706" s="12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10.539393939393939</v>
      </c>
      <c r="P2707" s="10">
        <f t="shared" si="169"/>
        <v>217.375</v>
      </c>
      <c r="Q2707" t="s">
        <v>8343</v>
      </c>
      <c r="R2707" t="s">
        <v>8383</v>
      </c>
      <c r="S2707" s="12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112.29714285714284</v>
      </c>
      <c r="P2708" s="10">
        <f t="shared" si="169"/>
        <v>149.44486692015209</v>
      </c>
      <c r="Q2708" t="s">
        <v>8343</v>
      </c>
      <c r="R2708" t="s">
        <v>8383</v>
      </c>
      <c r="S2708" s="12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350.84462500000001</v>
      </c>
      <c r="P2709" s="10">
        <f t="shared" si="169"/>
        <v>71.237487309644663</v>
      </c>
      <c r="Q2709" t="s">
        <v>8343</v>
      </c>
      <c r="R2709" t="s">
        <v>8383</v>
      </c>
      <c r="S2709" s="12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233.21535</v>
      </c>
      <c r="P2710" s="10">
        <f t="shared" si="169"/>
        <v>44.464318398474738</v>
      </c>
      <c r="Q2710" t="s">
        <v>8343</v>
      </c>
      <c r="R2710" t="s">
        <v>8383</v>
      </c>
      <c r="S2710" s="12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101.60599999999999</v>
      </c>
      <c r="P2711" s="10">
        <f t="shared" si="169"/>
        <v>164.94480519480518</v>
      </c>
      <c r="Q2711" t="s">
        <v>8343</v>
      </c>
      <c r="R2711" t="s">
        <v>8383</v>
      </c>
      <c r="S2711" s="12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153.90035000000003</v>
      </c>
      <c r="P2712" s="10">
        <f t="shared" si="169"/>
        <v>84.871516544117654</v>
      </c>
      <c r="Q2712" t="s">
        <v>8343</v>
      </c>
      <c r="R2712" t="s">
        <v>8383</v>
      </c>
      <c r="S2712" s="12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100.7161125319693</v>
      </c>
      <c r="P2713" s="10">
        <f t="shared" si="169"/>
        <v>53.945205479452056</v>
      </c>
      <c r="Q2713" t="s">
        <v>8343</v>
      </c>
      <c r="R2713" t="s">
        <v>8383</v>
      </c>
      <c r="S2713" s="12">
        <f t="shared" si="170"/>
        <v>41780.745254629626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131.38181818181818</v>
      </c>
      <c r="P2714" s="10">
        <f t="shared" si="169"/>
        <v>50.531468531468533</v>
      </c>
      <c r="Q2714" t="s">
        <v>8343</v>
      </c>
      <c r="R2714" t="s">
        <v>8383</v>
      </c>
      <c r="S2714" s="12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102.24133333333334</v>
      </c>
      <c r="P2715" s="10">
        <f t="shared" si="169"/>
        <v>108.00140845070422</v>
      </c>
      <c r="Q2715" t="s">
        <v>8343</v>
      </c>
      <c r="R2715" t="s">
        <v>8383</v>
      </c>
      <c r="S2715" s="12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116.35599999999999</v>
      </c>
      <c r="P2716" s="10">
        <f t="shared" si="169"/>
        <v>95.373770491803285</v>
      </c>
      <c r="Q2716" t="s">
        <v>8343</v>
      </c>
      <c r="R2716" t="s">
        <v>8383</v>
      </c>
      <c r="S2716" s="12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264.62241666666665</v>
      </c>
      <c r="P2717" s="10">
        <f t="shared" si="169"/>
        <v>57.631016333938291</v>
      </c>
      <c r="Q2717" t="s">
        <v>8343</v>
      </c>
      <c r="R2717" t="s">
        <v>8383</v>
      </c>
      <c r="S2717" s="12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119.98010000000001</v>
      </c>
      <c r="P2718" s="10">
        <f t="shared" si="169"/>
        <v>64.160481283422456</v>
      </c>
      <c r="Q2718" t="s">
        <v>8343</v>
      </c>
      <c r="R2718" t="s">
        <v>8383</v>
      </c>
      <c r="S2718" s="12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120.10400000000001</v>
      </c>
      <c r="P2719" s="10">
        <f t="shared" si="169"/>
        <v>92.387692307692305</v>
      </c>
      <c r="Q2719" t="s">
        <v>8343</v>
      </c>
      <c r="R2719" t="s">
        <v>8383</v>
      </c>
      <c r="S2719" s="12">
        <f t="shared" si="170"/>
        <v>41934.914918981478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103.58333333333334</v>
      </c>
      <c r="P2720" s="10">
        <f t="shared" si="169"/>
        <v>125.97972972972973</v>
      </c>
      <c r="Q2720" t="s">
        <v>8343</v>
      </c>
      <c r="R2720" t="s">
        <v>8383</v>
      </c>
      <c r="S2720" s="12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108.83333333333334</v>
      </c>
      <c r="P2721" s="10">
        <f t="shared" si="169"/>
        <v>94.637681159420296</v>
      </c>
      <c r="Q2721" t="s">
        <v>8343</v>
      </c>
      <c r="R2721" t="s">
        <v>8383</v>
      </c>
      <c r="S2721" s="12">
        <f t="shared" si="170"/>
        <v>42418.031180555554</v>
      </c>
      <c r="T2721" s="11">
        <f t="shared" si="171"/>
        <v>42477.98951388889</v>
      </c>
    </row>
    <row r="2722" spans="1:20" ht="43.5" x14ac:dyDescent="0.3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118.12400000000001</v>
      </c>
      <c r="P2722" s="10">
        <f t="shared" si="169"/>
        <v>170.69942196531792</v>
      </c>
      <c r="Q2722" t="s">
        <v>8343</v>
      </c>
      <c r="R2722" t="s">
        <v>8383</v>
      </c>
      <c r="S2722" s="12">
        <f t="shared" si="170"/>
        <v>42655.465891203705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1462</v>
      </c>
      <c r="P2723" s="10">
        <f t="shared" si="169"/>
        <v>40.762081784386616</v>
      </c>
      <c r="Q2723" t="s">
        <v>8345</v>
      </c>
      <c r="R2723" t="s">
        <v>8375</v>
      </c>
      <c r="S2723" s="12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252.54</v>
      </c>
      <c r="P2724" s="10">
        <f t="shared" si="169"/>
        <v>68.254054054054052</v>
      </c>
      <c r="Q2724" t="s">
        <v>8345</v>
      </c>
      <c r="R2724" t="s">
        <v>8375</v>
      </c>
      <c r="S2724" s="12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140.05000000000001</v>
      </c>
      <c r="P2725" s="10">
        <f t="shared" si="169"/>
        <v>95.48863636363636</v>
      </c>
      <c r="Q2725" t="s">
        <v>8345</v>
      </c>
      <c r="R2725" t="s">
        <v>8375</v>
      </c>
      <c r="S2725" s="12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296.87520259319291</v>
      </c>
      <c r="P2726" s="10">
        <f t="shared" si="169"/>
        <v>7.1902649656526005</v>
      </c>
      <c r="Q2726" t="s">
        <v>8345</v>
      </c>
      <c r="R2726" t="s">
        <v>8375</v>
      </c>
      <c r="S2726" s="12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144.54249999999999</v>
      </c>
      <c r="P2727" s="10">
        <f t="shared" si="169"/>
        <v>511.65486725663715</v>
      </c>
      <c r="Q2727" t="s">
        <v>8345</v>
      </c>
      <c r="R2727" t="s">
        <v>8375</v>
      </c>
      <c r="S2727" s="12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105.745</v>
      </c>
      <c r="P2728" s="10">
        <f t="shared" si="169"/>
        <v>261.74504950495049</v>
      </c>
      <c r="Q2728" t="s">
        <v>8345</v>
      </c>
      <c r="R2728" t="s">
        <v>8375</v>
      </c>
      <c r="S2728" s="12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493.21000000000004</v>
      </c>
      <c r="P2729" s="10">
        <f t="shared" si="169"/>
        <v>69.760961810466767</v>
      </c>
      <c r="Q2729" t="s">
        <v>8345</v>
      </c>
      <c r="R2729" t="s">
        <v>8375</v>
      </c>
      <c r="S2729" s="12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201.82666666666668</v>
      </c>
      <c r="P2730" s="10">
        <f t="shared" si="169"/>
        <v>77.229591836734699</v>
      </c>
      <c r="Q2730" t="s">
        <v>8345</v>
      </c>
      <c r="R2730" t="s">
        <v>8375</v>
      </c>
      <c r="S2730" s="12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104.44</v>
      </c>
      <c r="P2731" s="10">
        <f t="shared" si="169"/>
        <v>340.56521739130437</v>
      </c>
      <c r="Q2731" t="s">
        <v>8345</v>
      </c>
      <c r="R2731" t="s">
        <v>8375</v>
      </c>
      <c r="S2731" s="12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170.29262962962963</v>
      </c>
      <c r="P2732" s="10">
        <f t="shared" si="169"/>
        <v>67.417903225806455</v>
      </c>
      <c r="Q2732" t="s">
        <v>8345</v>
      </c>
      <c r="R2732" t="s">
        <v>8375</v>
      </c>
      <c r="S2732" s="12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104.30333333333333</v>
      </c>
      <c r="P2733" s="10">
        <f t="shared" si="169"/>
        <v>845.70270270270271</v>
      </c>
      <c r="Q2733" t="s">
        <v>8345</v>
      </c>
      <c r="R2733" t="s">
        <v>8375</v>
      </c>
      <c r="S2733" s="12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118.25000000000001</v>
      </c>
      <c r="P2734" s="10">
        <f t="shared" si="169"/>
        <v>97.191780821917803</v>
      </c>
      <c r="Q2734" t="s">
        <v>8345</v>
      </c>
      <c r="R2734" t="s">
        <v>8375</v>
      </c>
      <c r="S2734" s="12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107.538</v>
      </c>
      <c r="P2735" s="10">
        <f t="shared" si="169"/>
        <v>451.84033613445376</v>
      </c>
      <c r="Q2735" t="s">
        <v>8345</v>
      </c>
      <c r="R2735" t="s">
        <v>8375</v>
      </c>
      <c r="S2735" s="12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2260300</v>
      </c>
      <c r="P2736" s="10">
        <f t="shared" si="169"/>
        <v>138.66871165644173</v>
      </c>
      <c r="Q2736" t="s">
        <v>8345</v>
      </c>
      <c r="R2736" t="s">
        <v>8375</v>
      </c>
      <c r="S2736" s="12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978.13466666666682</v>
      </c>
      <c r="P2737" s="10">
        <f t="shared" si="169"/>
        <v>21.640147492625371</v>
      </c>
      <c r="Q2737" t="s">
        <v>8345</v>
      </c>
      <c r="R2737" t="s">
        <v>8375</v>
      </c>
      <c r="S2737" s="12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122.9</v>
      </c>
      <c r="P2738" s="10">
        <f t="shared" si="169"/>
        <v>169.51724137931035</v>
      </c>
      <c r="Q2738" t="s">
        <v>8345</v>
      </c>
      <c r="R2738" t="s">
        <v>8375</v>
      </c>
      <c r="S2738" s="12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246.0608</v>
      </c>
      <c r="P2739" s="10">
        <f t="shared" si="169"/>
        <v>161.88210526315791</v>
      </c>
      <c r="Q2739" t="s">
        <v>8345</v>
      </c>
      <c r="R2739" t="s">
        <v>8375</v>
      </c>
      <c r="S2739" s="12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147.94</v>
      </c>
      <c r="P2740" s="10">
        <f t="shared" si="169"/>
        <v>493.13333333333333</v>
      </c>
      <c r="Q2740" t="s">
        <v>8345</v>
      </c>
      <c r="R2740" t="s">
        <v>8375</v>
      </c>
      <c r="S2740" s="12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384.09090909090907</v>
      </c>
      <c r="P2741" s="10">
        <f t="shared" si="169"/>
        <v>22.120418848167539</v>
      </c>
      <c r="Q2741" t="s">
        <v>8345</v>
      </c>
      <c r="R2741" t="s">
        <v>8375</v>
      </c>
      <c r="S2741" s="12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103.33333333333334</v>
      </c>
      <c r="P2742" s="10">
        <f t="shared" si="169"/>
        <v>18.235294117647058</v>
      </c>
      <c r="Q2742" t="s">
        <v>8345</v>
      </c>
      <c r="R2742" t="s">
        <v>8375</v>
      </c>
      <c r="S2742" s="12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0.43750000000000006</v>
      </c>
      <c r="P2743" s="10">
        <f t="shared" si="169"/>
        <v>8.75</v>
      </c>
      <c r="Q2743" t="s">
        <v>8348</v>
      </c>
      <c r="R2743" t="s">
        <v>8384</v>
      </c>
      <c r="S2743" s="12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29.24</v>
      </c>
      <c r="P2744" s="10">
        <f t="shared" si="169"/>
        <v>40.611111111111114</v>
      </c>
      <c r="Q2744" t="s">
        <v>8348</v>
      </c>
      <c r="R2744" t="s">
        <v>8384</v>
      </c>
      <c r="S2744" s="12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>
        <f t="shared" si="168"/>
        <v>0</v>
      </c>
      <c r="P2745" s="10" t="e">
        <f t="shared" si="169"/>
        <v>#DIV/0!</v>
      </c>
      <c r="Q2745" t="s">
        <v>8348</v>
      </c>
      <c r="R2745" t="s">
        <v>8384</v>
      </c>
      <c r="S2745" s="12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5.21875</v>
      </c>
      <c r="P2746" s="10">
        <f t="shared" si="169"/>
        <v>37.954545454545453</v>
      </c>
      <c r="Q2746" t="s">
        <v>8348</v>
      </c>
      <c r="R2746" t="s">
        <v>8384</v>
      </c>
      <c r="S2746" s="12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21.887499999999999</v>
      </c>
      <c r="P2747" s="10">
        <f t="shared" si="169"/>
        <v>35.734693877551024</v>
      </c>
      <c r="Q2747" t="s">
        <v>8348</v>
      </c>
      <c r="R2747" t="s">
        <v>8384</v>
      </c>
      <c r="S2747" s="12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26.700000000000003</v>
      </c>
      <c r="P2748" s="10">
        <f t="shared" si="169"/>
        <v>42.157894736842103</v>
      </c>
      <c r="Q2748" t="s">
        <v>8348</v>
      </c>
      <c r="R2748" t="s">
        <v>8384</v>
      </c>
      <c r="S2748" s="12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28.000000000000004</v>
      </c>
      <c r="P2749" s="10">
        <f t="shared" si="169"/>
        <v>35</v>
      </c>
      <c r="Q2749" t="s">
        <v>8348</v>
      </c>
      <c r="R2749" t="s">
        <v>8384</v>
      </c>
      <c r="S2749" s="12">
        <f t="shared" si="170"/>
        <v>41044.648113425923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</v>
      </c>
      <c r="P2750" s="10">
        <f t="shared" si="169"/>
        <v>13.25</v>
      </c>
      <c r="Q2750" t="s">
        <v>8348</v>
      </c>
      <c r="R2750" t="s">
        <v>8384</v>
      </c>
      <c r="S2750" s="12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</v>
      </c>
      <c r="P2751" s="10">
        <f t="shared" si="169"/>
        <v>55</v>
      </c>
      <c r="Q2751" t="s">
        <v>8348</v>
      </c>
      <c r="R2751" t="s">
        <v>8384</v>
      </c>
      <c r="S2751" s="12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>
        <f t="shared" si="168"/>
        <v>0</v>
      </c>
      <c r="P2752" s="10" t="e">
        <f t="shared" si="169"/>
        <v>#DIV/0!</v>
      </c>
      <c r="Q2752" t="s">
        <v>8348</v>
      </c>
      <c r="R2752" t="s">
        <v>8384</v>
      </c>
      <c r="S2752" s="12">
        <f t="shared" si="170"/>
        <v>41078.899826388893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>
        <f t="shared" si="168"/>
        <v>0</v>
      </c>
      <c r="P2753" s="10" t="e">
        <f t="shared" si="169"/>
        <v>#DIV/0!</v>
      </c>
      <c r="Q2753" t="s">
        <v>8348</v>
      </c>
      <c r="R2753" t="s">
        <v>8384</v>
      </c>
      <c r="S2753" s="12">
        <f t="shared" si="170"/>
        <v>41747.887060185181</v>
      </c>
      <c r="T2753" s="11">
        <f t="shared" si="171"/>
        <v>41807.887060185181</v>
      </c>
    </row>
    <row r="2754" spans="1:20" ht="43.5" x14ac:dyDescent="0.3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11.458333333333332</v>
      </c>
      <c r="P2754" s="10">
        <f t="shared" si="169"/>
        <v>39.285714285714285</v>
      </c>
      <c r="Q2754" t="s">
        <v>8348</v>
      </c>
      <c r="R2754" t="s">
        <v>8384</v>
      </c>
      <c r="S2754" s="12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E2755/D2755*100</f>
        <v>19</v>
      </c>
      <c r="P2755" s="10">
        <f t="shared" ref="P2755:P2818" si="173">E2755/L2755</f>
        <v>47.5</v>
      </c>
      <c r="Q2755" t="s">
        <v>8348</v>
      </c>
      <c r="R2755" t="s">
        <v>8384</v>
      </c>
      <c r="S2755" s="12">
        <f t="shared" ref="S2755:S2818" si="174">(J2755/86400)+25569</f>
        <v>41117.900729166664</v>
      </c>
      <c r="T2755" s="11">
        <f t="shared" ref="T2755:T2818" si="175">(I2755/86400)+25569</f>
        <v>41147.900729166664</v>
      </c>
    </row>
    <row r="2756" spans="1:20" ht="43.5" x14ac:dyDescent="0.3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>
        <f t="shared" si="172"/>
        <v>0</v>
      </c>
      <c r="P2756" s="10" t="e">
        <f t="shared" si="173"/>
        <v>#DIV/0!</v>
      </c>
      <c r="Q2756" t="s">
        <v>8348</v>
      </c>
      <c r="R2756" t="s">
        <v>8384</v>
      </c>
      <c r="S2756" s="12">
        <f t="shared" si="174"/>
        <v>41863.636006944442</v>
      </c>
      <c r="T2756" s="11">
        <f t="shared" si="175"/>
        <v>41893.636006944442</v>
      </c>
    </row>
    <row r="2757" spans="1:20" ht="43.5" x14ac:dyDescent="0.35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52</v>
      </c>
      <c r="P2757" s="10">
        <f t="shared" si="173"/>
        <v>17.333333333333332</v>
      </c>
      <c r="Q2757" t="s">
        <v>8348</v>
      </c>
      <c r="R2757" t="s">
        <v>8384</v>
      </c>
      <c r="S2757" s="12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10.48</v>
      </c>
      <c r="P2758" s="10">
        <f t="shared" si="173"/>
        <v>31.757575757575758</v>
      </c>
      <c r="Q2758" t="s">
        <v>8348</v>
      </c>
      <c r="R2758" t="s">
        <v>8384</v>
      </c>
      <c r="S2758" s="12">
        <f t="shared" si="174"/>
        <v>41620.900474537033</v>
      </c>
      <c r="T2758" s="11">
        <f t="shared" si="175"/>
        <v>41650.900474537033</v>
      </c>
    </row>
    <row r="2759" spans="1:20" ht="29" x14ac:dyDescent="0.35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0.66666666666666674</v>
      </c>
      <c r="P2759" s="10">
        <f t="shared" si="173"/>
        <v>5</v>
      </c>
      <c r="Q2759" t="s">
        <v>8348</v>
      </c>
      <c r="R2759" t="s">
        <v>8384</v>
      </c>
      <c r="S2759" s="12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11.700000000000001</v>
      </c>
      <c r="P2760" s="10">
        <f t="shared" si="173"/>
        <v>39</v>
      </c>
      <c r="Q2760" t="s">
        <v>8348</v>
      </c>
      <c r="R2760" t="s">
        <v>8384</v>
      </c>
      <c r="S2760" s="12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10.5</v>
      </c>
      <c r="P2761" s="10">
        <f t="shared" si="173"/>
        <v>52.5</v>
      </c>
      <c r="Q2761" t="s">
        <v>8348</v>
      </c>
      <c r="R2761" t="s">
        <v>8384</v>
      </c>
      <c r="S2761" s="12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>
        <f t="shared" si="172"/>
        <v>0</v>
      </c>
      <c r="P2762" s="10" t="e">
        <f t="shared" si="173"/>
        <v>#DIV/0!</v>
      </c>
      <c r="Q2762" t="s">
        <v>8348</v>
      </c>
      <c r="R2762" t="s">
        <v>8384</v>
      </c>
      <c r="S2762" s="12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0.72</v>
      </c>
      <c r="P2763" s="10">
        <f t="shared" si="173"/>
        <v>9</v>
      </c>
      <c r="Q2763" t="s">
        <v>8348</v>
      </c>
      <c r="R2763" t="s">
        <v>8384</v>
      </c>
      <c r="S2763" s="12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0.76923076923076927</v>
      </c>
      <c r="P2764" s="10">
        <f t="shared" si="173"/>
        <v>25</v>
      </c>
      <c r="Q2764" t="s">
        <v>8348</v>
      </c>
      <c r="R2764" t="s">
        <v>8384</v>
      </c>
      <c r="S2764" s="12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0.22842639593908631</v>
      </c>
      <c r="P2765" s="10">
        <f t="shared" si="173"/>
        <v>30</v>
      </c>
      <c r="Q2765" t="s">
        <v>8348</v>
      </c>
      <c r="R2765" t="s">
        <v>8384</v>
      </c>
      <c r="S2765" s="12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</v>
      </c>
      <c r="P2766" s="10">
        <f t="shared" si="173"/>
        <v>11.25</v>
      </c>
      <c r="Q2766" t="s">
        <v>8348</v>
      </c>
      <c r="R2766" t="s">
        <v>8384</v>
      </c>
      <c r="S2766" s="12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>
        <f t="shared" si="172"/>
        <v>0</v>
      </c>
      <c r="P2767" s="10" t="e">
        <f t="shared" si="173"/>
        <v>#DIV/0!</v>
      </c>
      <c r="Q2767" t="s">
        <v>8348</v>
      </c>
      <c r="R2767" t="s">
        <v>8384</v>
      </c>
      <c r="S2767" s="12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2</v>
      </c>
      <c r="P2768" s="10">
        <f t="shared" si="173"/>
        <v>25</v>
      </c>
      <c r="Q2768" t="s">
        <v>8348</v>
      </c>
      <c r="R2768" t="s">
        <v>8384</v>
      </c>
      <c r="S2768" s="12">
        <f t="shared" si="174"/>
        <v>40736.668032407411</v>
      </c>
      <c r="T2768" s="11">
        <f t="shared" si="175"/>
        <v>40766.668032407411</v>
      </c>
    </row>
    <row r="2769" spans="1:20" ht="43.5" x14ac:dyDescent="0.3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0.85000000000000009</v>
      </c>
      <c r="P2769" s="10">
        <f t="shared" si="173"/>
        <v>11.333333333333334</v>
      </c>
      <c r="Q2769" t="s">
        <v>8348</v>
      </c>
      <c r="R2769" t="s">
        <v>8384</v>
      </c>
      <c r="S2769" s="12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14.314285714285715</v>
      </c>
      <c r="P2770" s="10">
        <f t="shared" si="173"/>
        <v>29.470588235294116</v>
      </c>
      <c r="Q2770" t="s">
        <v>8348</v>
      </c>
      <c r="R2770" t="s">
        <v>8384</v>
      </c>
      <c r="S2770" s="12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0.25</v>
      </c>
      <c r="P2771" s="10">
        <f t="shared" si="173"/>
        <v>1</v>
      </c>
      <c r="Q2771" t="s">
        <v>8348</v>
      </c>
      <c r="R2771" t="s">
        <v>8384</v>
      </c>
      <c r="S2771" s="12">
        <f t="shared" si="174"/>
        <v>41745.826273148152</v>
      </c>
      <c r="T2771" s="11">
        <f t="shared" si="175"/>
        <v>41795.826273148152</v>
      </c>
    </row>
    <row r="2772" spans="1:20" ht="43.5" x14ac:dyDescent="0.3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10.411249999999999</v>
      </c>
      <c r="P2772" s="10">
        <f t="shared" si="173"/>
        <v>63.098484848484851</v>
      </c>
      <c r="Q2772" t="s">
        <v>8348</v>
      </c>
      <c r="R2772" t="s">
        <v>8384</v>
      </c>
      <c r="S2772" s="12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>
        <f t="shared" si="172"/>
        <v>0</v>
      </c>
      <c r="P2773" s="10" t="e">
        <f t="shared" si="173"/>
        <v>#DIV/0!</v>
      </c>
      <c r="Q2773" t="s">
        <v>8348</v>
      </c>
      <c r="R2773" t="s">
        <v>8384</v>
      </c>
      <c r="S2773" s="12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>
        <f t="shared" si="172"/>
        <v>0</v>
      </c>
      <c r="P2774" s="10" t="e">
        <f t="shared" si="173"/>
        <v>#DIV/0!</v>
      </c>
      <c r="Q2774" t="s">
        <v>8348</v>
      </c>
      <c r="R2774" t="s">
        <v>8384</v>
      </c>
      <c r="S2774" s="12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0.18867924528301888</v>
      </c>
      <c r="P2775" s="10">
        <f t="shared" si="173"/>
        <v>1</v>
      </c>
      <c r="Q2775" t="s">
        <v>8348</v>
      </c>
      <c r="R2775" t="s">
        <v>8384</v>
      </c>
      <c r="S2775" s="12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14.249999999999998</v>
      </c>
      <c r="P2776" s="10">
        <f t="shared" si="173"/>
        <v>43.846153846153847</v>
      </c>
      <c r="Q2776" t="s">
        <v>8348</v>
      </c>
      <c r="R2776" t="s">
        <v>8384</v>
      </c>
      <c r="S2776" s="12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3</v>
      </c>
      <c r="P2777" s="10">
        <f t="shared" si="173"/>
        <v>75</v>
      </c>
      <c r="Q2777" t="s">
        <v>8348</v>
      </c>
      <c r="R2777" t="s">
        <v>8384</v>
      </c>
      <c r="S2777" s="12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7.8809523809523814</v>
      </c>
      <c r="P2778" s="10">
        <f t="shared" si="173"/>
        <v>45.972222222222221</v>
      </c>
      <c r="Q2778" t="s">
        <v>8348</v>
      </c>
      <c r="R2778" t="s">
        <v>8384</v>
      </c>
      <c r="S2778" s="12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0.33333333333333337</v>
      </c>
      <c r="P2779" s="10">
        <f t="shared" si="173"/>
        <v>10</v>
      </c>
      <c r="Q2779" t="s">
        <v>8348</v>
      </c>
      <c r="R2779" t="s">
        <v>8384</v>
      </c>
      <c r="S2779" s="12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25.545454545454543</v>
      </c>
      <c r="P2780" s="10">
        <f t="shared" si="173"/>
        <v>93.666666666666671</v>
      </c>
      <c r="Q2780" t="s">
        <v>8348</v>
      </c>
      <c r="R2780" t="s">
        <v>8384</v>
      </c>
      <c r="S2780" s="12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</v>
      </c>
      <c r="P2781" s="10">
        <f t="shared" si="173"/>
        <v>53</v>
      </c>
      <c r="Q2781" t="s">
        <v>8348</v>
      </c>
      <c r="R2781" t="s">
        <v>8384</v>
      </c>
      <c r="S2781" s="12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>
        <f t="shared" si="172"/>
        <v>0</v>
      </c>
      <c r="P2782" s="10" t="e">
        <f t="shared" si="173"/>
        <v>#DIV/0!</v>
      </c>
      <c r="Q2782" t="s">
        <v>8348</v>
      </c>
      <c r="R2782" t="s">
        <v>8384</v>
      </c>
      <c r="S2782" s="12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105.28</v>
      </c>
      <c r="P2783" s="10">
        <f t="shared" si="173"/>
        <v>47</v>
      </c>
      <c r="Q2783" t="s">
        <v>8343</v>
      </c>
      <c r="R2783" t="s">
        <v>8344</v>
      </c>
      <c r="S2783" s="12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120</v>
      </c>
      <c r="P2784" s="10">
        <f t="shared" si="173"/>
        <v>66.666666666666671</v>
      </c>
      <c r="Q2784" t="s">
        <v>8343</v>
      </c>
      <c r="R2784" t="s">
        <v>8344</v>
      </c>
      <c r="S2784" s="12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114.5</v>
      </c>
      <c r="P2785" s="10">
        <f t="shared" si="173"/>
        <v>18.770491803278688</v>
      </c>
      <c r="Q2785" t="s">
        <v>8343</v>
      </c>
      <c r="R2785" t="s">
        <v>8344</v>
      </c>
      <c r="S2785" s="12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119</v>
      </c>
      <c r="P2786" s="10">
        <f t="shared" si="173"/>
        <v>66.111111111111114</v>
      </c>
      <c r="Q2786" t="s">
        <v>8343</v>
      </c>
      <c r="R2786" t="s">
        <v>8344</v>
      </c>
      <c r="S2786" s="12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104.67999999999999</v>
      </c>
      <c r="P2787" s="10">
        <f t="shared" si="173"/>
        <v>36.859154929577464</v>
      </c>
      <c r="Q2787" t="s">
        <v>8343</v>
      </c>
      <c r="R2787" t="s">
        <v>8344</v>
      </c>
      <c r="S2787" s="12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117.83999999999999</v>
      </c>
      <c r="P2788" s="10">
        <f t="shared" si="173"/>
        <v>39.810810810810814</v>
      </c>
      <c r="Q2788" t="s">
        <v>8343</v>
      </c>
      <c r="R2788" t="s">
        <v>8344</v>
      </c>
      <c r="S2788" s="12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119.7</v>
      </c>
      <c r="P2789" s="10">
        <f t="shared" si="173"/>
        <v>31.5</v>
      </c>
      <c r="Q2789" t="s">
        <v>8343</v>
      </c>
      <c r="R2789" t="s">
        <v>8344</v>
      </c>
      <c r="S2789" s="12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102.49999999999999</v>
      </c>
      <c r="P2790" s="10">
        <f t="shared" si="173"/>
        <v>102.5</v>
      </c>
      <c r="Q2790" t="s">
        <v>8343</v>
      </c>
      <c r="R2790" t="s">
        <v>8344</v>
      </c>
      <c r="S2790" s="12">
        <f t="shared" si="174"/>
        <v>42550.701886574076</v>
      </c>
      <c r="T2790" s="11">
        <f t="shared" si="175"/>
        <v>42580.701886574076</v>
      </c>
    </row>
    <row r="2791" spans="1:20" ht="29" x14ac:dyDescent="0.35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101.16666666666667</v>
      </c>
      <c r="P2791" s="10">
        <f t="shared" si="173"/>
        <v>126.45833333333333</v>
      </c>
      <c r="Q2791" t="s">
        <v>8343</v>
      </c>
      <c r="R2791" t="s">
        <v>8344</v>
      </c>
      <c r="S2791" s="12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105.33333333333333</v>
      </c>
      <c r="P2792" s="10">
        <f t="shared" si="173"/>
        <v>47.878787878787875</v>
      </c>
      <c r="Q2792" t="s">
        <v>8343</v>
      </c>
      <c r="R2792" t="s">
        <v>8344</v>
      </c>
      <c r="S2792" s="12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102.49999999999999</v>
      </c>
      <c r="P2793" s="10">
        <f t="shared" si="173"/>
        <v>73.214285714285708</v>
      </c>
      <c r="Q2793" t="s">
        <v>8343</v>
      </c>
      <c r="R2793" t="s">
        <v>8344</v>
      </c>
      <c r="S2793" s="12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107.60000000000001</v>
      </c>
      <c r="P2794" s="10">
        <f t="shared" si="173"/>
        <v>89.666666666666671</v>
      </c>
      <c r="Q2794" t="s">
        <v>8343</v>
      </c>
      <c r="R2794" t="s">
        <v>8344</v>
      </c>
      <c r="S2794" s="12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110.5675</v>
      </c>
      <c r="P2795" s="10">
        <f t="shared" si="173"/>
        <v>151.4623287671233</v>
      </c>
      <c r="Q2795" t="s">
        <v>8343</v>
      </c>
      <c r="R2795" t="s">
        <v>8344</v>
      </c>
      <c r="S2795" s="12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150</v>
      </c>
      <c r="P2796" s="10">
        <f t="shared" si="173"/>
        <v>25</v>
      </c>
      <c r="Q2796" t="s">
        <v>8343</v>
      </c>
      <c r="R2796" t="s">
        <v>8344</v>
      </c>
      <c r="S2796" s="12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104.28571428571429</v>
      </c>
      <c r="P2797" s="10">
        <f t="shared" si="173"/>
        <v>36.5</v>
      </c>
      <c r="Q2797" t="s">
        <v>8343</v>
      </c>
      <c r="R2797" t="s">
        <v>8344</v>
      </c>
      <c r="S2797" s="12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115.5</v>
      </c>
      <c r="P2798" s="10">
        <f t="shared" si="173"/>
        <v>44</v>
      </c>
      <c r="Q2798" t="s">
        <v>8343</v>
      </c>
      <c r="R2798" t="s">
        <v>8344</v>
      </c>
      <c r="S2798" s="12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102.64512500000001</v>
      </c>
      <c r="P2799" s="10">
        <f t="shared" si="173"/>
        <v>87.357553191489373</v>
      </c>
      <c r="Q2799" t="s">
        <v>8343</v>
      </c>
      <c r="R2799" t="s">
        <v>8344</v>
      </c>
      <c r="S2799" s="12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101.4</v>
      </c>
      <c r="P2800" s="10">
        <f t="shared" si="173"/>
        <v>36.474820143884891</v>
      </c>
      <c r="Q2800" t="s">
        <v>8343</v>
      </c>
      <c r="R2800" t="s">
        <v>8344</v>
      </c>
      <c r="S2800" s="12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116.6348</v>
      </c>
      <c r="P2801" s="10">
        <f t="shared" si="173"/>
        <v>44.859538461538463</v>
      </c>
      <c r="Q2801" t="s">
        <v>8343</v>
      </c>
      <c r="R2801" t="s">
        <v>8344</v>
      </c>
      <c r="S2801" s="12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133</v>
      </c>
      <c r="P2802" s="10">
        <f t="shared" si="173"/>
        <v>42.903225806451616</v>
      </c>
      <c r="Q2802" t="s">
        <v>8343</v>
      </c>
      <c r="R2802" t="s">
        <v>8344</v>
      </c>
      <c r="S2802" s="12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133.20000000000002</v>
      </c>
      <c r="P2803" s="10">
        <f t="shared" si="173"/>
        <v>51.230769230769234</v>
      </c>
      <c r="Q2803" t="s">
        <v>8343</v>
      </c>
      <c r="R2803" t="s">
        <v>8344</v>
      </c>
      <c r="S2803" s="12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101.83333333333333</v>
      </c>
      <c r="P2804" s="10">
        <f t="shared" si="173"/>
        <v>33.944444444444443</v>
      </c>
      <c r="Q2804" t="s">
        <v>8343</v>
      </c>
      <c r="R2804" t="s">
        <v>8344</v>
      </c>
      <c r="S2804" s="12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127.95</v>
      </c>
      <c r="P2805" s="10">
        <f t="shared" si="173"/>
        <v>90.744680851063833</v>
      </c>
      <c r="Q2805" t="s">
        <v>8343</v>
      </c>
      <c r="R2805" t="s">
        <v>8344</v>
      </c>
      <c r="S2805" s="12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114.99999999999999</v>
      </c>
      <c r="P2806" s="10">
        <f t="shared" si="173"/>
        <v>50</v>
      </c>
      <c r="Q2806" t="s">
        <v>8343</v>
      </c>
      <c r="R2806" t="s">
        <v>8344</v>
      </c>
      <c r="S2806" s="12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110.00000000000001</v>
      </c>
      <c r="P2807" s="10">
        <f t="shared" si="173"/>
        <v>24.444444444444443</v>
      </c>
      <c r="Q2807" t="s">
        <v>8343</v>
      </c>
      <c r="R2807" t="s">
        <v>8344</v>
      </c>
      <c r="S2807" s="12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112.1</v>
      </c>
      <c r="P2808" s="10">
        <f t="shared" si="173"/>
        <v>44.25</v>
      </c>
      <c r="Q2808" t="s">
        <v>8343</v>
      </c>
      <c r="R2808" t="s">
        <v>8344</v>
      </c>
      <c r="S2808" s="12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126</v>
      </c>
      <c r="P2809" s="10">
        <f t="shared" si="173"/>
        <v>67.741935483870961</v>
      </c>
      <c r="Q2809" t="s">
        <v>8343</v>
      </c>
      <c r="R2809" t="s">
        <v>8344</v>
      </c>
      <c r="S2809" s="12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100.24444444444444</v>
      </c>
      <c r="P2810" s="10">
        <f t="shared" si="173"/>
        <v>65.376811594202906</v>
      </c>
      <c r="Q2810" t="s">
        <v>8343</v>
      </c>
      <c r="R2810" t="s">
        <v>8344</v>
      </c>
      <c r="S2810" s="12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102.4</v>
      </c>
      <c r="P2811" s="10">
        <f t="shared" si="173"/>
        <v>121.9047619047619</v>
      </c>
      <c r="Q2811" t="s">
        <v>8343</v>
      </c>
      <c r="R2811" t="s">
        <v>8344</v>
      </c>
      <c r="S2811" s="12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108.2</v>
      </c>
      <c r="P2812" s="10">
        <f t="shared" si="173"/>
        <v>47.456140350877192</v>
      </c>
      <c r="Q2812" t="s">
        <v>8343</v>
      </c>
      <c r="R2812" t="s">
        <v>8344</v>
      </c>
      <c r="S2812" s="12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100.27</v>
      </c>
      <c r="P2813" s="10">
        <f t="shared" si="173"/>
        <v>92.842592592592595</v>
      </c>
      <c r="Q2813" t="s">
        <v>8343</v>
      </c>
      <c r="R2813" t="s">
        <v>8344</v>
      </c>
      <c r="S2813" s="12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113.3</v>
      </c>
      <c r="P2814" s="10">
        <f t="shared" si="173"/>
        <v>68.253012048192772</v>
      </c>
      <c r="Q2814" t="s">
        <v>8343</v>
      </c>
      <c r="R2814" t="s">
        <v>8344</v>
      </c>
      <c r="S2814" s="12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127.57571428571428</v>
      </c>
      <c r="P2815" s="10">
        <f t="shared" si="173"/>
        <v>37.209583333333335</v>
      </c>
      <c r="Q2815" t="s">
        <v>8343</v>
      </c>
      <c r="R2815" t="s">
        <v>8344</v>
      </c>
      <c r="S2815" s="12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107.73333333333332</v>
      </c>
      <c r="P2816" s="10">
        <f t="shared" si="173"/>
        <v>25.25</v>
      </c>
      <c r="Q2816" t="s">
        <v>8343</v>
      </c>
      <c r="R2816" t="s">
        <v>8344</v>
      </c>
      <c r="S2816" s="12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242</v>
      </c>
      <c r="P2817" s="10">
        <f t="shared" si="173"/>
        <v>43.214285714285715</v>
      </c>
      <c r="Q2817" t="s">
        <v>8343</v>
      </c>
      <c r="R2817" t="s">
        <v>8344</v>
      </c>
      <c r="S2817" s="12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141.56666666666666</v>
      </c>
      <c r="P2818" s="10">
        <f t="shared" si="173"/>
        <v>25.130177514792898</v>
      </c>
      <c r="Q2818" t="s">
        <v>8343</v>
      </c>
      <c r="R2818" t="s">
        <v>8344</v>
      </c>
      <c r="S2818" s="12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E2819/D2819*100</f>
        <v>130</v>
      </c>
      <c r="P2819" s="10">
        <f t="shared" ref="P2819:P2882" si="177">E2819/L2819</f>
        <v>23.636363636363637</v>
      </c>
      <c r="Q2819" t="s">
        <v>8343</v>
      </c>
      <c r="R2819" t="s">
        <v>8344</v>
      </c>
      <c r="S2819" s="12">
        <f t="shared" ref="S2819:S2882" si="178">(J2819/86400)+25569</f>
        <v>42023.634976851856</v>
      </c>
      <c r="T2819" s="11">
        <f t="shared" ref="T2819:T2882" si="179">(I2819/86400)+25569</f>
        <v>42063.634976851856</v>
      </c>
    </row>
    <row r="2820" spans="1:20" ht="43.5" x14ac:dyDescent="0.3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106.03</v>
      </c>
      <c r="P2820" s="10">
        <f t="shared" si="177"/>
        <v>103.95098039215686</v>
      </c>
      <c r="Q2820" t="s">
        <v>8343</v>
      </c>
      <c r="R2820" t="s">
        <v>8344</v>
      </c>
      <c r="S2820" s="12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104.80000000000001</v>
      </c>
      <c r="P2821" s="10">
        <f t="shared" si="177"/>
        <v>50.384615384615387</v>
      </c>
      <c r="Q2821" t="s">
        <v>8343</v>
      </c>
      <c r="R2821" t="s">
        <v>8344</v>
      </c>
      <c r="S2821" s="12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136</v>
      </c>
      <c r="P2822" s="10">
        <f t="shared" si="177"/>
        <v>13.6</v>
      </c>
      <c r="Q2822" t="s">
        <v>8343</v>
      </c>
      <c r="R2822" t="s">
        <v>8344</v>
      </c>
      <c r="S2822" s="12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100</v>
      </c>
      <c r="P2823" s="10">
        <f t="shared" si="177"/>
        <v>28.571428571428573</v>
      </c>
      <c r="Q2823" t="s">
        <v>8343</v>
      </c>
      <c r="R2823" t="s">
        <v>8344</v>
      </c>
      <c r="S2823" s="12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100</v>
      </c>
      <c r="P2824" s="10">
        <f t="shared" si="177"/>
        <v>63.829787234042556</v>
      </c>
      <c r="Q2824" t="s">
        <v>8343</v>
      </c>
      <c r="R2824" t="s">
        <v>8344</v>
      </c>
      <c r="S2824" s="12">
        <f t="shared" si="178"/>
        <v>42060.683935185181</v>
      </c>
      <c r="T2824" s="11">
        <f t="shared" si="179"/>
        <v>42090.642268518517</v>
      </c>
    </row>
    <row r="2825" spans="1:20" ht="58" x14ac:dyDescent="0.3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124</v>
      </c>
      <c r="P2825" s="10">
        <f t="shared" si="177"/>
        <v>8.8571428571428577</v>
      </c>
      <c r="Q2825" t="s">
        <v>8343</v>
      </c>
      <c r="R2825" t="s">
        <v>8344</v>
      </c>
      <c r="S2825" s="12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116.92307692307693</v>
      </c>
      <c r="P2826" s="10">
        <f t="shared" si="177"/>
        <v>50.666666666666664</v>
      </c>
      <c r="Q2826" t="s">
        <v>8343</v>
      </c>
      <c r="R2826" t="s">
        <v>8344</v>
      </c>
      <c r="S2826" s="12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103.33333333333334</v>
      </c>
      <c r="P2827" s="10">
        <f t="shared" si="177"/>
        <v>60.784313725490193</v>
      </c>
      <c r="Q2827" t="s">
        <v>8343</v>
      </c>
      <c r="R2827" t="s">
        <v>8344</v>
      </c>
      <c r="S2827" s="12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107.74999999999999</v>
      </c>
      <c r="P2828" s="10">
        <f t="shared" si="177"/>
        <v>113.42105263157895</v>
      </c>
      <c r="Q2828" t="s">
        <v>8343</v>
      </c>
      <c r="R2828" t="s">
        <v>8344</v>
      </c>
      <c r="S2828" s="12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120.24999999999999</v>
      </c>
      <c r="P2829" s="10">
        <f t="shared" si="177"/>
        <v>104.56521739130434</v>
      </c>
      <c r="Q2829" t="s">
        <v>8343</v>
      </c>
      <c r="R2829" t="s">
        <v>8344</v>
      </c>
      <c r="S2829" s="12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100.37894736842105</v>
      </c>
      <c r="P2830" s="10">
        <f t="shared" si="177"/>
        <v>98.30927835051547</v>
      </c>
      <c r="Q2830" t="s">
        <v>8343</v>
      </c>
      <c r="R2830" t="s">
        <v>8344</v>
      </c>
      <c r="S2830" s="12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106.52</v>
      </c>
      <c r="P2831" s="10">
        <f t="shared" si="177"/>
        <v>35.039473684210527</v>
      </c>
      <c r="Q2831" t="s">
        <v>8343</v>
      </c>
      <c r="R2831" t="s">
        <v>8344</v>
      </c>
      <c r="S2831" s="12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100</v>
      </c>
      <c r="P2832" s="10">
        <f t="shared" si="177"/>
        <v>272.72727272727275</v>
      </c>
      <c r="Q2832" t="s">
        <v>8343</v>
      </c>
      <c r="R2832" t="s">
        <v>8344</v>
      </c>
      <c r="S2832" s="12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110.66666666666667</v>
      </c>
      <c r="P2833" s="10">
        <f t="shared" si="177"/>
        <v>63.846153846153847</v>
      </c>
      <c r="Q2833" t="s">
        <v>8343</v>
      </c>
      <c r="R2833" t="s">
        <v>8344</v>
      </c>
      <c r="S2833" s="12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114.71959999999999</v>
      </c>
      <c r="P2834" s="10">
        <f t="shared" si="177"/>
        <v>30.189368421052631</v>
      </c>
      <c r="Q2834" t="s">
        <v>8343</v>
      </c>
      <c r="R2834" t="s">
        <v>8344</v>
      </c>
      <c r="S2834" s="12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108.25925925925925</v>
      </c>
      <c r="P2835" s="10">
        <f t="shared" si="177"/>
        <v>83.51428571428572</v>
      </c>
      <c r="Q2835" t="s">
        <v>8343</v>
      </c>
      <c r="R2835" t="s">
        <v>8344</v>
      </c>
      <c r="S2835" s="12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170</v>
      </c>
      <c r="P2836" s="10">
        <f t="shared" si="177"/>
        <v>64.761904761904759</v>
      </c>
      <c r="Q2836" t="s">
        <v>8343</v>
      </c>
      <c r="R2836" t="s">
        <v>8344</v>
      </c>
      <c r="S2836" s="12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187.09899999999999</v>
      </c>
      <c r="P2837" s="10">
        <f t="shared" si="177"/>
        <v>20.118172043010752</v>
      </c>
      <c r="Q2837" t="s">
        <v>8343</v>
      </c>
      <c r="R2837" t="s">
        <v>8344</v>
      </c>
      <c r="S2837" s="12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107.77777777777777</v>
      </c>
      <c r="P2838" s="10">
        <f t="shared" si="177"/>
        <v>44.090909090909093</v>
      </c>
      <c r="Q2838" t="s">
        <v>8343</v>
      </c>
      <c r="R2838" t="s">
        <v>8344</v>
      </c>
      <c r="S2838" s="12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100</v>
      </c>
      <c r="P2839" s="10">
        <f t="shared" si="177"/>
        <v>40.476190476190474</v>
      </c>
      <c r="Q2839" t="s">
        <v>8343</v>
      </c>
      <c r="R2839" t="s">
        <v>8344</v>
      </c>
      <c r="S2839" s="12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120.24999999999999</v>
      </c>
      <c r="P2840" s="10">
        <f t="shared" si="177"/>
        <v>44.537037037037038</v>
      </c>
      <c r="Q2840" t="s">
        <v>8343</v>
      </c>
      <c r="R2840" t="s">
        <v>8344</v>
      </c>
      <c r="S2840" s="12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111.42857142857143</v>
      </c>
      <c r="P2841" s="10">
        <f t="shared" si="177"/>
        <v>125.80645161290323</v>
      </c>
      <c r="Q2841" t="s">
        <v>8343</v>
      </c>
      <c r="R2841" t="s">
        <v>8344</v>
      </c>
      <c r="S2841" s="12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104</v>
      </c>
      <c r="P2842" s="10">
        <f t="shared" si="177"/>
        <v>19.696969696969695</v>
      </c>
      <c r="Q2842" t="s">
        <v>8343</v>
      </c>
      <c r="R2842" t="s">
        <v>8344</v>
      </c>
      <c r="S2842" s="12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1</v>
      </c>
      <c r="P2843" s="10">
        <f t="shared" si="177"/>
        <v>10</v>
      </c>
      <c r="Q2843" t="s">
        <v>8343</v>
      </c>
      <c r="R2843" t="s">
        <v>8344</v>
      </c>
      <c r="S2843" s="12">
        <f t="shared" si="178"/>
        <v>42291.739548611113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>
        <f t="shared" si="176"/>
        <v>0</v>
      </c>
      <c r="P2844" s="10" t="e">
        <f t="shared" si="177"/>
        <v>#DIV/0!</v>
      </c>
      <c r="Q2844" t="s">
        <v>8343</v>
      </c>
      <c r="R2844" t="s">
        <v>8344</v>
      </c>
      <c r="S2844" s="12">
        <f t="shared" si="178"/>
        <v>41784.95248842593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>
        <f t="shared" si="176"/>
        <v>0</v>
      </c>
      <c r="P2845" s="10" t="e">
        <f t="shared" si="177"/>
        <v>#DIV/0!</v>
      </c>
      <c r="Q2845" t="s">
        <v>8343</v>
      </c>
      <c r="R2845" t="s">
        <v>8344</v>
      </c>
      <c r="S2845" s="12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5.4545454545454541</v>
      </c>
      <c r="P2846" s="10">
        <f t="shared" si="177"/>
        <v>30</v>
      </c>
      <c r="Q2846" t="s">
        <v>8343</v>
      </c>
      <c r="R2846" t="s">
        <v>8344</v>
      </c>
      <c r="S2846" s="12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31.546666666666667</v>
      </c>
      <c r="P2847" s="10">
        <f t="shared" si="177"/>
        <v>60.666666666666664</v>
      </c>
      <c r="Q2847" t="s">
        <v>8343</v>
      </c>
      <c r="R2847" t="s">
        <v>8344</v>
      </c>
      <c r="S2847" s="12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>
        <f t="shared" si="176"/>
        <v>0</v>
      </c>
      <c r="P2848" s="10" t="e">
        <f t="shared" si="177"/>
        <v>#DIV/0!</v>
      </c>
      <c r="Q2848" t="s">
        <v>8343</v>
      </c>
      <c r="R2848" t="s">
        <v>8344</v>
      </c>
      <c r="S2848" s="12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>
        <f t="shared" si="176"/>
        <v>0</v>
      </c>
      <c r="P2849" s="10" t="e">
        <f t="shared" si="177"/>
        <v>#DIV/0!</v>
      </c>
      <c r="Q2849" t="s">
        <v>8343</v>
      </c>
      <c r="R2849" t="s">
        <v>8344</v>
      </c>
      <c r="S2849" s="12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0.2</v>
      </c>
      <c r="P2850" s="10">
        <f t="shared" si="177"/>
        <v>23.333333333333332</v>
      </c>
      <c r="Q2850" t="s">
        <v>8343</v>
      </c>
      <c r="R2850" t="s">
        <v>8344</v>
      </c>
      <c r="S2850" s="12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1</v>
      </c>
      <c r="P2851" s="10">
        <f t="shared" si="177"/>
        <v>5</v>
      </c>
      <c r="Q2851" t="s">
        <v>8343</v>
      </c>
      <c r="R2851" t="s">
        <v>8344</v>
      </c>
      <c r="S2851" s="12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3.8875000000000002</v>
      </c>
      <c r="P2852" s="10">
        <f t="shared" si="177"/>
        <v>23.923076923076923</v>
      </c>
      <c r="Q2852" t="s">
        <v>8343</v>
      </c>
      <c r="R2852" t="s">
        <v>8344</v>
      </c>
      <c r="S2852" s="12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>
        <f t="shared" si="176"/>
        <v>0</v>
      </c>
      <c r="P2853" s="10" t="e">
        <f t="shared" si="177"/>
        <v>#DIV/0!</v>
      </c>
      <c r="Q2853" t="s">
        <v>8343</v>
      </c>
      <c r="R2853" t="s">
        <v>8344</v>
      </c>
      <c r="S2853" s="12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</v>
      </c>
      <c r="P2854" s="10">
        <f t="shared" si="177"/>
        <v>15.833333333333334</v>
      </c>
      <c r="Q2854" t="s">
        <v>8343</v>
      </c>
      <c r="R2854" t="s">
        <v>8344</v>
      </c>
      <c r="S2854" s="12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>
        <f t="shared" si="176"/>
        <v>0</v>
      </c>
      <c r="P2855" s="10" t="e">
        <f t="shared" si="177"/>
        <v>#DIV/0!</v>
      </c>
      <c r="Q2855" t="s">
        <v>8343</v>
      </c>
      <c r="R2855" t="s">
        <v>8344</v>
      </c>
      <c r="S2855" s="12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41.699999999999996</v>
      </c>
      <c r="P2856" s="10">
        <f t="shared" si="177"/>
        <v>29.785714285714285</v>
      </c>
      <c r="Q2856" t="s">
        <v>8343</v>
      </c>
      <c r="R2856" t="s">
        <v>8344</v>
      </c>
      <c r="S2856" s="12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50</v>
      </c>
      <c r="P2857" s="10">
        <f t="shared" si="177"/>
        <v>60</v>
      </c>
      <c r="Q2857" t="s">
        <v>8343</v>
      </c>
      <c r="R2857" t="s">
        <v>8344</v>
      </c>
      <c r="S2857" s="12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4.8666666666666663</v>
      </c>
      <c r="P2858" s="10">
        <f t="shared" si="177"/>
        <v>24.333333333333332</v>
      </c>
      <c r="Q2858" t="s">
        <v>8343</v>
      </c>
      <c r="R2858" t="s">
        <v>8344</v>
      </c>
      <c r="S2858" s="12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19.736842105263158</v>
      </c>
      <c r="P2859" s="10">
        <f t="shared" si="177"/>
        <v>500</v>
      </c>
      <c r="Q2859" t="s">
        <v>8343</v>
      </c>
      <c r="R2859" t="s">
        <v>8344</v>
      </c>
      <c r="S2859" s="12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>
        <f t="shared" si="176"/>
        <v>0</v>
      </c>
      <c r="P2860" s="10" t="e">
        <f t="shared" si="177"/>
        <v>#DIV/0!</v>
      </c>
      <c r="Q2860" t="s">
        <v>8343</v>
      </c>
      <c r="R2860" t="s">
        <v>8344</v>
      </c>
      <c r="S2860" s="12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</v>
      </c>
      <c r="P2861" s="10">
        <f t="shared" si="177"/>
        <v>35</v>
      </c>
      <c r="Q2861" t="s">
        <v>8343</v>
      </c>
      <c r="R2861" t="s">
        <v>8344</v>
      </c>
      <c r="S2861" s="12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</v>
      </c>
      <c r="P2862" s="10">
        <f t="shared" si="177"/>
        <v>29.555555555555557</v>
      </c>
      <c r="Q2862" t="s">
        <v>8343</v>
      </c>
      <c r="R2862" t="s">
        <v>8344</v>
      </c>
      <c r="S2862" s="12">
        <f t="shared" si="178"/>
        <v>42480.80064814815</v>
      </c>
      <c r="T2862" s="11">
        <f t="shared" si="179"/>
        <v>42540.80064814815</v>
      </c>
    </row>
    <row r="2863" spans="1:20" ht="43.5" x14ac:dyDescent="0.3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32</v>
      </c>
      <c r="P2863" s="10">
        <f t="shared" si="177"/>
        <v>26.666666666666668</v>
      </c>
      <c r="Q2863" t="s">
        <v>8343</v>
      </c>
      <c r="R2863" t="s">
        <v>8344</v>
      </c>
      <c r="S2863" s="12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0.43307086614173229</v>
      </c>
      <c r="P2864" s="10">
        <f t="shared" si="177"/>
        <v>18.333333333333332</v>
      </c>
      <c r="Q2864" t="s">
        <v>8343</v>
      </c>
      <c r="R2864" t="s">
        <v>8344</v>
      </c>
      <c r="S2864" s="12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0.04</v>
      </c>
      <c r="P2865" s="10">
        <f t="shared" si="177"/>
        <v>20</v>
      </c>
      <c r="Q2865" t="s">
        <v>8343</v>
      </c>
      <c r="R2865" t="s">
        <v>8344</v>
      </c>
      <c r="S2865" s="12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</v>
      </c>
      <c r="P2866" s="10">
        <f t="shared" si="177"/>
        <v>13.333333333333334</v>
      </c>
      <c r="Q2866" t="s">
        <v>8343</v>
      </c>
      <c r="R2866" t="s">
        <v>8344</v>
      </c>
      <c r="S2866" s="12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>
        <f t="shared" si="176"/>
        <v>0</v>
      </c>
      <c r="P2867" s="10" t="e">
        <f t="shared" si="177"/>
        <v>#DIV/0!</v>
      </c>
      <c r="Q2867" t="s">
        <v>8343</v>
      </c>
      <c r="R2867" t="s">
        <v>8344</v>
      </c>
      <c r="S2867" s="12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0.89999999999999991</v>
      </c>
      <c r="P2868" s="10">
        <f t="shared" si="177"/>
        <v>22.5</v>
      </c>
      <c r="Q2868" t="s">
        <v>8343</v>
      </c>
      <c r="R2868" t="s">
        <v>8344</v>
      </c>
      <c r="S2868" s="12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20.16</v>
      </c>
      <c r="P2869" s="10">
        <f t="shared" si="177"/>
        <v>50.4</v>
      </c>
      <c r="Q2869" t="s">
        <v>8343</v>
      </c>
      <c r="R2869" t="s">
        <v>8344</v>
      </c>
      <c r="S2869" s="12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42.011733333333332</v>
      </c>
      <c r="P2870" s="10">
        <f t="shared" si="177"/>
        <v>105.02933333333334</v>
      </c>
      <c r="Q2870" t="s">
        <v>8343</v>
      </c>
      <c r="R2870" t="s">
        <v>8344</v>
      </c>
      <c r="S2870" s="12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0.88500000000000001</v>
      </c>
      <c r="P2871" s="10">
        <f t="shared" si="177"/>
        <v>35.4</v>
      </c>
      <c r="Q2871" t="s">
        <v>8343</v>
      </c>
      <c r="R2871" t="s">
        <v>8344</v>
      </c>
      <c r="S2871" s="12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15</v>
      </c>
      <c r="P2872" s="10">
        <f t="shared" si="177"/>
        <v>83.333333333333329</v>
      </c>
      <c r="Q2872" t="s">
        <v>8343</v>
      </c>
      <c r="R2872" t="s">
        <v>8344</v>
      </c>
      <c r="S2872" s="12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4.67</v>
      </c>
      <c r="P2873" s="10">
        <f t="shared" si="177"/>
        <v>35.92307692307692</v>
      </c>
      <c r="Q2873" t="s">
        <v>8343</v>
      </c>
      <c r="R2873" t="s">
        <v>8344</v>
      </c>
      <c r="S2873" s="12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>
        <f t="shared" si="176"/>
        <v>0</v>
      </c>
      <c r="P2874" s="10" t="e">
        <f t="shared" si="177"/>
        <v>#DIV/0!</v>
      </c>
      <c r="Q2874" t="s">
        <v>8343</v>
      </c>
      <c r="R2874" t="s">
        <v>8344</v>
      </c>
      <c r="S2874" s="12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38.119999999999997</v>
      </c>
      <c r="P2875" s="10">
        <f t="shared" si="177"/>
        <v>119.125</v>
      </c>
      <c r="Q2875" t="s">
        <v>8343</v>
      </c>
      <c r="R2875" t="s">
        <v>8344</v>
      </c>
      <c r="S2875" s="12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5.42</v>
      </c>
      <c r="P2876" s="10">
        <f t="shared" si="177"/>
        <v>90.333333333333329</v>
      </c>
      <c r="Q2876" t="s">
        <v>8343</v>
      </c>
      <c r="R2876" t="s">
        <v>8344</v>
      </c>
      <c r="S2876" s="12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3.4999999999999996E-2</v>
      </c>
      <c r="P2877" s="10">
        <f t="shared" si="177"/>
        <v>2.3333333333333335</v>
      </c>
      <c r="Q2877" t="s">
        <v>8343</v>
      </c>
      <c r="R2877" t="s">
        <v>8344</v>
      </c>
      <c r="S2877" s="12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>
        <f t="shared" si="176"/>
        <v>0</v>
      </c>
      <c r="P2878" s="10" t="e">
        <f t="shared" si="177"/>
        <v>#DIV/0!</v>
      </c>
      <c r="Q2878" t="s">
        <v>8343</v>
      </c>
      <c r="R2878" t="s">
        <v>8344</v>
      </c>
      <c r="S2878" s="12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10.833333333333334</v>
      </c>
      <c r="P2879" s="10">
        <f t="shared" si="177"/>
        <v>108.33333333333333</v>
      </c>
      <c r="Q2879" t="s">
        <v>8343</v>
      </c>
      <c r="R2879" t="s">
        <v>8344</v>
      </c>
      <c r="S2879" s="12">
        <f t="shared" si="178"/>
        <v>42672.955138888894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</v>
      </c>
      <c r="P2880" s="10">
        <f t="shared" si="177"/>
        <v>15.75</v>
      </c>
      <c r="Q2880" t="s">
        <v>8343</v>
      </c>
      <c r="R2880" t="s">
        <v>8344</v>
      </c>
      <c r="S2880" s="12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0.2589285714285714</v>
      </c>
      <c r="P2881" s="10">
        <f t="shared" si="177"/>
        <v>29</v>
      </c>
      <c r="Q2881" t="s">
        <v>8343</v>
      </c>
      <c r="R2881" t="s">
        <v>8344</v>
      </c>
      <c r="S2881" s="12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23.333333333333332</v>
      </c>
      <c r="P2882" s="10">
        <f t="shared" si="177"/>
        <v>96.551724137931032</v>
      </c>
      <c r="Q2882" t="s">
        <v>8343</v>
      </c>
      <c r="R2882" t="s">
        <v>8344</v>
      </c>
      <c r="S2882" s="12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>
        <f t="shared" ref="O2883:O2946" si="180">E2883/D2883*100</f>
        <v>0</v>
      </c>
      <c r="P2883" s="10" t="e">
        <f t="shared" ref="P2883:P2946" si="181">E2883/L2883</f>
        <v>#DIV/0!</v>
      </c>
      <c r="Q2883" t="s">
        <v>8343</v>
      </c>
      <c r="R2883" t="s">
        <v>8344</v>
      </c>
      <c r="S2883" s="12">
        <f t="shared" ref="S2883:S2946" si="182">(J2883/86400)+25569</f>
        <v>41916.597638888888</v>
      </c>
      <c r="T2883" s="11">
        <f t="shared" ref="T2883:T2946" si="183">(I2883/86400)+25569</f>
        <v>41976.639305555553</v>
      </c>
    </row>
    <row r="2884" spans="1:20" ht="58" x14ac:dyDescent="0.3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33.6</v>
      </c>
      <c r="P2884" s="10">
        <f t="shared" si="181"/>
        <v>63</v>
      </c>
      <c r="Q2884" t="s">
        <v>8343</v>
      </c>
      <c r="R2884" t="s">
        <v>8344</v>
      </c>
      <c r="S2884" s="12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19.079999999999998</v>
      </c>
      <c r="P2885" s="10">
        <f t="shared" si="181"/>
        <v>381.6</v>
      </c>
      <c r="Q2885" t="s">
        <v>8343</v>
      </c>
      <c r="R2885" t="s">
        <v>8344</v>
      </c>
      <c r="S2885" s="12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0.41111111111111115</v>
      </c>
      <c r="P2886" s="10">
        <f t="shared" si="181"/>
        <v>46.25</v>
      </c>
      <c r="Q2886" t="s">
        <v>8343</v>
      </c>
      <c r="R2886" t="s">
        <v>8344</v>
      </c>
      <c r="S2886" s="12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32.5</v>
      </c>
      <c r="P2887" s="10">
        <f t="shared" si="181"/>
        <v>26</v>
      </c>
      <c r="Q2887" t="s">
        <v>8343</v>
      </c>
      <c r="R2887" t="s">
        <v>8344</v>
      </c>
      <c r="S2887" s="12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5</v>
      </c>
      <c r="P2888" s="10">
        <f t="shared" si="181"/>
        <v>10</v>
      </c>
      <c r="Q2888" t="s">
        <v>8343</v>
      </c>
      <c r="R2888" t="s">
        <v>8344</v>
      </c>
      <c r="S2888" s="12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0.16666666666666669</v>
      </c>
      <c r="P2889" s="10">
        <f t="shared" si="181"/>
        <v>5</v>
      </c>
      <c r="Q2889" t="s">
        <v>8343</v>
      </c>
      <c r="R2889" t="s">
        <v>8344</v>
      </c>
      <c r="S2889" s="12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>
        <f t="shared" si="180"/>
        <v>0</v>
      </c>
      <c r="P2890" s="10" t="e">
        <f t="shared" si="181"/>
        <v>#DIV/0!</v>
      </c>
      <c r="Q2890" t="s">
        <v>8343</v>
      </c>
      <c r="R2890" t="s">
        <v>8344</v>
      </c>
      <c r="S2890" s="12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38.066666666666663</v>
      </c>
      <c r="P2891" s="10">
        <f t="shared" si="181"/>
        <v>81.571428571428569</v>
      </c>
      <c r="Q2891" t="s">
        <v>8343</v>
      </c>
      <c r="R2891" t="s">
        <v>8344</v>
      </c>
      <c r="S2891" s="12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</v>
      </c>
      <c r="P2892" s="10">
        <f t="shared" si="181"/>
        <v>7</v>
      </c>
      <c r="Q2892" t="s">
        <v>8343</v>
      </c>
      <c r="R2892" t="s">
        <v>8344</v>
      </c>
      <c r="S2892" s="12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</v>
      </c>
      <c r="P2893" s="10">
        <f t="shared" si="181"/>
        <v>27.3</v>
      </c>
      <c r="Q2893" t="s">
        <v>8343</v>
      </c>
      <c r="R2893" t="s">
        <v>8344</v>
      </c>
      <c r="S2893" s="12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9.0909090909090917</v>
      </c>
      <c r="P2894" s="10">
        <f t="shared" si="181"/>
        <v>29.411764705882351</v>
      </c>
      <c r="Q2894" t="s">
        <v>8343</v>
      </c>
      <c r="R2894" t="s">
        <v>8344</v>
      </c>
      <c r="S2894" s="12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0.5</v>
      </c>
      <c r="P2895" s="10">
        <f t="shared" si="181"/>
        <v>12.5</v>
      </c>
      <c r="Q2895" t="s">
        <v>8343</v>
      </c>
      <c r="R2895" t="s">
        <v>8344</v>
      </c>
      <c r="S2895" s="12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>
        <f t="shared" si="180"/>
        <v>0</v>
      </c>
      <c r="P2896" s="10" t="e">
        <f t="shared" si="181"/>
        <v>#DIV/0!</v>
      </c>
      <c r="Q2896" t="s">
        <v>8343</v>
      </c>
      <c r="R2896" t="s">
        <v>8344</v>
      </c>
      <c r="S2896" s="12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4.5999999999999996</v>
      </c>
      <c r="P2897" s="10">
        <f t="shared" si="181"/>
        <v>5.75</v>
      </c>
      <c r="Q2897" t="s">
        <v>8343</v>
      </c>
      <c r="R2897" t="s">
        <v>8344</v>
      </c>
      <c r="S2897" s="12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20.833333333333336</v>
      </c>
      <c r="P2898" s="10">
        <f t="shared" si="181"/>
        <v>52.083333333333336</v>
      </c>
      <c r="Q2898" t="s">
        <v>8343</v>
      </c>
      <c r="R2898" t="s">
        <v>8344</v>
      </c>
      <c r="S2898" s="12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</v>
      </c>
      <c r="P2899" s="10">
        <f t="shared" si="181"/>
        <v>183.33333333333334</v>
      </c>
      <c r="Q2899" t="s">
        <v>8343</v>
      </c>
      <c r="R2899" t="s">
        <v>8344</v>
      </c>
      <c r="S2899" s="12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4.2133333333333338</v>
      </c>
      <c r="P2900" s="10">
        <f t="shared" si="181"/>
        <v>26.333333333333332</v>
      </c>
      <c r="Q2900" t="s">
        <v>8343</v>
      </c>
      <c r="R2900" t="s">
        <v>8344</v>
      </c>
      <c r="S2900" s="12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>
        <f t="shared" si="180"/>
        <v>0</v>
      </c>
      <c r="P2901" s="10" t="e">
        <f t="shared" si="181"/>
        <v>#DIV/0!</v>
      </c>
      <c r="Q2901" t="s">
        <v>8343</v>
      </c>
      <c r="R2901" t="s">
        <v>8344</v>
      </c>
      <c r="S2901" s="12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61.909090909090914</v>
      </c>
      <c r="P2902" s="10">
        <f t="shared" si="181"/>
        <v>486.42857142857144</v>
      </c>
      <c r="Q2902" t="s">
        <v>8343</v>
      </c>
      <c r="R2902" t="s">
        <v>8344</v>
      </c>
      <c r="S2902" s="12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0.8</v>
      </c>
      <c r="P2903" s="10">
        <f t="shared" si="181"/>
        <v>3</v>
      </c>
      <c r="Q2903" t="s">
        <v>8343</v>
      </c>
      <c r="R2903" t="s">
        <v>8344</v>
      </c>
      <c r="S2903" s="12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1.6666666666666666E-2</v>
      </c>
      <c r="P2904" s="10">
        <f t="shared" si="181"/>
        <v>25</v>
      </c>
      <c r="Q2904" t="s">
        <v>8343</v>
      </c>
      <c r="R2904" t="s">
        <v>8344</v>
      </c>
      <c r="S2904" s="12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0.77999999999999992</v>
      </c>
      <c r="P2905" s="10">
        <f t="shared" si="181"/>
        <v>9.75</v>
      </c>
      <c r="Q2905" t="s">
        <v>8343</v>
      </c>
      <c r="R2905" t="s">
        <v>8344</v>
      </c>
      <c r="S2905" s="12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5</v>
      </c>
      <c r="P2906" s="10">
        <f t="shared" si="181"/>
        <v>18.75</v>
      </c>
      <c r="Q2906" t="s">
        <v>8343</v>
      </c>
      <c r="R2906" t="s">
        <v>8344</v>
      </c>
      <c r="S2906" s="12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17.771428571428572</v>
      </c>
      <c r="P2907" s="10">
        <f t="shared" si="181"/>
        <v>36.588235294117645</v>
      </c>
      <c r="Q2907" t="s">
        <v>8343</v>
      </c>
      <c r="R2907" t="s">
        <v>8344</v>
      </c>
      <c r="S2907" s="12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9.4166666666666661</v>
      </c>
      <c r="P2908" s="10">
        <f t="shared" si="181"/>
        <v>80.714285714285708</v>
      </c>
      <c r="Q2908" t="s">
        <v>8343</v>
      </c>
      <c r="R2908" t="s">
        <v>8344</v>
      </c>
      <c r="S2908" s="12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0.08</v>
      </c>
      <c r="P2909" s="10">
        <f t="shared" si="181"/>
        <v>1</v>
      </c>
      <c r="Q2909" t="s">
        <v>8343</v>
      </c>
      <c r="R2909" t="s">
        <v>8344</v>
      </c>
      <c r="S2909" s="12">
        <f t="shared" si="182"/>
        <v>42444.877743055556</v>
      </c>
      <c r="T2909" s="11">
        <f t="shared" si="183"/>
        <v>42504.877743055556</v>
      </c>
    </row>
    <row r="2910" spans="1:20" ht="58" x14ac:dyDescent="0.35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</v>
      </c>
      <c r="P2910" s="10">
        <f t="shared" si="181"/>
        <v>52.8</v>
      </c>
      <c r="Q2910" t="s">
        <v>8343</v>
      </c>
      <c r="R2910" t="s">
        <v>8344</v>
      </c>
      <c r="S2910" s="12">
        <f t="shared" si="182"/>
        <v>42499.73170138889</v>
      </c>
      <c r="T2910" s="11">
        <f t="shared" si="183"/>
        <v>42529.73170138889</v>
      </c>
    </row>
    <row r="2911" spans="1:20" ht="58" x14ac:dyDescent="0.3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1.1111111111111112E-2</v>
      </c>
      <c r="P2911" s="10">
        <f t="shared" si="181"/>
        <v>20</v>
      </c>
      <c r="Q2911" t="s">
        <v>8343</v>
      </c>
      <c r="R2911" t="s">
        <v>8344</v>
      </c>
      <c r="S2911" s="12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3.3333333333333335E-3</v>
      </c>
      <c r="P2912" s="10">
        <f t="shared" si="181"/>
        <v>1</v>
      </c>
      <c r="Q2912" t="s">
        <v>8343</v>
      </c>
      <c r="R2912" t="s">
        <v>8344</v>
      </c>
      <c r="S2912" s="12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36.5</v>
      </c>
      <c r="P2913" s="10">
        <f t="shared" si="181"/>
        <v>46.928571428571431</v>
      </c>
      <c r="Q2913" t="s">
        <v>8343</v>
      </c>
      <c r="R2913" t="s">
        <v>8344</v>
      </c>
      <c r="S2913" s="12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14.058171745152354</v>
      </c>
      <c r="P2914" s="10">
        <f t="shared" si="181"/>
        <v>78.07692307692308</v>
      </c>
      <c r="Q2914" t="s">
        <v>8343</v>
      </c>
      <c r="R2914" t="s">
        <v>8344</v>
      </c>
      <c r="S2914" s="12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0.02</v>
      </c>
      <c r="P2915" s="10">
        <f t="shared" si="181"/>
        <v>1</v>
      </c>
      <c r="Q2915" t="s">
        <v>8343</v>
      </c>
      <c r="R2915" t="s">
        <v>8344</v>
      </c>
      <c r="S2915" s="12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4.0000000000000001E-3</v>
      </c>
      <c r="P2916" s="10">
        <f t="shared" si="181"/>
        <v>1</v>
      </c>
      <c r="Q2916" t="s">
        <v>8343</v>
      </c>
      <c r="R2916" t="s">
        <v>8344</v>
      </c>
      <c r="S2916" s="12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61.1</v>
      </c>
      <c r="P2917" s="10">
        <f t="shared" si="181"/>
        <v>203.66666666666666</v>
      </c>
      <c r="Q2917" t="s">
        <v>8343</v>
      </c>
      <c r="R2917" t="s">
        <v>8344</v>
      </c>
      <c r="S2917" s="12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7.8378378378378386</v>
      </c>
      <c r="P2918" s="10">
        <f t="shared" si="181"/>
        <v>20.714285714285715</v>
      </c>
      <c r="Q2918" t="s">
        <v>8343</v>
      </c>
      <c r="R2918" t="s">
        <v>8344</v>
      </c>
      <c r="S2918" s="12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21.85</v>
      </c>
      <c r="P2919" s="10">
        <f t="shared" si="181"/>
        <v>48.555555555555557</v>
      </c>
      <c r="Q2919" t="s">
        <v>8343</v>
      </c>
      <c r="R2919" t="s">
        <v>8344</v>
      </c>
      <c r="S2919" s="12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27.24</v>
      </c>
      <c r="P2920" s="10">
        <f t="shared" si="181"/>
        <v>68.099999999999994</v>
      </c>
      <c r="Q2920" t="s">
        <v>8343</v>
      </c>
      <c r="R2920" t="s">
        <v>8344</v>
      </c>
      <c r="S2920" s="12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</v>
      </c>
      <c r="P2921" s="10">
        <f t="shared" si="181"/>
        <v>8.5</v>
      </c>
      <c r="Q2921" t="s">
        <v>8343</v>
      </c>
      <c r="R2921" t="s">
        <v>8344</v>
      </c>
      <c r="S2921" s="12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26.840000000000003</v>
      </c>
      <c r="P2922" s="10">
        <f t="shared" si="181"/>
        <v>51.615384615384613</v>
      </c>
      <c r="Q2922" t="s">
        <v>8343</v>
      </c>
      <c r="R2922" t="s">
        <v>8344</v>
      </c>
      <c r="S2922" s="12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129</v>
      </c>
      <c r="P2923" s="10">
        <f t="shared" si="181"/>
        <v>43</v>
      </c>
      <c r="Q2923" t="s">
        <v>8343</v>
      </c>
      <c r="R2923" t="s">
        <v>8385</v>
      </c>
      <c r="S2923" s="12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100</v>
      </c>
      <c r="P2924" s="10">
        <f t="shared" si="181"/>
        <v>83.333333333333329</v>
      </c>
      <c r="Q2924" t="s">
        <v>8343</v>
      </c>
      <c r="R2924" t="s">
        <v>8385</v>
      </c>
      <c r="S2924" s="12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100</v>
      </c>
      <c r="P2925" s="10">
        <f t="shared" si="181"/>
        <v>30</v>
      </c>
      <c r="Q2925" t="s">
        <v>8343</v>
      </c>
      <c r="R2925" t="s">
        <v>8385</v>
      </c>
      <c r="S2925" s="12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103.2</v>
      </c>
      <c r="P2926" s="10">
        <f t="shared" si="181"/>
        <v>175.51020408163265</v>
      </c>
      <c r="Q2926" t="s">
        <v>8343</v>
      </c>
      <c r="R2926" t="s">
        <v>8385</v>
      </c>
      <c r="S2926" s="12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102.44597777777777</v>
      </c>
      <c r="P2927" s="10">
        <f t="shared" si="181"/>
        <v>231.66175879396985</v>
      </c>
      <c r="Q2927" t="s">
        <v>8343</v>
      </c>
      <c r="R2927" t="s">
        <v>8385</v>
      </c>
      <c r="S2927" s="12">
        <f t="shared" si="182"/>
        <v>41863.584120370375</v>
      </c>
      <c r="T2927" s="11">
        <f t="shared" si="183"/>
        <v>41893.584120370375</v>
      </c>
    </row>
    <row r="2928" spans="1:20" ht="43.5" x14ac:dyDescent="0.3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125</v>
      </c>
      <c r="P2928" s="10">
        <f t="shared" si="181"/>
        <v>75</v>
      </c>
      <c r="Q2928" t="s">
        <v>8343</v>
      </c>
      <c r="R2928" t="s">
        <v>8385</v>
      </c>
      <c r="S2928" s="12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130.83333333333334</v>
      </c>
      <c r="P2929" s="10">
        <f t="shared" si="181"/>
        <v>112.14285714285714</v>
      </c>
      <c r="Q2929" t="s">
        <v>8343</v>
      </c>
      <c r="R2929" t="s">
        <v>8385</v>
      </c>
      <c r="S2929" s="12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100</v>
      </c>
      <c r="P2930" s="10">
        <f t="shared" si="181"/>
        <v>41.666666666666664</v>
      </c>
      <c r="Q2930" t="s">
        <v>8343</v>
      </c>
      <c r="R2930" t="s">
        <v>8385</v>
      </c>
      <c r="S2930" s="12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102.06937499999999</v>
      </c>
      <c r="P2931" s="10">
        <f t="shared" si="181"/>
        <v>255.17343750000001</v>
      </c>
      <c r="Q2931" t="s">
        <v>8343</v>
      </c>
      <c r="R2931" t="s">
        <v>8385</v>
      </c>
      <c r="S2931" s="12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100.92000000000002</v>
      </c>
      <c r="P2932" s="10">
        <f t="shared" si="181"/>
        <v>162.7741935483871</v>
      </c>
      <c r="Q2932" t="s">
        <v>8343</v>
      </c>
      <c r="R2932" t="s">
        <v>8385</v>
      </c>
      <c r="S2932" s="12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106</v>
      </c>
      <c r="P2933" s="10">
        <f t="shared" si="181"/>
        <v>88.333333333333329</v>
      </c>
      <c r="Q2933" t="s">
        <v>8343</v>
      </c>
      <c r="R2933" t="s">
        <v>8385</v>
      </c>
      <c r="S2933" s="12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105.0967741935484</v>
      </c>
      <c r="P2934" s="10">
        <f t="shared" si="181"/>
        <v>85.736842105263165</v>
      </c>
      <c r="Q2934" t="s">
        <v>8343</v>
      </c>
      <c r="R2934" t="s">
        <v>8385</v>
      </c>
      <c r="S2934" s="12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102.76</v>
      </c>
      <c r="P2935" s="10">
        <f t="shared" si="181"/>
        <v>47.574074074074076</v>
      </c>
      <c r="Q2935" t="s">
        <v>8343</v>
      </c>
      <c r="R2935" t="s">
        <v>8385</v>
      </c>
      <c r="S2935" s="12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108</v>
      </c>
      <c r="P2936" s="10">
        <f t="shared" si="181"/>
        <v>72.972972972972968</v>
      </c>
      <c r="Q2936" t="s">
        <v>8343</v>
      </c>
      <c r="R2936" t="s">
        <v>8385</v>
      </c>
      <c r="S2936" s="12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100.88571428571429</v>
      </c>
      <c r="P2937" s="10">
        <f t="shared" si="181"/>
        <v>90.538461538461533</v>
      </c>
      <c r="Q2937" t="s">
        <v>8343</v>
      </c>
      <c r="R2937" t="s">
        <v>8385</v>
      </c>
      <c r="S2937" s="12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128</v>
      </c>
      <c r="P2938" s="10">
        <f t="shared" si="181"/>
        <v>37.647058823529413</v>
      </c>
      <c r="Q2938" t="s">
        <v>8343</v>
      </c>
      <c r="R2938" t="s">
        <v>8385</v>
      </c>
      <c r="S2938" s="12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133.33333333333331</v>
      </c>
      <c r="P2939" s="10">
        <f t="shared" si="181"/>
        <v>36.363636363636367</v>
      </c>
      <c r="Q2939" t="s">
        <v>8343</v>
      </c>
      <c r="R2939" t="s">
        <v>8385</v>
      </c>
      <c r="S2939" s="12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101.375</v>
      </c>
      <c r="P2940" s="10">
        <f t="shared" si="181"/>
        <v>126.71875</v>
      </c>
      <c r="Q2940" t="s">
        <v>8343</v>
      </c>
      <c r="R2940" t="s">
        <v>8385</v>
      </c>
      <c r="S2940" s="12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102.875</v>
      </c>
      <c r="P2941" s="10">
        <f t="shared" si="181"/>
        <v>329.2</v>
      </c>
      <c r="Q2941" t="s">
        <v>8343</v>
      </c>
      <c r="R2941" t="s">
        <v>8385</v>
      </c>
      <c r="S2941" s="12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107.24000000000001</v>
      </c>
      <c r="P2942" s="10">
        <f t="shared" si="181"/>
        <v>81.242424242424249</v>
      </c>
      <c r="Q2942" t="s">
        <v>8343</v>
      </c>
      <c r="R2942" t="s">
        <v>8385</v>
      </c>
      <c r="S2942" s="12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4.0000000000000001E-3</v>
      </c>
      <c r="P2943" s="10">
        <f t="shared" si="181"/>
        <v>1</v>
      </c>
      <c r="Q2943" t="s">
        <v>8343</v>
      </c>
      <c r="R2943" t="s">
        <v>8383</v>
      </c>
      <c r="S2943" s="12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20.424999999999997</v>
      </c>
      <c r="P2944" s="10">
        <f t="shared" si="181"/>
        <v>202.22772277227722</v>
      </c>
      <c r="Q2944" t="s">
        <v>8343</v>
      </c>
      <c r="R2944" t="s">
        <v>8383</v>
      </c>
      <c r="S2944" s="12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>
        <f t="shared" si="180"/>
        <v>0</v>
      </c>
      <c r="P2945" s="10" t="e">
        <f t="shared" si="181"/>
        <v>#DIV/0!</v>
      </c>
      <c r="Q2945" t="s">
        <v>8343</v>
      </c>
      <c r="R2945" t="s">
        <v>8383</v>
      </c>
      <c r="S2945" s="12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1</v>
      </c>
      <c r="P2946" s="10">
        <f t="shared" si="181"/>
        <v>100</v>
      </c>
      <c r="Q2946" t="s">
        <v>8343</v>
      </c>
      <c r="R2946" t="s">
        <v>8383</v>
      </c>
      <c r="S2946" s="12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>
        <f t="shared" ref="O2947:O3010" si="184">E2947/D2947*100</f>
        <v>0</v>
      </c>
      <c r="P2947" s="10" t="e">
        <f t="shared" ref="P2947:P3010" si="185">E2947/L2947</f>
        <v>#DIV/0!</v>
      </c>
      <c r="Q2947" t="s">
        <v>8343</v>
      </c>
      <c r="R2947" t="s">
        <v>8383</v>
      </c>
      <c r="S2947" s="12">
        <f t="shared" ref="S2947:S3010" si="186">(J2947/86400)+25569</f>
        <v>42118.139583333337</v>
      </c>
      <c r="T2947" s="11">
        <f t="shared" ref="T2947:T3010" si="187">(I2947/86400)+25569</f>
        <v>42148.139583333337</v>
      </c>
    </row>
    <row r="2948" spans="1:20" ht="43.5" x14ac:dyDescent="0.3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0.1</v>
      </c>
      <c r="P2948" s="10">
        <f t="shared" si="185"/>
        <v>1</v>
      </c>
      <c r="Q2948" t="s">
        <v>8343</v>
      </c>
      <c r="R2948" t="s">
        <v>8383</v>
      </c>
      <c r="S2948" s="12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4.2880000000000003</v>
      </c>
      <c r="P2949" s="10">
        <f t="shared" si="185"/>
        <v>82.461538461538467</v>
      </c>
      <c r="Q2949" t="s">
        <v>8343</v>
      </c>
      <c r="R2949" t="s">
        <v>8383</v>
      </c>
      <c r="S2949" s="12">
        <f t="shared" si="186"/>
        <v>42649.562118055561</v>
      </c>
      <c r="T2949" s="11">
        <f t="shared" si="187"/>
        <v>42698.71597222222</v>
      </c>
    </row>
    <row r="2950" spans="1:20" ht="58" x14ac:dyDescent="0.3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4.8000000000000004E-3</v>
      </c>
      <c r="P2950" s="10">
        <f t="shared" si="185"/>
        <v>2.6666666666666665</v>
      </c>
      <c r="Q2950" t="s">
        <v>8343</v>
      </c>
      <c r="R2950" t="s">
        <v>8383</v>
      </c>
      <c r="S2950" s="12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</v>
      </c>
      <c r="P2951" s="10">
        <f t="shared" si="185"/>
        <v>12.5</v>
      </c>
      <c r="Q2951" t="s">
        <v>8343</v>
      </c>
      <c r="R2951" t="s">
        <v>8383</v>
      </c>
      <c r="S2951" s="12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>
        <f t="shared" si="184"/>
        <v>0</v>
      </c>
      <c r="P2952" s="10" t="e">
        <f t="shared" si="185"/>
        <v>#DIV/0!</v>
      </c>
      <c r="Q2952" t="s">
        <v>8343</v>
      </c>
      <c r="R2952" t="s">
        <v>8383</v>
      </c>
      <c r="S2952" s="12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2.1919999999999997</v>
      </c>
      <c r="P2953" s="10">
        <f t="shared" si="185"/>
        <v>18.896551724137932</v>
      </c>
      <c r="Q2953" t="s">
        <v>8343</v>
      </c>
      <c r="R2953" t="s">
        <v>8383</v>
      </c>
      <c r="S2953" s="12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8.0250000000000004</v>
      </c>
      <c r="P2954" s="10">
        <f t="shared" si="185"/>
        <v>200.625</v>
      </c>
      <c r="Q2954" t="s">
        <v>8343</v>
      </c>
      <c r="R2954" t="s">
        <v>8383</v>
      </c>
      <c r="S2954" s="12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0.15125</v>
      </c>
      <c r="P2955" s="10">
        <f t="shared" si="185"/>
        <v>201.66666666666666</v>
      </c>
      <c r="Q2955" t="s">
        <v>8343</v>
      </c>
      <c r="R2955" t="s">
        <v>8383</v>
      </c>
      <c r="S2955" s="12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>
        <f t="shared" si="184"/>
        <v>0</v>
      </c>
      <c r="P2956" s="10" t="e">
        <f t="shared" si="185"/>
        <v>#DIV/0!</v>
      </c>
      <c r="Q2956" t="s">
        <v>8343</v>
      </c>
      <c r="R2956" t="s">
        <v>8383</v>
      </c>
      <c r="S2956" s="12">
        <f t="shared" si="186"/>
        <v>42790.583368055552</v>
      </c>
      <c r="T2956" s="11">
        <f t="shared" si="187"/>
        <v>42810.541701388887</v>
      </c>
    </row>
    <row r="2957" spans="1:20" ht="29" x14ac:dyDescent="0.35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59.583333333333336</v>
      </c>
      <c r="P2957" s="10">
        <f t="shared" si="185"/>
        <v>65</v>
      </c>
      <c r="Q2957" t="s">
        <v>8343</v>
      </c>
      <c r="R2957" t="s">
        <v>8383</v>
      </c>
      <c r="S2957" s="12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16.734177215189874</v>
      </c>
      <c r="P2958" s="10">
        <f t="shared" si="185"/>
        <v>66.099999999999994</v>
      </c>
      <c r="Q2958" t="s">
        <v>8343</v>
      </c>
      <c r="R2958" t="s">
        <v>8383</v>
      </c>
      <c r="S2958" s="12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1.8666666666666669</v>
      </c>
      <c r="P2959" s="10">
        <f t="shared" si="185"/>
        <v>93.333333333333329</v>
      </c>
      <c r="Q2959" t="s">
        <v>8343</v>
      </c>
      <c r="R2959" t="s">
        <v>8383</v>
      </c>
      <c r="S2959" s="12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>
        <f t="shared" si="184"/>
        <v>0</v>
      </c>
      <c r="P2960" s="10" t="e">
        <f t="shared" si="185"/>
        <v>#DIV/0!</v>
      </c>
      <c r="Q2960" t="s">
        <v>8343</v>
      </c>
      <c r="R2960" t="s">
        <v>8383</v>
      </c>
      <c r="S2960" s="12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>
        <f t="shared" si="184"/>
        <v>0</v>
      </c>
      <c r="P2961" s="10" t="e">
        <f t="shared" si="185"/>
        <v>#DIV/0!</v>
      </c>
      <c r="Q2961" t="s">
        <v>8343</v>
      </c>
      <c r="R2961" t="s">
        <v>8383</v>
      </c>
      <c r="S2961" s="12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>
        <f t="shared" si="184"/>
        <v>0</v>
      </c>
      <c r="P2962" s="10" t="e">
        <f t="shared" si="185"/>
        <v>#DIV/0!</v>
      </c>
      <c r="Q2962" t="s">
        <v>8343</v>
      </c>
      <c r="R2962" t="s">
        <v>8383</v>
      </c>
      <c r="S2962" s="12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109.62</v>
      </c>
      <c r="P2963" s="10">
        <f t="shared" si="185"/>
        <v>50.75</v>
      </c>
      <c r="Q2963" t="s">
        <v>8343</v>
      </c>
      <c r="R2963" t="s">
        <v>8344</v>
      </c>
      <c r="S2963" s="12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121.8</v>
      </c>
      <c r="P2964" s="10">
        <f t="shared" si="185"/>
        <v>60.9</v>
      </c>
      <c r="Q2964" t="s">
        <v>8343</v>
      </c>
      <c r="R2964" t="s">
        <v>8344</v>
      </c>
      <c r="S2964" s="12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106.85</v>
      </c>
      <c r="P2965" s="10">
        <f t="shared" si="185"/>
        <v>109.03061224489795</v>
      </c>
      <c r="Q2965" t="s">
        <v>8343</v>
      </c>
      <c r="R2965" t="s">
        <v>8344</v>
      </c>
      <c r="S2965" s="12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100.71379999999999</v>
      </c>
      <c r="P2966" s="10">
        <f t="shared" si="185"/>
        <v>25.692295918367346</v>
      </c>
      <c r="Q2966" t="s">
        <v>8343</v>
      </c>
      <c r="R2966" t="s">
        <v>8344</v>
      </c>
      <c r="S2966" s="12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109.00000000000001</v>
      </c>
      <c r="P2967" s="10">
        <f t="shared" si="185"/>
        <v>41.92307692307692</v>
      </c>
      <c r="Q2967" t="s">
        <v>8343</v>
      </c>
      <c r="R2967" t="s">
        <v>8344</v>
      </c>
      <c r="S2967" s="12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113.63000000000001</v>
      </c>
      <c r="P2968" s="10">
        <f t="shared" si="185"/>
        <v>88.7734375</v>
      </c>
      <c r="Q2968" t="s">
        <v>8343</v>
      </c>
      <c r="R2968" t="s">
        <v>8344</v>
      </c>
      <c r="S2968" s="12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113.92</v>
      </c>
      <c r="P2969" s="10">
        <f t="shared" si="185"/>
        <v>80.225352112676063</v>
      </c>
      <c r="Q2969" t="s">
        <v>8343</v>
      </c>
      <c r="R2969" t="s">
        <v>8344</v>
      </c>
      <c r="S2969" s="12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106</v>
      </c>
      <c r="P2970" s="10">
        <f t="shared" si="185"/>
        <v>78.936170212765958</v>
      </c>
      <c r="Q2970" t="s">
        <v>8343</v>
      </c>
      <c r="R2970" t="s">
        <v>8344</v>
      </c>
      <c r="S2970" s="12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162.5</v>
      </c>
      <c r="P2971" s="10">
        <f t="shared" si="185"/>
        <v>95.588235294117652</v>
      </c>
      <c r="Q2971" t="s">
        <v>8343</v>
      </c>
      <c r="R2971" t="s">
        <v>8344</v>
      </c>
      <c r="S2971" s="12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106</v>
      </c>
      <c r="P2972" s="10">
        <f t="shared" si="185"/>
        <v>69.890109890109883</v>
      </c>
      <c r="Q2972" t="s">
        <v>8343</v>
      </c>
      <c r="R2972" t="s">
        <v>8344</v>
      </c>
      <c r="S2972" s="12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100.15624999999999</v>
      </c>
      <c r="P2973" s="10">
        <f t="shared" si="185"/>
        <v>74.534883720930239</v>
      </c>
      <c r="Q2973" t="s">
        <v>8343</v>
      </c>
      <c r="R2973" t="s">
        <v>8344</v>
      </c>
      <c r="S2973" s="12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105.35000000000001</v>
      </c>
      <c r="P2974" s="10">
        <f t="shared" si="185"/>
        <v>123.94117647058823</v>
      </c>
      <c r="Q2974" t="s">
        <v>8343</v>
      </c>
      <c r="R2974" t="s">
        <v>8344</v>
      </c>
      <c r="S2974" s="12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174.8</v>
      </c>
      <c r="P2975" s="10">
        <f t="shared" si="185"/>
        <v>264.84848484848487</v>
      </c>
      <c r="Q2975" t="s">
        <v>8343</v>
      </c>
      <c r="R2975" t="s">
        <v>8344</v>
      </c>
      <c r="S2975" s="12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102</v>
      </c>
      <c r="P2976" s="10">
        <f t="shared" si="185"/>
        <v>58.620689655172413</v>
      </c>
      <c r="Q2976" t="s">
        <v>8343</v>
      </c>
      <c r="R2976" t="s">
        <v>8344</v>
      </c>
      <c r="S2976" s="12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100.125</v>
      </c>
      <c r="P2977" s="10">
        <f t="shared" si="185"/>
        <v>70.884955752212392</v>
      </c>
      <c r="Q2977" t="s">
        <v>8343</v>
      </c>
      <c r="R2977" t="s">
        <v>8344</v>
      </c>
      <c r="S2977" s="12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171.42857142857142</v>
      </c>
      <c r="P2978" s="10">
        <f t="shared" si="185"/>
        <v>8.5714285714285712</v>
      </c>
      <c r="Q2978" t="s">
        <v>8343</v>
      </c>
      <c r="R2978" t="s">
        <v>8344</v>
      </c>
      <c r="S2978" s="12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113.56666666666666</v>
      </c>
      <c r="P2979" s="10">
        <f t="shared" si="185"/>
        <v>113.56666666666666</v>
      </c>
      <c r="Q2979" t="s">
        <v>8343</v>
      </c>
      <c r="R2979" t="s">
        <v>8344</v>
      </c>
      <c r="S2979" s="12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129.46666666666667</v>
      </c>
      <c r="P2980" s="10">
        <f t="shared" si="185"/>
        <v>60.6875</v>
      </c>
      <c r="Q2980" t="s">
        <v>8343</v>
      </c>
      <c r="R2980" t="s">
        <v>8344</v>
      </c>
      <c r="S2980" s="12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101.4</v>
      </c>
      <c r="P2981" s="10">
        <f t="shared" si="185"/>
        <v>110.21739130434783</v>
      </c>
      <c r="Q2981" t="s">
        <v>8343</v>
      </c>
      <c r="R2981" t="s">
        <v>8344</v>
      </c>
      <c r="S2981" s="12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109.16666666666666</v>
      </c>
      <c r="P2982" s="10">
        <f t="shared" si="185"/>
        <v>136.45833333333334</v>
      </c>
      <c r="Q2982" t="s">
        <v>8343</v>
      </c>
      <c r="R2982" t="s">
        <v>8344</v>
      </c>
      <c r="S2982" s="12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128.92500000000001</v>
      </c>
      <c r="P2983" s="10">
        <f t="shared" si="185"/>
        <v>53.164948453608247</v>
      </c>
      <c r="Q2983" t="s">
        <v>8343</v>
      </c>
      <c r="R2983" t="s">
        <v>8383</v>
      </c>
      <c r="S2983" s="12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102.06</v>
      </c>
      <c r="P2984" s="10">
        <f t="shared" si="185"/>
        <v>86.491525423728817</v>
      </c>
      <c r="Q2984" t="s">
        <v>8343</v>
      </c>
      <c r="R2984" t="s">
        <v>8383</v>
      </c>
      <c r="S2984" s="12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146.53957758620692</v>
      </c>
      <c r="P2985" s="10">
        <f t="shared" si="185"/>
        <v>155.23827397260274</v>
      </c>
      <c r="Q2985" t="s">
        <v>8343</v>
      </c>
      <c r="R2985" t="s">
        <v>8383</v>
      </c>
      <c r="S2985" s="12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100.352</v>
      </c>
      <c r="P2986" s="10">
        <f t="shared" si="185"/>
        <v>115.08256880733946</v>
      </c>
      <c r="Q2986" t="s">
        <v>8343</v>
      </c>
      <c r="R2986" t="s">
        <v>8383</v>
      </c>
      <c r="S2986" s="12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121.64999999999999</v>
      </c>
      <c r="P2987" s="10">
        <f t="shared" si="185"/>
        <v>109.5945945945946</v>
      </c>
      <c r="Q2987" t="s">
        <v>8343</v>
      </c>
      <c r="R2987" t="s">
        <v>8383</v>
      </c>
      <c r="S2987" s="12">
        <f t="shared" si="186"/>
        <v>42654.973703703705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105.5</v>
      </c>
      <c r="P2988" s="10">
        <f t="shared" si="185"/>
        <v>45.214285714285715</v>
      </c>
      <c r="Q2988" t="s">
        <v>8343</v>
      </c>
      <c r="R2988" t="s">
        <v>8383</v>
      </c>
      <c r="S2988" s="12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110.4008</v>
      </c>
      <c r="P2989" s="10">
        <f t="shared" si="185"/>
        <v>104.15169811320754</v>
      </c>
      <c r="Q2989" t="s">
        <v>8343</v>
      </c>
      <c r="R2989" t="s">
        <v>8383</v>
      </c>
      <c r="S2989" s="12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100</v>
      </c>
      <c r="P2990" s="10">
        <f t="shared" si="185"/>
        <v>35.714285714285715</v>
      </c>
      <c r="Q2990" t="s">
        <v>8343</v>
      </c>
      <c r="R2990" t="s">
        <v>8383</v>
      </c>
      <c r="S2990" s="12">
        <f t="shared" si="186"/>
        <v>42511.36204861111</v>
      </c>
      <c r="T2990" s="11">
        <f t="shared" si="187"/>
        <v>42541.36204861111</v>
      </c>
    </row>
    <row r="2991" spans="1:20" x14ac:dyDescent="0.35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176.535</v>
      </c>
      <c r="P2991" s="10">
        <f t="shared" si="185"/>
        <v>96.997252747252745</v>
      </c>
      <c r="Q2991" t="s">
        <v>8343</v>
      </c>
      <c r="R2991" t="s">
        <v>8383</v>
      </c>
      <c r="S2991" s="12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100</v>
      </c>
      <c r="P2992" s="10">
        <f t="shared" si="185"/>
        <v>370.37037037037038</v>
      </c>
      <c r="Q2992" t="s">
        <v>8343</v>
      </c>
      <c r="R2992" t="s">
        <v>8383</v>
      </c>
      <c r="S2992" s="12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103.29411764705883</v>
      </c>
      <c r="P2993" s="10">
        <f t="shared" si="185"/>
        <v>94.408602150537632</v>
      </c>
      <c r="Q2993" t="s">
        <v>8343</v>
      </c>
      <c r="R2993" t="s">
        <v>8383</v>
      </c>
      <c r="S2993" s="12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104.5</v>
      </c>
      <c r="P2994" s="10">
        <f t="shared" si="185"/>
        <v>48.984375</v>
      </c>
      <c r="Q2994" t="s">
        <v>8343</v>
      </c>
      <c r="R2994" t="s">
        <v>8383</v>
      </c>
      <c r="S2994" s="12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100.29999999999998</v>
      </c>
      <c r="P2995" s="10">
        <f t="shared" si="185"/>
        <v>45.590909090909093</v>
      </c>
      <c r="Q2995" t="s">
        <v>8343</v>
      </c>
      <c r="R2995" t="s">
        <v>8383</v>
      </c>
      <c r="S2995" s="12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457.74666666666673</v>
      </c>
      <c r="P2996" s="10">
        <f t="shared" si="185"/>
        <v>23.275254237288134</v>
      </c>
      <c r="Q2996" t="s">
        <v>8343</v>
      </c>
      <c r="R2996" t="s">
        <v>8383</v>
      </c>
      <c r="S2996" s="12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104.96000000000001</v>
      </c>
      <c r="P2997" s="10">
        <f t="shared" si="185"/>
        <v>63.2289156626506</v>
      </c>
      <c r="Q2997" t="s">
        <v>8343</v>
      </c>
      <c r="R2997" t="s">
        <v>8383</v>
      </c>
      <c r="S2997" s="12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171.94285714285715</v>
      </c>
      <c r="P2998" s="10">
        <f t="shared" si="185"/>
        <v>153.5204081632653</v>
      </c>
      <c r="Q2998" t="s">
        <v>8343</v>
      </c>
      <c r="R2998" t="s">
        <v>8383</v>
      </c>
      <c r="S2998" s="12">
        <f t="shared" si="186"/>
        <v>42090.912499999999</v>
      </c>
      <c r="T2998" s="11">
        <f t="shared" si="187"/>
        <v>42150.912499999999</v>
      </c>
    </row>
    <row r="2999" spans="1:20" ht="43.5" x14ac:dyDescent="0.3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103.73000000000002</v>
      </c>
      <c r="P2999" s="10">
        <f t="shared" si="185"/>
        <v>90.2</v>
      </c>
      <c r="Q2999" t="s">
        <v>8343</v>
      </c>
      <c r="R2999" t="s">
        <v>8383</v>
      </c>
      <c r="S2999" s="12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103.029</v>
      </c>
      <c r="P3000" s="10">
        <f t="shared" si="185"/>
        <v>118.97113163972287</v>
      </c>
      <c r="Q3000" t="s">
        <v>8343</v>
      </c>
      <c r="R3000" t="s">
        <v>8383</v>
      </c>
      <c r="S3000" s="12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118.88888888888889</v>
      </c>
      <c r="P3001" s="10">
        <f t="shared" si="185"/>
        <v>80.25</v>
      </c>
      <c r="Q3001" t="s">
        <v>8343</v>
      </c>
      <c r="R3001" t="s">
        <v>8383</v>
      </c>
      <c r="S3001" s="12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100</v>
      </c>
      <c r="P3002" s="10">
        <f t="shared" si="185"/>
        <v>62.5</v>
      </c>
      <c r="Q3002" t="s">
        <v>8343</v>
      </c>
      <c r="R3002" t="s">
        <v>8383</v>
      </c>
      <c r="S3002" s="12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318.69988910451895</v>
      </c>
      <c r="P3003" s="10">
        <f t="shared" si="185"/>
        <v>131.37719999999999</v>
      </c>
      <c r="Q3003" t="s">
        <v>8343</v>
      </c>
      <c r="R3003" t="s">
        <v>8383</v>
      </c>
      <c r="S3003" s="12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108.50614285714286</v>
      </c>
      <c r="P3004" s="10">
        <f t="shared" si="185"/>
        <v>73.032980769230775</v>
      </c>
      <c r="Q3004" t="s">
        <v>8343</v>
      </c>
      <c r="R3004" t="s">
        <v>8383</v>
      </c>
      <c r="S3004" s="12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101.16666666666667</v>
      </c>
      <c r="P3005" s="10">
        <f t="shared" si="185"/>
        <v>178.52941176470588</v>
      </c>
      <c r="Q3005" t="s">
        <v>8343</v>
      </c>
      <c r="R3005" t="s">
        <v>8383</v>
      </c>
      <c r="S3005" s="12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112.815</v>
      </c>
      <c r="P3006" s="10">
        <f t="shared" si="185"/>
        <v>162.90974729241879</v>
      </c>
      <c r="Q3006" t="s">
        <v>8343</v>
      </c>
      <c r="R3006" t="s">
        <v>8383</v>
      </c>
      <c r="S3006" s="12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120.49622641509434</v>
      </c>
      <c r="P3007" s="10">
        <f t="shared" si="185"/>
        <v>108.24237288135593</v>
      </c>
      <c r="Q3007" t="s">
        <v>8343</v>
      </c>
      <c r="R3007" t="s">
        <v>8383</v>
      </c>
      <c r="S3007" s="12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107.74999999999999</v>
      </c>
      <c r="P3008" s="10">
        <f t="shared" si="185"/>
        <v>88.865979381443296</v>
      </c>
      <c r="Q3008" t="s">
        <v>8343</v>
      </c>
      <c r="R3008" t="s">
        <v>8383</v>
      </c>
      <c r="S3008" s="12">
        <f t="shared" si="186"/>
        <v>41957.756840277776</v>
      </c>
      <c r="T3008" s="11">
        <f t="shared" si="187"/>
        <v>41987.756840277776</v>
      </c>
    </row>
    <row r="3009" spans="1:20" ht="29" x14ac:dyDescent="0.35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180</v>
      </c>
      <c r="P3009" s="10">
        <f t="shared" si="185"/>
        <v>54</v>
      </c>
      <c r="Q3009" t="s">
        <v>8343</v>
      </c>
      <c r="R3009" t="s">
        <v>8383</v>
      </c>
      <c r="S3009" s="12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101.16666666666667</v>
      </c>
      <c r="P3010" s="10">
        <f t="shared" si="185"/>
        <v>116.73076923076923</v>
      </c>
      <c r="Q3010" t="s">
        <v>8343</v>
      </c>
      <c r="R3010" t="s">
        <v>8383</v>
      </c>
      <c r="S3010" s="12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E3011/D3011*100</f>
        <v>119.756</v>
      </c>
      <c r="P3011" s="10">
        <f t="shared" ref="P3011:P3074" si="189">E3011/L3011</f>
        <v>233.8984375</v>
      </c>
      <c r="Q3011" t="s">
        <v>8343</v>
      </c>
      <c r="R3011" t="s">
        <v>8383</v>
      </c>
      <c r="S3011" s="12">
        <f t="shared" ref="S3011:S3074" si="190">(J3011/86400)+25569</f>
        <v>41939.569907407407</v>
      </c>
      <c r="T3011" s="11">
        <f t="shared" ref="T3011:T3074" si="191">(I3011/86400)+25569</f>
        <v>41969.611574074079</v>
      </c>
    </row>
    <row r="3012" spans="1:20" ht="43.5" x14ac:dyDescent="0.3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158</v>
      </c>
      <c r="P3012" s="10">
        <f t="shared" si="189"/>
        <v>158</v>
      </c>
      <c r="Q3012" t="s">
        <v>8343</v>
      </c>
      <c r="R3012" t="s">
        <v>8383</v>
      </c>
      <c r="S3012" s="12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123.66666666666666</v>
      </c>
      <c r="P3013" s="10">
        <f t="shared" si="189"/>
        <v>14.84</v>
      </c>
      <c r="Q3013" t="s">
        <v>8343</v>
      </c>
      <c r="R3013" t="s">
        <v>8383</v>
      </c>
      <c r="S3013" s="12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117.12499999999999</v>
      </c>
      <c r="P3014" s="10">
        <f t="shared" si="189"/>
        <v>85.181818181818187</v>
      </c>
      <c r="Q3014" t="s">
        <v>8343</v>
      </c>
      <c r="R3014" t="s">
        <v>8383</v>
      </c>
      <c r="S3014" s="12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156.96</v>
      </c>
      <c r="P3015" s="10">
        <f t="shared" si="189"/>
        <v>146.69158878504672</v>
      </c>
      <c r="Q3015" t="s">
        <v>8343</v>
      </c>
      <c r="R3015" t="s">
        <v>8383</v>
      </c>
      <c r="S3015" s="12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113.104</v>
      </c>
      <c r="P3016" s="10">
        <f t="shared" si="189"/>
        <v>50.764811490125673</v>
      </c>
      <c r="Q3016" t="s">
        <v>8343</v>
      </c>
      <c r="R3016" t="s">
        <v>8383</v>
      </c>
      <c r="S3016" s="12">
        <f t="shared" si="190"/>
        <v>41920.123611111107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103.17647058823529</v>
      </c>
      <c r="P3017" s="10">
        <f t="shared" si="189"/>
        <v>87.7</v>
      </c>
      <c r="Q3017" t="s">
        <v>8343</v>
      </c>
      <c r="R3017" t="s">
        <v>8383</v>
      </c>
      <c r="S3017" s="12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102.61176470588236</v>
      </c>
      <c r="P3018" s="10">
        <f t="shared" si="189"/>
        <v>242.27777777777777</v>
      </c>
      <c r="Q3018" t="s">
        <v>8343</v>
      </c>
      <c r="R3018" t="s">
        <v>8383</v>
      </c>
      <c r="S3018" s="12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105.84090909090908</v>
      </c>
      <c r="P3019" s="10">
        <f t="shared" si="189"/>
        <v>146.44654088050314</v>
      </c>
      <c r="Q3019" t="s">
        <v>8343</v>
      </c>
      <c r="R3019" t="s">
        <v>8383</v>
      </c>
      <c r="S3019" s="12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100.71428571428571</v>
      </c>
      <c r="P3020" s="10">
        <f t="shared" si="189"/>
        <v>103.17073170731707</v>
      </c>
      <c r="Q3020" t="s">
        <v>8343</v>
      </c>
      <c r="R3020" t="s">
        <v>8383</v>
      </c>
      <c r="S3020" s="12">
        <f t="shared" si="190"/>
        <v>42163.298333333332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121.23333333333332</v>
      </c>
      <c r="P3021" s="10">
        <f t="shared" si="189"/>
        <v>80.464601769911511</v>
      </c>
      <c r="Q3021" t="s">
        <v>8343</v>
      </c>
      <c r="R3021" t="s">
        <v>8383</v>
      </c>
      <c r="S3021" s="12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100.57142857142858</v>
      </c>
      <c r="P3022" s="10">
        <f t="shared" si="189"/>
        <v>234.66666666666666</v>
      </c>
      <c r="Q3022" t="s">
        <v>8343</v>
      </c>
      <c r="R3022" t="s">
        <v>8383</v>
      </c>
      <c r="S3022" s="12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116.02222222222223</v>
      </c>
      <c r="P3023" s="10">
        <f t="shared" si="189"/>
        <v>50.689320388349515</v>
      </c>
      <c r="Q3023" t="s">
        <v>8343</v>
      </c>
      <c r="R3023" t="s">
        <v>8383</v>
      </c>
      <c r="S3023" s="12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100.88</v>
      </c>
      <c r="P3024" s="10">
        <f t="shared" si="189"/>
        <v>162.70967741935485</v>
      </c>
      <c r="Q3024" t="s">
        <v>8343</v>
      </c>
      <c r="R3024" t="s">
        <v>8383</v>
      </c>
      <c r="S3024" s="12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103</v>
      </c>
      <c r="P3025" s="10">
        <f t="shared" si="189"/>
        <v>120.16666666666667</v>
      </c>
      <c r="Q3025" t="s">
        <v>8343</v>
      </c>
      <c r="R3025" t="s">
        <v>8383</v>
      </c>
      <c r="S3025" s="12">
        <f t="shared" si="190"/>
        <v>42121.675763888888</v>
      </c>
      <c r="T3025" s="11">
        <f t="shared" si="191"/>
        <v>42166.675763888888</v>
      </c>
    </row>
    <row r="3026" spans="1:20" ht="43.5" x14ac:dyDescent="0.3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246.42</v>
      </c>
      <c r="P3026" s="10">
        <f t="shared" si="189"/>
        <v>67.697802197802204</v>
      </c>
      <c r="Q3026" t="s">
        <v>8343</v>
      </c>
      <c r="R3026" t="s">
        <v>8383</v>
      </c>
      <c r="S3026" s="12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302.2</v>
      </c>
      <c r="P3027" s="10">
        <f t="shared" si="189"/>
        <v>52.103448275862071</v>
      </c>
      <c r="Q3027" t="s">
        <v>8343</v>
      </c>
      <c r="R3027" t="s">
        <v>8383</v>
      </c>
      <c r="S3027" s="12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143.33333333333334</v>
      </c>
      <c r="P3028" s="10">
        <f t="shared" si="189"/>
        <v>51.6</v>
      </c>
      <c r="Q3028" t="s">
        <v>8343</v>
      </c>
      <c r="R3028" t="s">
        <v>8383</v>
      </c>
      <c r="S3028" s="12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131.44</v>
      </c>
      <c r="P3029" s="10">
        <f t="shared" si="189"/>
        <v>164.3</v>
      </c>
      <c r="Q3029" t="s">
        <v>8343</v>
      </c>
      <c r="R3029" t="s">
        <v>8383</v>
      </c>
      <c r="S3029" s="12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168.01999999999998</v>
      </c>
      <c r="P3030" s="10">
        <f t="shared" si="189"/>
        <v>84.858585858585855</v>
      </c>
      <c r="Q3030" t="s">
        <v>8343</v>
      </c>
      <c r="R3030" t="s">
        <v>8383</v>
      </c>
      <c r="S3030" s="12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109.67666666666666</v>
      </c>
      <c r="P3031" s="10">
        <f t="shared" si="189"/>
        <v>94.548850574712645</v>
      </c>
      <c r="Q3031" t="s">
        <v>8343</v>
      </c>
      <c r="R3031" t="s">
        <v>8383</v>
      </c>
      <c r="S3031" s="12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106.6857142857143</v>
      </c>
      <c r="P3032" s="10">
        <f t="shared" si="189"/>
        <v>45.536585365853661</v>
      </c>
      <c r="Q3032" t="s">
        <v>8343</v>
      </c>
      <c r="R3032" t="s">
        <v>8383</v>
      </c>
      <c r="S3032" s="12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100</v>
      </c>
      <c r="P3033" s="10">
        <f t="shared" si="189"/>
        <v>51.724137931034484</v>
      </c>
      <c r="Q3033" t="s">
        <v>8343</v>
      </c>
      <c r="R3033" t="s">
        <v>8383</v>
      </c>
      <c r="S3033" s="12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127.2</v>
      </c>
      <c r="P3034" s="10">
        <f t="shared" si="189"/>
        <v>50.88</v>
      </c>
      <c r="Q3034" t="s">
        <v>8343</v>
      </c>
      <c r="R3034" t="s">
        <v>8383</v>
      </c>
      <c r="S3034" s="12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146.53333333333333</v>
      </c>
      <c r="P3035" s="10">
        <f t="shared" si="189"/>
        <v>191.13043478260869</v>
      </c>
      <c r="Q3035" t="s">
        <v>8343</v>
      </c>
      <c r="R3035" t="s">
        <v>8383</v>
      </c>
      <c r="S3035" s="12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112.53599999999999</v>
      </c>
      <c r="P3036" s="10">
        <f t="shared" si="189"/>
        <v>89.314285714285717</v>
      </c>
      <c r="Q3036" t="s">
        <v>8343</v>
      </c>
      <c r="R3036" t="s">
        <v>8383</v>
      </c>
      <c r="S3036" s="12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108.78684000000001</v>
      </c>
      <c r="P3037" s="10">
        <f t="shared" si="189"/>
        <v>88.588631921824103</v>
      </c>
      <c r="Q3037" t="s">
        <v>8343</v>
      </c>
      <c r="R3037" t="s">
        <v>8383</v>
      </c>
      <c r="S3037" s="12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126.732</v>
      </c>
      <c r="P3038" s="10">
        <f t="shared" si="189"/>
        <v>96.300911854103347</v>
      </c>
      <c r="Q3038" t="s">
        <v>8343</v>
      </c>
      <c r="R3038" t="s">
        <v>8383</v>
      </c>
      <c r="S3038" s="12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213.20000000000002</v>
      </c>
      <c r="P3039" s="10">
        <f t="shared" si="189"/>
        <v>33.3125</v>
      </c>
      <c r="Q3039" t="s">
        <v>8343</v>
      </c>
      <c r="R3039" t="s">
        <v>8383</v>
      </c>
      <c r="S3039" s="12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100.49999999999999</v>
      </c>
      <c r="P3040" s="10">
        <f t="shared" si="189"/>
        <v>37.222222222222221</v>
      </c>
      <c r="Q3040" t="s">
        <v>8343</v>
      </c>
      <c r="R3040" t="s">
        <v>8383</v>
      </c>
      <c r="S3040" s="12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108.71389999999998</v>
      </c>
      <c r="P3041" s="10">
        <f t="shared" si="189"/>
        <v>92.130423728813554</v>
      </c>
      <c r="Q3041" t="s">
        <v>8343</v>
      </c>
      <c r="R3041" t="s">
        <v>8383</v>
      </c>
      <c r="S3041" s="12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107.5</v>
      </c>
      <c r="P3042" s="10">
        <f t="shared" si="189"/>
        <v>76.785714285714292</v>
      </c>
      <c r="Q3042" t="s">
        <v>8343</v>
      </c>
      <c r="R3042" t="s">
        <v>8383</v>
      </c>
      <c r="S3042" s="12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110.48192771084338</v>
      </c>
      <c r="P3043" s="10">
        <f t="shared" si="189"/>
        <v>96.526315789473685</v>
      </c>
      <c r="Q3043" t="s">
        <v>8343</v>
      </c>
      <c r="R3043" t="s">
        <v>8383</v>
      </c>
      <c r="S3043" s="12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128</v>
      </c>
      <c r="P3044" s="10">
        <f t="shared" si="189"/>
        <v>51.891891891891895</v>
      </c>
      <c r="Q3044" t="s">
        <v>8343</v>
      </c>
      <c r="R3044" t="s">
        <v>8383</v>
      </c>
      <c r="S3044" s="12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110.00666666666667</v>
      </c>
      <c r="P3045" s="10">
        <f t="shared" si="189"/>
        <v>128.9140625</v>
      </c>
      <c r="Q3045" t="s">
        <v>8343</v>
      </c>
      <c r="R3045" t="s">
        <v>8383</v>
      </c>
      <c r="S3045" s="12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109.34166666666667</v>
      </c>
      <c r="P3046" s="10">
        <f t="shared" si="189"/>
        <v>84.108974358974365</v>
      </c>
      <c r="Q3046" t="s">
        <v>8343</v>
      </c>
      <c r="R3046" t="s">
        <v>8383</v>
      </c>
      <c r="S3046" s="12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132.70650000000001</v>
      </c>
      <c r="P3047" s="10">
        <f t="shared" si="189"/>
        <v>82.941562500000003</v>
      </c>
      <c r="Q3047" t="s">
        <v>8343</v>
      </c>
      <c r="R3047" t="s">
        <v>8383</v>
      </c>
      <c r="S3047" s="12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190.84810126582278</v>
      </c>
      <c r="P3048" s="10">
        <f t="shared" si="189"/>
        <v>259.94827586206895</v>
      </c>
      <c r="Q3048" t="s">
        <v>8343</v>
      </c>
      <c r="R3048" t="s">
        <v>8383</v>
      </c>
      <c r="S3048" s="12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149</v>
      </c>
      <c r="P3049" s="10">
        <f t="shared" si="189"/>
        <v>37.25</v>
      </c>
      <c r="Q3049" t="s">
        <v>8343</v>
      </c>
      <c r="R3049" t="s">
        <v>8383</v>
      </c>
      <c r="S3049" s="12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166.4</v>
      </c>
      <c r="P3050" s="10">
        <f t="shared" si="189"/>
        <v>177.02127659574469</v>
      </c>
      <c r="Q3050" t="s">
        <v>8343</v>
      </c>
      <c r="R3050" t="s">
        <v>8383</v>
      </c>
      <c r="S3050" s="12">
        <f t="shared" si="190"/>
        <v>41975.901180555556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106.66666666666667</v>
      </c>
      <c r="P3051" s="10">
        <f t="shared" si="189"/>
        <v>74.074074074074076</v>
      </c>
      <c r="Q3051" t="s">
        <v>8343</v>
      </c>
      <c r="R3051" t="s">
        <v>8383</v>
      </c>
      <c r="S3051" s="12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106</v>
      </c>
      <c r="P3052" s="10">
        <f t="shared" si="189"/>
        <v>70.666666666666671</v>
      </c>
      <c r="Q3052" t="s">
        <v>8343</v>
      </c>
      <c r="R3052" t="s">
        <v>8383</v>
      </c>
      <c r="S3052" s="12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23.62857142857143</v>
      </c>
      <c r="P3053" s="10">
        <f t="shared" si="189"/>
        <v>23.62857142857143</v>
      </c>
      <c r="Q3053" t="s">
        <v>8343</v>
      </c>
      <c r="R3053" t="s">
        <v>8383</v>
      </c>
      <c r="S3053" s="12">
        <f t="shared" si="190"/>
        <v>42744.416030092594</v>
      </c>
      <c r="T3053" s="11">
        <f t="shared" si="191"/>
        <v>42774.416030092594</v>
      </c>
    </row>
    <row r="3054" spans="1:20" ht="43.5" x14ac:dyDescent="0.35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0.15</v>
      </c>
      <c r="P3054" s="10">
        <f t="shared" si="189"/>
        <v>37.5</v>
      </c>
      <c r="Q3054" t="s">
        <v>8343</v>
      </c>
      <c r="R3054" t="s">
        <v>8383</v>
      </c>
      <c r="S3054" s="12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0.4</v>
      </c>
      <c r="P3055" s="10">
        <f t="shared" si="189"/>
        <v>13.333333333333334</v>
      </c>
      <c r="Q3055" t="s">
        <v>8343</v>
      </c>
      <c r="R3055" t="s">
        <v>8383</v>
      </c>
      <c r="S3055" s="12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>
        <f t="shared" si="188"/>
        <v>0</v>
      </c>
      <c r="P3056" s="10" t="e">
        <f t="shared" si="189"/>
        <v>#DIV/0!</v>
      </c>
      <c r="Q3056" t="s">
        <v>8343</v>
      </c>
      <c r="R3056" t="s">
        <v>8383</v>
      </c>
      <c r="S3056" s="12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5.0000000000000001E-3</v>
      </c>
      <c r="P3057" s="10">
        <f t="shared" si="189"/>
        <v>1</v>
      </c>
      <c r="Q3057" t="s">
        <v>8343</v>
      </c>
      <c r="R3057" t="s">
        <v>8383</v>
      </c>
      <c r="S3057" s="12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>
        <f t="shared" si="188"/>
        <v>0</v>
      </c>
      <c r="P3058" s="10" t="e">
        <f t="shared" si="189"/>
        <v>#DIV/0!</v>
      </c>
      <c r="Q3058" t="s">
        <v>8343</v>
      </c>
      <c r="R3058" t="s">
        <v>8383</v>
      </c>
      <c r="S3058" s="12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>
        <f t="shared" si="188"/>
        <v>0</v>
      </c>
      <c r="P3059" s="10" t="e">
        <f t="shared" si="189"/>
        <v>#DIV/0!</v>
      </c>
      <c r="Q3059" t="s">
        <v>8343</v>
      </c>
      <c r="R3059" t="s">
        <v>8383</v>
      </c>
      <c r="S3059" s="12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1.6666666666666666E-2</v>
      </c>
      <c r="P3060" s="10">
        <f t="shared" si="189"/>
        <v>1</v>
      </c>
      <c r="Q3060" t="s">
        <v>8343</v>
      </c>
      <c r="R3060" t="s">
        <v>8383</v>
      </c>
      <c r="S3060" s="12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3.0066666666666664</v>
      </c>
      <c r="P3061" s="10">
        <f t="shared" si="189"/>
        <v>41</v>
      </c>
      <c r="Q3061" t="s">
        <v>8343</v>
      </c>
      <c r="R3061" t="s">
        <v>8383</v>
      </c>
      <c r="S3061" s="12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0.15227272727272728</v>
      </c>
      <c r="P3062" s="10">
        <f t="shared" si="189"/>
        <v>55.833333333333336</v>
      </c>
      <c r="Q3062" t="s">
        <v>8343</v>
      </c>
      <c r="R3062" t="s">
        <v>8383</v>
      </c>
      <c r="S3062" s="12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>
        <f t="shared" si="188"/>
        <v>0</v>
      </c>
      <c r="P3063" s="10" t="e">
        <f t="shared" si="189"/>
        <v>#DIV/0!</v>
      </c>
      <c r="Q3063" t="s">
        <v>8343</v>
      </c>
      <c r="R3063" t="s">
        <v>8383</v>
      </c>
      <c r="S3063" s="12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66.84</v>
      </c>
      <c r="P3064" s="10">
        <f t="shared" si="189"/>
        <v>99.761194029850742</v>
      </c>
      <c r="Q3064" t="s">
        <v>8343</v>
      </c>
      <c r="R3064" t="s">
        <v>8383</v>
      </c>
      <c r="S3064" s="12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19.566666666666666</v>
      </c>
      <c r="P3065" s="10">
        <f t="shared" si="189"/>
        <v>25.521739130434781</v>
      </c>
      <c r="Q3065" t="s">
        <v>8343</v>
      </c>
      <c r="R3065" t="s">
        <v>8383</v>
      </c>
      <c r="S3065" s="12">
        <f t="shared" si="190"/>
        <v>42630.922893518524</v>
      </c>
      <c r="T3065" s="11">
        <f t="shared" si="191"/>
        <v>42665.922893518524</v>
      </c>
    </row>
    <row r="3066" spans="1:20" ht="29" x14ac:dyDescent="0.35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11.294666666666666</v>
      </c>
      <c r="P3066" s="10">
        <f t="shared" si="189"/>
        <v>117.65277777777777</v>
      </c>
      <c r="Q3066" t="s">
        <v>8343</v>
      </c>
      <c r="R3066" t="s">
        <v>8383</v>
      </c>
      <c r="S3066" s="12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0.04</v>
      </c>
      <c r="P3067" s="10">
        <f t="shared" si="189"/>
        <v>5</v>
      </c>
      <c r="Q3067" t="s">
        <v>8343</v>
      </c>
      <c r="R3067" t="s">
        <v>8383</v>
      </c>
      <c r="S3067" s="12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11.985714285714286</v>
      </c>
      <c r="P3068" s="10">
        <f t="shared" si="189"/>
        <v>2796.6666666666665</v>
      </c>
      <c r="Q3068" t="s">
        <v>8343</v>
      </c>
      <c r="R3068" t="s">
        <v>8383</v>
      </c>
      <c r="S3068" s="12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</v>
      </c>
      <c r="P3069" s="10">
        <f t="shared" si="189"/>
        <v>200</v>
      </c>
      <c r="Q3069" t="s">
        <v>8343</v>
      </c>
      <c r="R3069" t="s">
        <v>8383</v>
      </c>
      <c r="S3069" s="12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6.9999999999999993E-2</v>
      </c>
      <c r="P3070" s="10">
        <f t="shared" si="189"/>
        <v>87.5</v>
      </c>
      <c r="Q3070" t="s">
        <v>8343</v>
      </c>
      <c r="R3070" t="s">
        <v>8383</v>
      </c>
      <c r="S3070" s="12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14.099999999999998</v>
      </c>
      <c r="P3071" s="10">
        <f t="shared" si="189"/>
        <v>20.142857142857142</v>
      </c>
      <c r="Q3071" t="s">
        <v>8343</v>
      </c>
      <c r="R3071" t="s">
        <v>8383</v>
      </c>
      <c r="S3071" s="12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3.34</v>
      </c>
      <c r="P3072" s="10">
        <f t="shared" si="189"/>
        <v>20.875</v>
      </c>
      <c r="Q3072" t="s">
        <v>8343</v>
      </c>
      <c r="R3072" t="s">
        <v>8383</v>
      </c>
      <c r="S3072" s="12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59.774999999999999</v>
      </c>
      <c r="P3073" s="10">
        <f t="shared" si="189"/>
        <v>61.307692307692307</v>
      </c>
      <c r="Q3073" t="s">
        <v>8343</v>
      </c>
      <c r="R3073" t="s">
        <v>8383</v>
      </c>
      <c r="S3073" s="12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1.6666666666666666E-2</v>
      </c>
      <c r="P3074" s="10">
        <f t="shared" si="189"/>
        <v>1</v>
      </c>
      <c r="Q3074" t="s">
        <v>8343</v>
      </c>
      <c r="R3074" t="s">
        <v>8383</v>
      </c>
      <c r="S3074" s="12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E3075/D3075*100</f>
        <v>2.3035714285714284E-2</v>
      </c>
      <c r="P3075" s="10">
        <f t="shared" ref="P3075:P3138" si="193">E3075/L3075</f>
        <v>92.142857142857139</v>
      </c>
      <c r="Q3075" t="s">
        <v>8343</v>
      </c>
      <c r="R3075" t="s">
        <v>8383</v>
      </c>
      <c r="S3075" s="12">
        <f t="shared" ref="S3075:S3138" si="194">(J3075/86400)+25569</f>
        <v>42111.684027777781</v>
      </c>
      <c r="T3075" s="11">
        <f t="shared" ref="T3075:T3138" si="195">(I3075/86400)+25569</f>
        <v>42169.804861111115</v>
      </c>
    </row>
    <row r="3076" spans="1:20" ht="58" x14ac:dyDescent="0.35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8.8000000000000009E-2</v>
      </c>
      <c r="P3076" s="10">
        <f t="shared" si="193"/>
        <v>7.333333333333333</v>
      </c>
      <c r="Q3076" t="s">
        <v>8343</v>
      </c>
      <c r="R3076" t="s">
        <v>8383</v>
      </c>
      <c r="S3076" s="12">
        <f t="shared" si="194"/>
        <v>42409.571284722224</v>
      </c>
      <c r="T3076" s="11">
        <f t="shared" si="195"/>
        <v>42439.571284722224</v>
      </c>
    </row>
    <row r="3077" spans="1:20" ht="43.5" x14ac:dyDescent="0.3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</v>
      </c>
      <c r="P3077" s="10">
        <f t="shared" si="193"/>
        <v>64.8</v>
      </c>
      <c r="Q3077" t="s">
        <v>8343</v>
      </c>
      <c r="R3077" t="s">
        <v>8383</v>
      </c>
      <c r="S3077" s="12">
        <f t="shared" si="194"/>
        <v>42551.102314814816</v>
      </c>
      <c r="T3077" s="11">
        <f t="shared" si="195"/>
        <v>42601.102314814816</v>
      </c>
    </row>
    <row r="3078" spans="1:20" ht="29" x14ac:dyDescent="0.35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15.06</v>
      </c>
      <c r="P3078" s="10">
        <f t="shared" si="193"/>
        <v>30.12</v>
      </c>
      <c r="Q3078" t="s">
        <v>8343</v>
      </c>
      <c r="R3078" t="s">
        <v>8383</v>
      </c>
      <c r="S3078" s="12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0.47727272727272729</v>
      </c>
      <c r="P3079" s="10">
        <f t="shared" si="193"/>
        <v>52.5</v>
      </c>
      <c r="Q3079" t="s">
        <v>8343</v>
      </c>
      <c r="R3079" t="s">
        <v>8383</v>
      </c>
      <c r="S3079" s="12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0.11833333333333333</v>
      </c>
      <c r="P3080" s="10">
        <f t="shared" si="193"/>
        <v>23.666666666666668</v>
      </c>
      <c r="Q3080" t="s">
        <v>8343</v>
      </c>
      <c r="R3080" t="s">
        <v>8383</v>
      </c>
      <c r="S3080" s="12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0.8417399858735245</v>
      </c>
      <c r="P3081" s="10">
        <f t="shared" si="193"/>
        <v>415.77777777777777</v>
      </c>
      <c r="Q3081" t="s">
        <v>8343</v>
      </c>
      <c r="R3081" t="s">
        <v>8383</v>
      </c>
      <c r="S3081" s="12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1.8799999999999997E-2</v>
      </c>
      <c r="P3082" s="10">
        <f t="shared" si="193"/>
        <v>53.714285714285715</v>
      </c>
      <c r="Q3082" t="s">
        <v>8343</v>
      </c>
      <c r="R3082" t="s">
        <v>8383</v>
      </c>
      <c r="S3082" s="12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0.21029999999999999</v>
      </c>
      <c r="P3083" s="10">
        <f t="shared" si="193"/>
        <v>420.6</v>
      </c>
      <c r="Q3083" t="s">
        <v>8343</v>
      </c>
      <c r="R3083" t="s">
        <v>8383</v>
      </c>
      <c r="S3083" s="12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>
        <f t="shared" si="192"/>
        <v>0</v>
      </c>
      <c r="P3084" s="10" t="e">
        <f t="shared" si="193"/>
        <v>#DIV/0!</v>
      </c>
      <c r="Q3084" t="s">
        <v>8343</v>
      </c>
      <c r="R3084" t="s">
        <v>8383</v>
      </c>
      <c r="S3084" s="12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0.27999999999999997</v>
      </c>
      <c r="P3085" s="10">
        <f t="shared" si="193"/>
        <v>18.666666666666668</v>
      </c>
      <c r="Q3085" t="s">
        <v>8343</v>
      </c>
      <c r="R3085" t="s">
        <v>8383</v>
      </c>
      <c r="S3085" s="12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11.57920670115792</v>
      </c>
      <c r="P3086" s="10">
        <f t="shared" si="193"/>
        <v>78.333333333333329</v>
      </c>
      <c r="Q3086" t="s">
        <v>8343</v>
      </c>
      <c r="R3086" t="s">
        <v>8383</v>
      </c>
      <c r="S3086" s="12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</v>
      </c>
      <c r="P3087" s="10">
        <f t="shared" si="193"/>
        <v>67.777777777777771</v>
      </c>
      <c r="Q3087" t="s">
        <v>8343</v>
      </c>
      <c r="R3087" t="s">
        <v>8383</v>
      </c>
      <c r="S3087" s="12">
        <f t="shared" si="194"/>
        <v>42246.883784722224</v>
      </c>
      <c r="T3087" s="11">
        <f t="shared" si="195"/>
        <v>42276.883784722224</v>
      </c>
    </row>
    <row r="3088" spans="1:20" ht="58" x14ac:dyDescent="0.3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0.25</v>
      </c>
      <c r="P3088" s="10">
        <f t="shared" si="193"/>
        <v>16.666666666666668</v>
      </c>
      <c r="Q3088" t="s">
        <v>8343</v>
      </c>
      <c r="R3088" t="s">
        <v>8383</v>
      </c>
      <c r="S3088" s="12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0.625</v>
      </c>
      <c r="P3089" s="10">
        <f t="shared" si="193"/>
        <v>62.5</v>
      </c>
      <c r="Q3089" t="s">
        <v>8343</v>
      </c>
      <c r="R3089" t="s">
        <v>8383</v>
      </c>
      <c r="S3089" s="12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0.19384615384615383</v>
      </c>
      <c r="P3090" s="10">
        <f t="shared" si="193"/>
        <v>42</v>
      </c>
      <c r="Q3090" t="s">
        <v>8343</v>
      </c>
      <c r="R3090" t="s">
        <v>8383</v>
      </c>
      <c r="S3090" s="12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23.416</v>
      </c>
      <c r="P3091" s="10">
        <f t="shared" si="193"/>
        <v>130.0888888888889</v>
      </c>
      <c r="Q3091" t="s">
        <v>8343</v>
      </c>
      <c r="R3091" t="s">
        <v>8383</v>
      </c>
      <c r="S3091" s="12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5.0808888888888886</v>
      </c>
      <c r="P3092" s="10">
        <f t="shared" si="193"/>
        <v>1270.2222222222222</v>
      </c>
      <c r="Q3092" t="s">
        <v>8343</v>
      </c>
      <c r="R3092" t="s">
        <v>8383</v>
      </c>
      <c r="S3092" s="12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15.920000000000002</v>
      </c>
      <c r="P3093" s="10">
        <f t="shared" si="193"/>
        <v>88.444444444444443</v>
      </c>
      <c r="Q3093" t="s">
        <v>8343</v>
      </c>
      <c r="R3093" t="s">
        <v>8383</v>
      </c>
      <c r="S3093" s="12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1.1831900000000002</v>
      </c>
      <c r="P3094" s="10">
        <f t="shared" si="193"/>
        <v>56.342380952380957</v>
      </c>
      <c r="Q3094" t="s">
        <v>8343</v>
      </c>
      <c r="R3094" t="s">
        <v>8383</v>
      </c>
      <c r="S3094" s="12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22.75</v>
      </c>
      <c r="P3095" s="10">
        <f t="shared" si="193"/>
        <v>53.529411764705884</v>
      </c>
      <c r="Q3095" t="s">
        <v>8343</v>
      </c>
      <c r="R3095" t="s">
        <v>8383</v>
      </c>
      <c r="S3095" s="12">
        <f t="shared" si="194"/>
        <v>41760.909039351856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2.5000000000000001E-2</v>
      </c>
      <c r="P3096" s="10">
        <f t="shared" si="193"/>
        <v>25</v>
      </c>
      <c r="Q3096" t="s">
        <v>8343</v>
      </c>
      <c r="R3096" t="s">
        <v>8383</v>
      </c>
      <c r="S3096" s="12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0.33512064343163539</v>
      </c>
      <c r="P3097" s="10">
        <f t="shared" si="193"/>
        <v>50</v>
      </c>
      <c r="Q3097" t="s">
        <v>8343</v>
      </c>
      <c r="R3097" t="s">
        <v>8383</v>
      </c>
      <c r="S3097" s="12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</v>
      </c>
      <c r="P3098" s="10">
        <f t="shared" si="193"/>
        <v>56.785714285714285</v>
      </c>
      <c r="Q3098" t="s">
        <v>8343</v>
      </c>
      <c r="R3098" t="s">
        <v>8383</v>
      </c>
      <c r="S3098" s="12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17.150000000000002</v>
      </c>
      <c r="P3099" s="10">
        <f t="shared" si="193"/>
        <v>40.833333333333336</v>
      </c>
      <c r="Q3099" t="s">
        <v>8343</v>
      </c>
      <c r="R3099" t="s">
        <v>8383</v>
      </c>
      <c r="S3099" s="12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3.6080041046690612</v>
      </c>
      <c r="P3100" s="10">
        <f t="shared" si="193"/>
        <v>65.111111111111114</v>
      </c>
      <c r="Q3100" t="s">
        <v>8343</v>
      </c>
      <c r="R3100" t="s">
        <v>8383</v>
      </c>
      <c r="S3100" s="12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13.900000000000002</v>
      </c>
      <c r="P3101" s="10">
        <f t="shared" si="193"/>
        <v>55.6</v>
      </c>
      <c r="Q3101" t="s">
        <v>8343</v>
      </c>
      <c r="R3101" t="s">
        <v>8383</v>
      </c>
      <c r="S3101" s="12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15.225</v>
      </c>
      <c r="P3102" s="10">
        <f t="shared" si="193"/>
        <v>140.53846153846155</v>
      </c>
      <c r="Q3102" t="s">
        <v>8343</v>
      </c>
      <c r="R3102" t="s">
        <v>8383</v>
      </c>
      <c r="S3102" s="12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12</v>
      </c>
      <c r="P3103" s="10">
        <f t="shared" si="193"/>
        <v>25</v>
      </c>
      <c r="Q3103" t="s">
        <v>8343</v>
      </c>
      <c r="R3103" t="s">
        <v>8383</v>
      </c>
      <c r="S3103" s="12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39.112499999999997</v>
      </c>
      <c r="P3104" s="10">
        <f t="shared" si="193"/>
        <v>69.533333333333331</v>
      </c>
      <c r="Q3104" t="s">
        <v>8343</v>
      </c>
      <c r="R3104" t="s">
        <v>8383</v>
      </c>
      <c r="S3104" s="12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0.26829268292682928</v>
      </c>
      <c r="P3105" s="10">
        <f t="shared" si="193"/>
        <v>5.5</v>
      </c>
      <c r="Q3105" t="s">
        <v>8343</v>
      </c>
      <c r="R3105" t="s">
        <v>8383</v>
      </c>
      <c r="S3105" s="12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29.625</v>
      </c>
      <c r="P3106" s="10">
        <f t="shared" si="193"/>
        <v>237</v>
      </c>
      <c r="Q3106" t="s">
        <v>8343</v>
      </c>
      <c r="R3106" t="s">
        <v>8383</v>
      </c>
      <c r="S3106" s="12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42.360992301112063</v>
      </c>
      <c r="P3107" s="10">
        <f t="shared" si="193"/>
        <v>79.870967741935488</v>
      </c>
      <c r="Q3107" t="s">
        <v>8343</v>
      </c>
      <c r="R3107" t="s">
        <v>8383</v>
      </c>
      <c r="S3107" s="12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4.1000000000000005</v>
      </c>
      <c r="P3108" s="10">
        <f t="shared" si="193"/>
        <v>10.25</v>
      </c>
      <c r="Q3108" t="s">
        <v>8343</v>
      </c>
      <c r="R3108" t="s">
        <v>8383</v>
      </c>
      <c r="S3108" s="12">
        <f t="shared" si="194"/>
        <v>42241.429120370369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19.762499999999999</v>
      </c>
      <c r="P3109" s="10">
        <f t="shared" si="193"/>
        <v>272.58620689655174</v>
      </c>
      <c r="Q3109" t="s">
        <v>8343</v>
      </c>
      <c r="R3109" t="s">
        <v>8383</v>
      </c>
      <c r="S3109" s="12">
        <f t="shared" si="194"/>
        <v>42128.814247685186</v>
      </c>
      <c r="T3109" s="11">
        <f t="shared" si="195"/>
        <v>42135.814247685186</v>
      </c>
    </row>
    <row r="3110" spans="1:20" x14ac:dyDescent="0.35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5.1999999999999998E-2</v>
      </c>
      <c r="P3110" s="10">
        <f t="shared" si="193"/>
        <v>13</v>
      </c>
      <c r="Q3110" t="s">
        <v>8343</v>
      </c>
      <c r="R3110" t="s">
        <v>8383</v>
      </c>
      <c r="S3110" s="12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25.030188679245285</v>
      </c>
      <c r="P3111" s="10">
        <f t="shared" si="193"/>
        <v>58.184210526315788</v>
      </c>
      <c r="Q3111" t="s">
        <v>8343</v>
      </c>
      <c r="R3111" t="s">
        <v>8383</v>
      </c>
      <c r="S3111" s="12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0.04</v>
      </c>
      <c r="P3112" s="10">
        <f t="shared" si="193"/>
        <v>10</v>
      </c>
      <c r="Q3112" t="s">
        <v>8343</v>
      </c>
      <c r="R3112" t="s">
        <v>8383</v>
      </c>
      <c r="S3112" s="12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26.640000000000004</v>
      </c>
      <c r="P3113" s="10">
        <f t="shared" si="193"/>
        <v>70.10526315789474</v>
      </c>
      <c r="Q3113" t="s">
        <v>8343</v>
      </c>
      <c r="R3113" t="s">
        <v>8383</v>
      </c>
      <c r="S3113" s="12">
        <f t="shared" si="194"/>
        <v>41885.595138888893</v>
      </c>
      <c r="T3113" s="11">
        <f t="shared" si="195"/>
        <v>41916.595138888893</v>
      </c>
    </row>
    <row r="3114" spans="1:20" ht="43.5" x14ac:dyDescent="0.3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4.7363636363636363</v>
      </c>
      <c r="P3114" s="10">
        <f t="shared" si="193"/>
        <v>57.888888888888886</v>
      </c>
      <c r="Q3114" t="s">
        <v>8343</v>
      </c>
      <c r="R3114" t="s">
        <v>8383</v>
      </c>
      <c r="S3114" s="12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4.2435339894712749</v>
      </c>
      <c r="P3115" s="10">
        <f t="shared" si="193"/>
        <v>125.27027027027027</v>
      </c>
      <c r="Q3115" t="s">
        <v>8343</v>
      </c>
      <c r="R3115" t="s">
        <v>8383</v>
      </c>
      <c r="S3115" s="12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>
        <f t="shared" si="192"/>
        <v>0</v>
      </c>
      <c r="P3116" s="10" t="e">
        <f t="shared" si="193"/>
        <v>#DIV/0!</v>
      </c>
      <c r="Q3116" t="s">
        <v>8343</v>
      </c>
      <c r="R3116" t="s">
        <v>8383</v>
      </c>
      <c r="S3116" s="12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3</v>
      </c>
      <c r="P3117" s="10">
        <f t="shared" si="193"/>
        <v>300</v>
      </c>
      <c r="Q3117" t="s">
        <v>8343</v>
      </c>
      <c r="R3117" t="s">
        <v>8383</v>
      </c>
      <c r="S3117" s="12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57.333333333333336</v>
      </c>
      <c r="P3118" s="10">
        <f t="shared" si="193"/>
        <v>43</v>
      </c>
      <c r="Q3118" t="s">
        <v>8343</v>
      </c>
      <c r="R3118" t="s">
        <v>8383</v>
      </c>
      <c r="S3118" s="12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0.1</v>
      </c>
      <c r="P3119" s="10">
        <f t="shared" si="193"/>
        <v>1</v>
      </c>
      <c r="Q3119" t="s">
        <v>8343</v>
      </c>
      <c r="R3119" t="s">
        <v>8383</v>
      </c>
      <c r="S3119" s="12">
        <f t="shared" si="194"/>
        <v>42509.374537037038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0.31</v>
      </c>
      <c r="P3120" s="10">
        <f t="shared" si="193"/>
        <v>775</v>
      </c>
      <c r="Q3120" t="s">
        <v>8343</v>
      </c>
      <c r="R3120" t="s">
        <v>8383</v>
      </c>
      <c r="S3120" s="12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0.05</v>
      </c>
      <c r="P3121" s="10">
        <f t="shared" si="193"/>
        <v>5</v>
      </c>
      <c r="Q3121" t="s">
        <v>8343</v>
      </c>
      <c r="R3121" t="s">
        <v>8383</v>
      </c>
      <c r="S3121" s="12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9.8461538461538465E-3</v>
      </c>
      <c r="P3122" s="10">
        <f t="shared" si="193"/>
        <v>12.8</v>
      </c>
      <c r="Q3122" t="s">
        <v>8343</v>
      </c>
      <c r="R3122" t="s">
        <v>8383</v>
      </c>
      <c r="S3122" s="12">
        <f t="shared" si="194"/>
        <v>42435.942083333328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0.66666666666666674</v>
      </c>
      <c r="P3123" s="10">
        <f t="shared" si="193"/>
        <v>10</v>
      </c>
      <c r="Q3123" t="s">
        <v>8343</v>
      </c>
      <c r="R3123" t="s">
        <v>8383</v>
      </c>
      <c r="S3123" s="12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58.291457286432156</v>
      </c>
      <c r="P3124" s="10">
        <f t="shared" si="193"/>
        <v>58</v>
      </c>
      <c r="Q3124" t="s">
        <v>8343</v>
      </c>
      <c r="R3124" t="s">
        <v>8383</v>
      </c>
      <c r="S3124" s="12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68.153599999999997</v>
      </c>
      <c r="P3125" s="10">
        <f t="shared" si="193"/>
        <v>244.80459770114942</v>
      </c>
      <c r="Q3125" t="s">
        <v>8343</v>
      </c>
      <c r="R3125" t="s">
        <v>8383</v>
      </c>
      <c r="S3125" s="12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3.2499999999999999E-3</v>
      </c>
      <c r="P3126" s="10">
        <f t="shared" si="193"/>
        <v>6.5</v>
      </c>
      <c r="Q3126" t="s">
        <v>8343</v>
      </c>
      <c r="R3126" t="s">
        <v>8383</v>
      </c>
      <c r="S3126" s="12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>
        <f t="shared" si="192"/>
        <v>0</v>
      </c>
      <c r="P3127" s="10" t="e">
        <f t="shared" si="193"/>
        <v>#DIV/0!</v>
      </c>
      <c r="Q3127" t="s">
        <v>8343</v>
      </c>
      <c r="R3127" t="s">
        <v>8383</v>
      </c>
      <c r="S3127" s="12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4.16</v>
      </c>
      <c r="P3128" s="10">
        <f t="shared" si="193"/>
        <v>61.176470588235297</v>
      </c>
      <c r="Q3128" t="s">
        <v>8343</v>
      </c>
      <c r="R3128" t="s">
        <v>8383</v>
      </c>
      <c r="S3128" s="12">
        <f t="shared" si="194"/>
        <v>42427.018078703702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>
        <f t="shared" si="192"/>
        <v>0</v>
      </c>
      <c r="P3129" s="10" t="e">
        <f t="shared" si="193"/>
        <v>#DIV/0!</v>
      </c>
      <c r="Q3129" t="s">
        <v>8343</v>
      </c>
      <c r="R3129" t="s">
        <v>8383</v>
      </c>
      <c r="S3129" s="12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108.60666666666667</v>
      </c>
      <c r="P3130" s="10">
        <f t="shared" si="193"/>
        <v>139.23931623931625</v>
      </c>
      <c r="Q3130" t="s">
        <v>8343</v>
      </c>
      <c r="R3130" t="s">
        <v>8344</v>
      </c>
      <c r="S3130" s="12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0.8</v>
      </c>
      <c r="P3131" s="10">
        <f t="shared" si="193"/>
        <v>10</v>
      </c>
      <c r="Q3131" t="s">
        <v>8343</v>
      </c>
      <c r="R3131" t="s">
        <v>8344</v>
      </c>
      <c r="S3131" s="12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3.75</v>
      </c>
      <c r="P3132" s="10">
        <f t="shared" si="193"/>
        <v>93.75</v>
      </c>
      <c r="Q3132" t="s">
        <v>8343</v>
      </c>
      <c r="R3132" t="s">
        <v>8344</v>
      </c>
      <c r="S3132" s="12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15.731707317073171</v>
      </c>
      <c r="P3133" s="10">
        <f t="shared" si="193"/>
        <v>53.75</v>
      </c>
      <c r="Q3133" t="s">
        <v>8343</v>
      </c>
      <c r="R3133" t="s">
        <v>8344</v>
      </c>
      <c r="S3133" s="12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3.3333333333333333E-2</v>
      </c>
      <c r="P3134" s="10">
        <f t="shared" si="193"/>
        <v>10</v>
      </c>
      <c r="Q3134" t="s">
        <v>8343</v>
      </c>
      <c r="R3134" t="s">
        <v>8344</v>
      </c>
      <c r="S3134" s="12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108</v>
      </c>
      <c r="P3135" s="10">
        <f t="shared" si="193"/>
        <v>33.75</v>
      </c>
      <c r="Q3135" t="s">
        <v>8343</v>
      </c>
      <c r="R3135" t="s">
        <v>8344</v>
      </c>
      <c r="S3135" s="12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22.5</v>
      </c>
      <c r="P3136" s="10">
        <f t="shared" si="193"/>
        <v>18.75</v>
      </c>
      <c r="Q3136" t="s">
        <v>8343</v>
      </c>
      <c r="R3136" t="s">
        <v>8344</v>
      </c>
      <c r="S3136" s="12">
        <f t="shared" si="194"/>
        <v>42800.720127314809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20.849420849420849</v>
      </c>
      <c r="P3137" s="10">
        <f t="shared" si="193"/>
        <v>23.142857142857142</v>
      </c>
      <c r="Q3137" t="s">
        <v>8343</v>
      </c>
      <c r="R3137" t="s">
        <v>8344</v>
      </c>
      <c r="S3137" s="12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127.8</v>
      </c>
      <c r="P3138" s="10">
        <f t="shared" si="193"/>
        <v>29.045454545454547</v>
      </c>
      <c r="Q3138" t="s">
        <v>8343</v>
      </c>
      <c r="R3138" t="s">
        <v>8344</v>
      </c>
      <c r="S3138" s="12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E3139/D3139*100</f>
        <v>3.3333333333333335</v>
      </c>
      <c r="P3139" s="10">
        <f t="shared" ref="P3139:P3202" si="197">E3139/L3139</f>
        <v>50</v>
      </c>
      <c r="Q3139" t="s">
        <v>8343</v>
      </c>
      <c r="R3139" t="s">
        <v>8344</v>
      </c>
      <c r="S3139" s="12">
        <f t="shared" ref="S3139:S3202" si="198">(J3139/86400)+25569</f>
        <v>42807.885057870371</v>
      </c>
      <c r="T3139" s="11">
        <f t="shared" ref="T3139:T3202" si="199">(I3139/86400)+25569</f>
        <v>42858.8</v>
      </c>
    </row>
    <row r="3140" spans="1:20" ht="58" x14ac:dyDescent="0.35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>
        <f t="shared" si="196"/>
        <v>0</v>
      </c>
      <c r="P3140" s="10" t="e">
        <f t="shared" si="197"/>
        <v>#DIV/0!</v>
      </c>
      <c r="Q3140" t="s">
        <v>8343</v>
      </c>
      <c r="R3140" t="s">
        <v>8344</v>
      </c>
      <c r="S3140" s="12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5.4</v>
      </c>
      <c r="P3141" s="10">
        <f t="shared" si="197"/>
        <v>450</v>
      </c>
      <c r="Q3141" t="s">
        <v>8343</v>
      </c>
      <c r="R3141" t="s">
        <v>8344</v>
      </c>
      <c r="S3141" s="12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0.96</v>
      </c>
      <c r="P3142" s="10">
        <f t="shared" si="197"/>
        <v>24</v>
      </c>
      <c r="Q3142" t="s">
        <v>8343</v>
      </c>
      <c r="R3142" t="s">
        <v>8344</v>
      </c>
      <c r="S3142" s="12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51.6</v>
      </c>
      <c r="P3143" s="10">
        <f t="shared" si="197"/>
        <v>32.25</v>
      </c>
      <c r="Q3143" t="s">
        <v>8343</v>
      </c>
      <c r="R3143" t="s">
        <v>8344</v>
      </c>
      <c r="S3143" s="12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</v>
      </c>
      <c r="P3144" s="10">
        <f t="shared" si="197"/>
        <v>15</v>
      </c>
      <c r="Q3144" t="s">
        <v>8343</v>
      </c>
      <c r="R3144" t="s">
        <v>8344</v>
      </c>
      <c r="S3144" s="12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>
        <f t="shared" si="196"/>
        <v>0</v>
      </c>
      <c r="P3145" s="10" t="e">
        <f t="shared" si="197"/>
        <v>#DIV/0!</v>
      </c>
      <c r="Q3145" t="s">
        <v>8343</v>
      </c>
      <c r="R3145" t="s">
        <v>8344</v>
      </c>
      <c r="S3145" s="12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75.400000000000006</v>
      </c>
      <c r="P3146" s="10">
        <f t="shared" si="197"/>
        <v>251.33333333333334</v>
      </c>
      <c r="Q3146" t="s">
        <v>8343</v>
      </c>
      <c r="R3146" t="s">
        <v>8344</v>
      </c>
      <c r="S3146" s="12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>
        <f t="shared" si="196"/>
        <v>0</v>
      </c>
      <c r="P3147" s="10" t="e">
        <f t="shared" si="197"/>
        <v>#DIV/0!</v>
      </c>
      <c r="Q3147" t="s">
        <v>8343</v>
      </c>
      <c r="R3147" t="s">
        <v>8344</v>
      </c>
      <c r="S3147" s="12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10.5</v>
      </c>
      <c r="P3148" s="10">
        <f t="shared" si="197"/>
        <v>437.5</v>
      </c>
      <c r="Q3148" t="s">
        <v>8343</v>
      </c>
      <c r="R3148" t="s">
        <v>8344</v>
      </c>
      <c r="S3148" s="12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117.52499999999999</v>
      </c>
      <c r="P3149" s="10">
        <f t="shared" si="197"/>
        <v>110.35211267605634</v>
      </c>
      <c r="Q3149" t="s">
        <v>8343</v>
      </c>
      <c r="R3149" t="s">
        <v>8344</v>
      </c>
      <c r="S3149" s="12">
        <f t="shared" si="198"/>
        <v>41909.96938657407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131.16666666666669</v>
      </c>
      <c r="P3150" s="10">
        <f t="shared" si="197"/>
        <v>41.421052631578945</v>
      </c>
      <c r="Q3150" t="s">
        <v>8343</v>
      </c>
      <c r="R3150" t="s">
        <v>8344</v>
      </c>
      <c r="S3150" s="12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104</v>
      </c>
      <c r="P3151" s="10">
        <f t="shared" si="197"/>
        <v>52</v>
      </c>
      <c r="Q3151" t="s">
        <v>8343</v>
      </c>
      <c r="R3151" t="s">
        <v>8344</v>
      </c>
      <c r="S3151" s="12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101</v>
      </c>
      <c r="P3152" s="10">
        <f t="shared" si="197"/>
        <v>33.990384615384613</v>
      </c>
      <c r="Q3152" t="s">
        <v>8343</v>
      </c>
      <c r="R3152" t="s">
        <v>8344</v>
      </c>
      <c r="S3152" s="12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100.4</v>
      </c>
      <c r="P3153" s="10">
        <f t="shared" si="197"/>
        <v>103.35294117647059</v>
      </c>
      <c r="Q3153" t="s">
        <v>8343</v>
      </c>
      <c r="R3153" t="s">
        <v>8344</v>
      </c>
      <c r="S3153" s="12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105.95454545454545</v>
      </c>
      <c r="P3154" s="10">
        <f t="shared" si="197"/>
        <v>34.791044776119406</v>
      </c>
      <c r="Q3154" t="s">
        <v>8343</v>
      </c>
      <c r="R3154" t="s">
        <v>8344</v>
      </c>
      <c r="S3154" s="12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335.58333333333337</v>
      </c>
      <c r="P3155" s="10">
        <f t="shared" si="197"/>
        <v>41.773858921161825</v>
      </c>
      <c r="Q3155" t="s">
        <v>8343</v>
      </c>
      <c r="R3155" t="s">
        <v>8344</v>
      </c>
      <c r="S3155" s="12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112.92857142857142</v>
      </c>
      <c r="P3156" s="10">
        <f t="shared" si="197"/>
        <v>64.268292682926827</v>
      </c>
      <c r="Q3156" t="s">
        <v>8343</v>
      </c>
      <c r="R3156" t="s">
        <v>8344</v>
      </c>
      <c r="S3156" s="12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188.50460000000001</v>
      </c>
      <c r="P3157" s="10">
        <f t="shared" si="197"/>
        <v>31.209370860927152</v>
      </c>
      <c r="Q3157" t="s">
        <v>8343</v>
      </c>
      <c r="R3157" t="s">
        <v>8344</v>
      </c>
      <c r="S3157" s="12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101.81818181818181</v>
      </c>
      <c r="P3158" s="10">
        <f t="shared" si="197"/>
        <v>62.921348314606739</v>
      </c>
      <c r="Q3158" t="s">
        <v>8343</v>
      </c>
      <c r="R3158" t="s">
        <v>8344</v>
      </c>
      <c r="S3158" s="12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101</v>
      </c>
      <c r="P3159" s="10">
        <f t="shared" si="197"/>
        <v>98.536585365853654</v>
      </c>
      <c r="Q3159" t="s">
        <v>8343</v>
      </c>
      <c r="R3159" t="s">
        <v>8344</v>
      </c>
      <c r="S3159" s="12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113.99999999999999</v>
      </c>
      <c r="P3160" s="10">
        <f t="shared" si="197"/>
        <v>82.608695652173907</v>
      </c>
      <c r="Q3160" t="s">
        <v>8343</v>
      </c>
      <c r="R3160" t="s">
        <v>8344</v>
      </c>
      <c r="S3160" s="12">
        <f t="shared" si="198"/>
        <v>41447.839722222227</v>
      </c>
      <c r="T3160" s="11">
        <f t="shared" si="199"/>
        <v>41477.839722222227</v>
      </c>
    </row>
    <row r="3161" spans="1:20" ht="43.5" x14ac:dyDescent="0.35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133.48133333333334</v>
      </c>
      <c r="P3161" s="10">
        <f t="shared" si="197"/>
        <v>38.504230769230773</v>
      </c>
      <c r="Q3161" t="s">
        <v>8343</v>
      </c>
      <c r="R3161" t="s">
        <v>8344</v>
      </c>
      <c r="S3161" s="12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101.53333333333335</v>
      </c>
      <c r="P3162" s="10">
        <f t="shared" si="197"/>
        <v>80.15789473684211</v>
      </c>
      <c r="Q3162" t="s">
        <v>8343</v>
      </c>
      <c r="R3162" t="s">
        <v>8344</v>
      </c>
      <c r="S3162" s="12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105.1</v>
      </c>
      <c r="P3163" s="10">
        <f t="shared" si="197"/>
        <v>28.405405405405407</v>
      </c>
      <c r="Q3163" t="s">
        <v>8343</v>
      </c>
      <c r="R3163" t="s">
        <v>8344</v>
      </c>
      <c r="S3163" s="12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127.15</v>
      </c>
      <c r="P3164" s="10">
        <f t="shared" si="197"/>
        <v>80.730158730158735</v>
      </c>
      <c r="Q3164" t="s">
        <v>8343</v>
      </c>
      <c r="R3164" t="s">
        <v>8344</v>
      </c>
      <c r="S3164" s="12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111.15384615384616</v>
      </c>
      <c r="P3165" s="10">
        <f t="shared" si="197"/>
        <v>200.69444444444446</v>
      </c>
      <c r="Q3165" t="s">
        <v>8343</v>
      </c>
      <c r="R3165" t="s">
        <v>8344</v>
      </c>
      <c r="S3165" s="12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106.76</v>
      </c>
      <c r="P3166" s="10">
        <f t="shared" si="197"/>
        <v>37.591549295774648</v>
      </c>
      <c r="Q3166" t="s">
        <v>8343</v>
      </c>
      <c r="R3166" t="s">
        <v>8344</v>
      </c>
      <c r="S3166" s="12">
        <f t="shared" si="198"/>
        <v>41766.805729166663</v>
      </c>
      <c r="T3166" s="11">
        <f t="shared" si="199"/>
        <v>41799.805729166663</v>
      </c>
    </row>
    <row r="3167" spans="1:20" ht="58" x14ac:dyDescent="0.3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162.66666666666666</v>
      </c>
      <c r="P3167" s="10">
        <f t="shared" si="197"/>
        <v>58.095238095238095</v>
      </c>
      <c r="Q3167" t="s">
        <v>8343</v>
      </c>
      <c r="R3167" t="s">
        <v>8344</v>
      </c>
      <c r="S3167" s="12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160.22808571428573</v>
      </c>
      <c r="P3168" s="10">
        <f t="shared" si="197"/>
        <v>60.300892473118282</v>
      </c>
      <c r="Q3168" t="s">
        <v>8343</v>
      </c>
      <c r="R3168" t="s">
        <v>8344</v>
      </c>
      <c r="S3168" s="12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116.16666666666666</v>
      </c>
      <c r="P3169" s="10">
        <f t="shared" si="197"/>
        <v>63.363636363636367</v>
      </c>
      <c r="Q3169" t="s">
        <v>8343</v>
      </c>
      <c r="R3169" t="s">
        <v>8344</v>
      </c>
      <c r="S3169" s="12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124.2</v>
      </c>
      <c r="P3170" s="10">
        <f t="shared" si="197"/>
        <v>50.901639344262293</v>
      </c>
      <c r="Q3170" t="s">
        <v>8343</v>
      </c>
      <c r="R3170" t="s">
        <v>8344</v>
      </c>
      <c r="S3170" s="12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103.01249999999999</v>
      </c>
      <c r="P3171" s="10">
        <f t="shared" si="197"/>
        <v>100.5</v>
      </c>
      <c r="Q3171" t="s">
        <v>8343</v>
      </c>
      <c r="R3171" t="s">
        <v>8344</v>
      </c>
      <c r="S3171" s="12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112.25</v>
      </c>
      <c r="P3172" s="10">
        <f t="shared" si="197"/>
        <v>31.619718309859156</v>
      </c>
      <c r="Q3172" t="s">
        <v>8343</v>
      </c>
      <c r="R3172" t="s">
        <v>8344</v>
      </c>
      <c r="S3172" s="12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108.8142857142857</v>
      </c>
      <c r="P3173" s="10">
        <f t="shared" si="197"/>
        <v>65.102564102564102</v>
      </c>
      <c r="Q3173" t="s">
        <v>8343</v>
      </c>
      <c r="R3173" t="s">
        <v>8344</v>
      </c>
      <c r="S3173" s="12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114.99999999999999</v>
      </c>
      <c r="P3174" s="10">
        <f t="shared" si="197"/>
        <v>79.310344827586206</v>
      </c>
      <c r="Q3174" t="s">
        <v>8343</v>
      </c>
      <c r="R3174" t="s">
        <v>8344</v>
      </c>
      <c r="S3174" s="12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103</v>
      </c>
      <c r="P3175" s="10">
        <f t="shared" si="197"/>
        <v>139.18918918918919</v>
      </c>
      <c r="Q3175" t="s">
        <v>8343</v>
      </c>
      <c r="R3175" t="s">
        <v>8344</v>
      </c>
      <c r="S3175" s="12">
        <f t="shared" si="198"/>
        <v>41878.878379629634</v>
      </c>
      <c r="T3175" s="11">
        <f t="shared" si="199"/>
        <v>41908.878379629634</v>
      </c>
    </row>
    <row r="3176" spans="1:20" ht="58" x14ac:dyDescent="0.3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101.13333333333334</v>
      </c>
      <c r="P3176" s="10">
        <f t="shared" si="197"/>
        <v>131.91304347826087</v>
      </c>
      <c r="Q3176" t="s">
        <v>8343</v>
      </c>
      <c r="R3176" t="s">
        <v>8344</v>
      </c>
      <c r="S3176" s="12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109.55999999999999</v>
      </c>
      <c r="P3177" s="10">
        <f t="shared" si="197"/>
        <v>91.3</v>
      </c>
      <c r="Q3177" t="s">
        <v>8343</v>
      </c>
      <c r="R3177" t="s">
        <v>8344</v>
      </c>
      <c r="S3177" s="12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114.8421052631579</v>
      </c>
      <c r="P3178" s="10">
        <f t="shared" si="197"/>
        <v>39.672727272727272</v>
      </c>
      <c r="Q3178" t="s">
        <v>8343</v>
      </c>
      <c r="R3178" t="s">
        <v>8344</v>
      </c>
      <c r="S3178" s="12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117.39999999999999</v>
      </c>
      <c r="P3179" s="10">
        <f t="shared" si="197"/>
        <v>57.549019607843135</v>
      </c>
      <c r="Q3179" t="s">
        <v>8343</v>
      </c>
      <c r="R3179" t="s">
        <v>8344</v>
      </c>
      <c r="S3179" s="12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171.73333333333335</v>
      </c>
      <c r="P3180" s="10">
        <f t="shared" si="197"/>
        <v>33.025641025641029</v>
      </c>
      <c r="Q3180" t="s">
        <v>8343</v>
      </c>
      <c r="R3180" t="s">
        <v>8344</v>
      </c>
      <c r="S3180" s="12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114.16238095238094</v>
      </c>
      <c r="P3181" s="10">
        <f t="shared" si="197"/>
        <v>77.335806451612896</v>
      </c>
      <c r="Q3181" t="s">
        <v>8343</v>
      </c>
      <c r="R3181" t="s">
        <v>8344</v>
      </c>
      <c r="S3181" s="12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119.75</v>
      </c>
      <c r="P3182" s="10">
        <f t="shared" si="197"/>
        <v>31.933333333333334</v>
      </c>
      <c r="Q3182" t="s">
        <v>8343</v>
      </c>
      <c r="R3182" t="s">
        <v>8344</v>
      </c>
      <c r="S3182" s="12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109.00000000000001</v>
      </c>
      <c r="P3183" s="10">
        <f t="shared" si="197"/>
        <v>36.333333333333336</v>
      </c>
      <c r="Q3183" t="s">
        <v>8343</v>
      </c>
      <c r="R3183" t="s">
        <v>8344</v>
      </c>
      <c r="S3183" s="12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100.88571428571429</v>
      </c>
      <c r="P3184" s="10">
        <f t="shared" si="197"/>
        <v>46.768211920529801</v>
      </c>
      <c r="Q3184" t="s">
        <v>8343</v>
      </c>
      <c r="R3184" t="s">
        <v>8344</v>
      </c>
      <c r="S3184" s="12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109.00000000000001</v>
      </c>
      <c r="P3185" s="10">
        <f t="shared" si="197"/>
        <v>40.073529411764703</v>
      </c>
      <c r="Q3185" t="s">
        <v>8343</v>
      </c>
      <c r="R3185" t="s">
        <v>8344</v>
      </c>
      <c r="S3185" s="12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107.20930232558139</v>
      </c>
      <c r="P3186" s="10">
        <f t="shared" si="197"/>
        <v>100.21739130434783</v>
      </c>
      <c r="Q3186" t="s">
        <v>8343</v>
      </c>
      <c r="R3186" t="s">
        <v>8344</v>
      </c>
      <c r="S3186" s="12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100</v>
      </c>
      <c r="P3187" s="10">
        <f t="shared" si="197"/>
        <v>41.666666666666664</v>
      </c>
      <c r="Q3187" t="s">
        <v>8343</v>
      </c>
      <c r="R3187" t="s">
        <v>8344</v>
      </c>
      <c r="S3187" s="12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102.18750000000001</v>
      </c>
      <c r="P3188" s="10">
        <f t="shared" si="197"/>
        <v>46.714285714285715</v>
      </c>
      <c r="Q3188" t="s">
        <v>8343</v>
      </c>
      <c r="R3188" t="s">
        <v>8344</v>
      </c>
      <c r="S3188" s="12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116.29333333333334</v>
      </c>
      <c r="P3189" s="10">
        <f t="shared" si="197"/>
        <v>71.491803278688522</v>
      </c>
      <c r="Q3189" t="s">
        <v>8343</v>
      </c>
      <c r="R3189" t="s">
        <v>8344</v>
      </c>
      <c r="S3189" s="12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65</v>
      </c>
      <c r="P3190" s="10">
        <f t="shared" si="197"/>
        <v>14.444444444444445</v>
      </c>
      <c r="Q3190" t="s">
        <v>8343</v>
      </c>
      <c r="R3190" t="s">
        <v>8385</v>
      </c>
      <c r="S3190" s="12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12.327272727272726</v>
      </c>
      <c r="P3191" s="10">
        <f t="shared" si="197"/>
        <v>356.84210526315792</v>
      </c>
      <c r="Q3191" t="s">
        <v>8343</v>
      </c>
      <c r="R3191" t="s">
        <v>8385</v>
      </c>
      <c r="S3191" s="12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>
        <f t="shared" si="196"/>
        <v>0</v>
      </c>
      <c r="P3192" s="10" t="e">
        <f t="shared" si="197"/>
        <v>#DIV/0!</v>
      </c>
      <c r="Q3192" t="s">
        <v>8343</v>
      </c>
      <c r="R3192" t="s">
        <v>8385</v>
      </c>
      <c r="S3192" s="12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4.0266666666666664</v>
      </c>
      <c r="P3193" s="10">
        <f t="shared" si="197"/>
        <v>37.75</v>
      </c>
      <c r="Q3193" t="s">
        <v>8343</v>
      </c>
      <c r="R3193" t="s">
        <v>8385</v>
      </c>
      <c r="S3193" s="12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</v>
      </c>
      <c r="P3194" s="10">
        <f t="shared" si="197"/>
        <v>12.75</v>
      </c>
      <c r="Q3194" t="s">
        <v>8343</v>
      </c>
      <c r="R3194" t="s">
        <v>8385</v>
      </c>
      <c r="S3194" s="12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11.74</v>
      </c>
      <c r="P3195" s="10">
        <f t="shared" si="197"/>
        <v>24.458333333333332</v>
      </c>
      <c r="Q3195" t="s">
        <v>8343</v>
      </c>
      <c r="R3195" t="s">
        <v>8385</v>
      </c>
      <c r="S3195" s="12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>
        <f t="shared" si="196"/>
        <v>0</v>
      </c>
      <c r="P3196" s="10" t="e">
        <f t="shared" si="197"/>
        <v>#DIV/0!</v>
      </c>
      <c r="Q3196" t="s">
        <v>8343</v>
      </c>
      <c r="R3196" t="s">
        <v>8385</v>
      </c>
      <c r="S3196" s="12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59.142857142857139</v>
      </c>
      <c r="P3197" s="10">
        <f t="shared" si="197"/>
        <v>53.07692307692308</v>
      </c>
      <c r="Q3197" t="s">
        <v>8343</v>
      </c>
      <c r="R3197" t="s">
        <v>8385</v>
      </c>
      <c r="S3197" s="12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0.06</v>
      </c>
      <c r="P3198" s="10">
        <f t="shared" si="197"/>
        <v>300</v>
      </c>
      <c r="Q3198" t="s">
        <v>8343</v>
      </c>
      <c r="R3198" t="s">
        <v>8385</v>
      </c>
      <c r="S3198" s="12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11.450000000000001</v>
      </c>
      <c r="P3199" s="10">
        <f t="shared" si="197"/>
        <v>286.25</v>
      </c>
      <c r="Q3199" t="s">
        <v>8343</v>
      </c>
      <c r="R3199" t="s">
        <v>8385</v>
      </c>
      <c r="S3199" s="12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0.36666666666666664</v>
      </c>
      <c r="P3200" s="10">
        <f t="shared" si="197"/>
        <v>36.666666666666664</v>
      </c>
      <c r="Q3200" t="s">
        <v>8343</v>
      </c>
      <c r="R3200" t="s">
        <v>8385</v>
      </c>
      <c r="S3200" s="12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52.16</v>
      </c>
      <c r="P3201" s="10">
        <f t="shared" si="197"/>
        <v>49.20754716981132</v>
      </c>
      <c r="Q3201" t="s">
        <v>8343</v>
      </c>
      <c r="R3201" t="s">
        <v>8385</v>
      </c>
      <c r="S3201" s="12">
        <f t="shared" si="198"/>
        <v>41858.761782407411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2E-3</v>
      </c>
      <c r="P3202" s="10">
        <f t="shared" si="197"/>
        <v>1</v>
      </c>
      <c r="Q3202" t="s">
        <v>8343</v>
      </c>
      <c r="R3202" t="s">
        <v>8385</v>
      </c>
      <c r="S3202" s="12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E3203/D3203*100</f>
        <v>1.25</v>
      </c>
      <c r="P3203" s="10">
        <f t="shared" ref="P3203:P3266" si="201">E3203/L3203</f>
        <v>12.5</v>
      </c>
      <c r="Q3203" t="s">
        <v>8343</v>
      </c>
      <c r="R3203" t="s">
        <v>8385</v>
      </c>
      <c r="S3203" s="12">
        <f t="shared" ref="S3203:S3266" si="202">(J3203/86400)+25569</f>
        <v>41861.767094907409</v>
      </c>
      <c r="T3203" s="11">
        <f t="shared" ref="T3203:T3266" si="203">(I3203/86400)+25569</f>
        <v>41882.767094907409</v>
      </c>
    </row>
    <row r="3204" spans="1:20" ht="43.5" x14ac:dyDescent="0.3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54.52</v>
      </c>
      <c r="P3204" s="10">
        <f t="shared" si="201"/>
        <v>109.04</v>
      </c>
      <c r="Q3204" t="s">
        <v>8343</v>
      </c>
      <c r="R3204" t="s">
        <v>8385</v>
      </c>
      <c r="S3204" s="12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25</v>
      </c>
      <c r="P3205" s="10">
        <f t="shared" si="201"/>
        <v>41.666666666666664</v>
      </c>
      <c r="Q3205" t="s">
        <v>8343</v>
      </c>
      <c r="R3205" t="s">
        <v>8385</v>
      </c>
      <c r="S3205" s="12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>
        <f t="shared" si="200"/>
        <v>0</v>
      </c>
      <c r="P3206" s="10" t="e">
        <f t="shared" si="201"/>
        <v>#DIV/0!</v>
      </c>
      <c r="Q3206" t="s">
        <v>8343</v>
      </c>
      <c r="R3206" t="s">
        <v>8385</v>
      </c>
      <c r="S3206" s="12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3.4125000000000001</v>
      </c>
      <c r="P3207" s="10">
        <f t="shared" si="201"/>
        <v>22.75</v>
      </c>
      <c r="Q3207" t="s">
        <v>8343</v>
      </c>
      <c r="R3207" t="s">
        <v>8385</v>
      </c>
      <c r="S3207" s="12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>
        <f t="shared" si="200"/>
        <v>0</v>
      </c>
      <c r="P3208" s="10" t="e">
        <f t="shared" si="201"/>
        <v>#DIV/0!</v>
      </c>
      <c r="Q3208" t="s">
        <v>8343</v>
      </c>
      <c r="R3208" t="s">
        <v>8385</v>
      </c>
      <c r="S3208" s="12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46.36363636363636</v>
      </c>
      <c r="P3209" s="10">
        <f t="shared" si="201"/>
        <v>70.833333333333329</v>
      </c>
      <c r="Q3209" t="s">
        <v>8343</v>
      </c>
      <c r="R3209" t="s">
        <v>8385</v>
      </c>
      <c r="S3209" s="12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103.49999999999999</v>
      </c>
      <c r="P3210" s="10">
        <f t="shared" si="201"/>
        <v>63.109756097560975</v>
      </c>
      <c r="Q3210" t="s">
        <v>8343</v>
      </c>
      <c r="R3210" t="s">
        <v>8344</v>
      </c>
      <c r="S3210" s="12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119.32315789473684</v>
      </c>
      <c r="P3211" s="10">
        <f t="shared" si="201"/>
        <v>50.157964601769912</v>
      </c>
      <c r="Q3211" t="s">
        <v>8343</v>
      </c>
      <c r="R3211" t="s">
        <v>8344</v>
      </c>
      <c r="S3211" s="12">
        <f t="shared" si="202"/>
        <v>41778.637245370366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125.76666666666667</v>
      </c>
      <c r="P3212" s="10">
        <f t="shared" si="201"/>
        <v>62.883333333333333</v>
      </c>
      <c r="Q3212" t="s">
        <v>8343</v>
      </c>
      <c r="R3212" t="s">
        <v>8344</v>
      </c>
      <c r="S3212" s="12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119.74347826086958</v>
      </c>
      <c r="P3213" s="10">
        <f t="shared" si="201"/>
        <v>85.531055900621112</v>
      </c>
      <c r="Q3213" t="s">
        <v>8343</v>
      </c>
      <c r="R3213" t="s">
        <v>8344</v>
      </c>
      <c r="S3213" s="12">
        <f t="shared" si="202"/>
        <v>41834.58657407407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126.25</v>
      </c>
      <c r="P3214" s="10">
        <f t="shared" si="201"/>
        <v>53.723404255319146</v>
      </c>
      <c r="Q3214" t="s">
        <v>8343</v>
      </c>
      <c r="R3214" t="s">
        <v>8344</v>
      </c>
      <c r="S3214" s="12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100.11666666666667</v>
      </c>
      <c r="P3215" s="10">
        <f t="shared" si="201"/>
        <v>127.80851063829788</v>
      </c>
      <c r="Q3215" t="s">
        <v>8343</v>
      </c>
      <c r="R3215" t="s">
        <v>8344</v>
      </c>
      <c r="S3215" s="12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102.13333333333334</v>
      </c>
      <c r="P3216" s="10">
        <f t="shared" si="201"/>
        <v>106.57391304347826</v>
      </c>
      <c r="Q3216" t="s">
        <v>8343</v>
      </c>
      <c r="R3216" t="s">
        <v>8344</v>
      </c>
      <c r="S3216" s="12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100.35142857142858</v>
      </c>
      <c r="P3217" s="10">
        <f t="shared" si="201"/>
        <v>262.11194029850748</v>
      </c>
      <c r="Q3217" t="s">
        <v>8343</v>
      </c>
      <c r="R3217" t="s">
        <v>8344</v>
      </c>
      <c r="S3217" s="12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100.05</v>
      </c>
      <c r="P3218" s="10">
        <f t="shared" si="201"/>
        <v>57.171428571428571</v>
      </c>
      <c r="Q3218" t="s">
        <v>8343</v>
      </c>
      <c r="R3218" t="s">
        <v>8344</v>
      </c>
      <c r="S3218" s="12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116.02222222222223</v>
      </c>
      <c r="P3219" s="10">
        <f t="shared" si="201"/>
        <v>50.20192307692308</v>
      </c>
      <c r="Q3219" t="s">
        <v>8343</v>
      </c>
      <c r="R3219" t="s">
        <v>8344</v>
      </c>
      <c r="S3219" s="12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102.1</v>
      </c>
      <c r="P3220" s="10">
        <f t="shared" si="201"/>
        <v>66.586956521739125</v>
      </c>
      <c r="Q3220" t="s">
        <v>8343</v>
      </c>
      <c r="R3220" t="s">
        <v>8344</v>
      </c>
      <c r="S3220" s="12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100.11000000000001</v>
      </c>
      <c r="P3221" s="10">
        <f t="shared" si="201"/>
        <v>168.25210084033614</v>
      </c>
      <c r="Q3221" t="s">
        <v>8343</v>
      </c>
      <c r="R3221" t="s">
        <v>8344</v>
      </c>
      <c r="S3221" s="12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100.84</v>
      </c>
      <c r="P3222" s="10">
        <f t="shared" si="201"/>
        <v>256.37288135593218</v>
      </c>
      <c r="Q3222" t="s">
        <v>8343</v>
      </c>
      <c r="R3222" t="s">
        <v>8344</v>
      </c>
      <c r="S3222" s="12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103.42499999999998</v>
      </c>
      <c r="P3223" s="10">
        <f t="shared" si="201"/>
        <v>36.610619469026545</v>
      </c>
      <c r="Q3223" t="s">
        <v>8343</v>
      </c>
      <c r="R3223" t="s">
        <v>8344</v>
      </c>
      <c r="S3223" s="12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124.8</v>
      </c>
      <c r="P3224" s="10">
        <f t="shared" si="201"/>
        <v>37.142857142857146</v>
      </c>
      <c r="Q3224" t="s">
        <v>8343</v>
      </c>
      <c r="R3224" t="s">
        <v>8344</v>
      </c>
      <c r="S3224" s="12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109.51612903225806</v>
      </c>
      <c r="P3225" s="10">
        <f t="shared" si="201"/>
        <v>45.878378378378379</v>
      </c>
      <c r="Q3225" t="s">
        <v>8343</v>
      </c>
      <c r="R3225" t="s">
        <v>8344</v>
      </c>
      <c r="S3225" s="12">
        <f t="shared" si="202"/>
        <v>42206.835370370369</v>
      </c>
      <c r="T3225" s="11">
        <f t="shared" si="203"/>
        <v>42236.835370370369</v>
      </c>
    </row>
    <row r="3226" spans="1:20" ht="58" x14ac:dyDescent="0.3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102.03333333333333</v>
      </c>
      <c r="P3226" s="10">
        <f t="shared" si="201"/>
        <v>141.71296296296296</v>
      </c>
      <c r="Q3226" t="s">
        <v>8343</v>
      </c>
      <c r="R3226" t="s">
        <v>8344</v>
      </c>
      <c r="S3226" s="12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102.35000000000001</v>
      </c>
      <c r="P3227" s="10">
        <f t="shared" si="201"/>
        <v>52.487179487179489</v>
      </c>
      <c r="Q3227" t="s">
        <v>8343</v>
      </c>
      <c r="R3227" t="s">
        <v>8344</v>
      </c>
      <c r="S3227" s="12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104.16666666666667</v>
      </c>
      <c r="P3228" s="10">
        <f t="shared" si="201"/>
        <v>59.523809523809526</v>
      </c>
      <c r="Q3228" t="s">
        <v>8343</v>
      </c>
      <c r="R3228" t="s">
        <v>8344</v>
      </c>
      <c r="S3228" s="12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125</v>
      </c>
      <c r="P3229" s="10">
        <f t="shared" si="201"/>
        <v>50</v>
      </c>
      <c r="Q3229" t="s">
        <v>8343</v>
      </c>
      <c r="R3229" t="s">
        <v>8344</v>
      </c>
      <c r="S3229" s="12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102.34285714285714</v>
      </c>
      <c r="P3230" s="10">
        <f t="shared" si="201"/>
        <v>193.62162162162161</v>
      </c>
      <c r="Q3230" t="s">
        <v>8343</v>
      </c>
      <c r="R3230" t="s">
        <v>8344</v>
      </c>
      <c r="S3230" s="12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107.86500000000001</v>
      </c>
      <c r="P3231" s="10">
        <f t="shared" si="201"/>
        <v>106.79702970297029</v>
      </c>
      <c r="Q3231" t="s">
        <v>8343</v>
      </c>
      <c r="R3231" t="s">
        <v>8344</v>
      </c>
      <c r="S3231" s="12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109.88461538461539</v>
      </c>
      <c r="P3232" s="10">
        <f t="shared" si="201"/>
        <v>77.21621621621621</v>
      </c>
      <c r="Q3232" t="s">
        <v>8343</v>
      </c>
      <c r="R3232" t="s">
        <v>8344</v>
      </c>
      <c r="S3232" s="12">
        <f t="shared" si="202"/>
        <v>41898.168124999997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161</v>
      </c>
      <c r="P3233" s="10">
        <f t="shared" si="201"/>
        <v>57.5</v>
      </c>
      <c r="Q3233" t="s">
        <v>8343</v>
      </c>
      <c r="R3233" t="s">
        <v>8344</v>
      </c>
      <c r="S3233" s="12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131.20000000000002</v>
      </c>
      <c r="P3234" s="10">
        <f t="shared" si="201"/>
        <v>50.46153846153846</v>
      </c>
      <c r="Q3234" t="s">
        <v>8343</v>
      </c>
      <c r="R3234" t="s">
        <v>8344</v>
      </c>
      <c r="S3234" s="12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118.8</v>
      </c>
      <c r="P3235" s="10">
        <f t="shared" si="201"/>
        <v>97.377049180327873</v>
      </c>
      <c r="Q3235" t="s">
        <v>8343</v>
      </c>
      <c r="R3235" t="s">
        <v>8344</v>
      </c>
      <c r="S3235" s="12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100.39275000000001</v>
      </c>
      <c r="P3236" s="10">
        <f t="shared" si="201"/>
        <v>34.91921739130435</v>
      </c>
      <c r="Q3236" t="s">
        <v>8343</v>
      </c>
      <c r="R3236" t="s">
        <v>8344</v>
      </c>
      <c r="S3236" s="12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103.20666666666666</v>
      </c>
      <c r="P3237" s="10">
        <f t="shared" si="201"/>
        <v>85.530386740331494</v>
      </c>
      <c r="Q3237" t="s">
        <v>8343</v>
      </c>
      <c r="R3237" t="s">
        <v>8344</v>
      </c>
      <c r="S3237" s="12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100.6</v>
      </c>
      <c r="P3238" s="10">
        <f t="shared" si="201"/>
        <v>182.90909090909091</v>
      </c>
      <c r="Q3238" t="s">
        <v>8343</v>
      </c>
      <c r="R3238" t="s">
        <v>8344</v>
      </c>
      <c r="S3238" s="12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100.78754285714287</v>
      </c>
      <c r="P3239" s="10">
        <f t="shared" si="201"/>
        <v>131.13620817843866</v>
      </c>
      <c r="Q3239" t="s">
        <v>8343</v>
      </c>
      <c r="R3239" t="s">
        <v>8344</v>
      </c>
      <c r="S3239" s="12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112.32142857142857</v>
      </c>
      <c r="P3240" s="10">
        <f t="shared" si="201"/>
        <v>39.810126582278478</v>
      </c>
      <c r="Q3240" t="s">
        <v>8343</v>
      </c>
      <c r="R3240" t="s">
        <v>8344</v>
      </c>
      <c r="S3240" s="12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105.91914022517912</v>
      </c>
      <c r="P3241" s="10">
        <f t="shared" si="201"/>
        <v>59.701730769230764</v>
      </c>
      <c r="Q3241" t="s">
        <v>8343</v>
      </c>
      <c r="R3241" t="s">
        <v>8344</v>
      </c>
      <c r="S3241" s="12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100.56666666666668</v>
      </c>
      <c r="P3242" s="10">
        <f t="shared" si="201"/>
        <v>88.735294117647058</v>
      </c>
      <c r="Q3242" t="s">
        <v>8343</v>
      </c>
      <c r="R3242" t="s">
        <v>8344</v>
      </c>
      <c r="S3242" s="12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115.30588235294117</v>
      </c>
      <c r="P3243" s="10">
        <f t="shared" si="201"/>
        <v>58.688622754491021</v>
      </c>
      <c r="Q3243" t="s">
        <v>8343</v>
      </c>
      <c r="R3243" t="s">
        <v>8344</v>
      </c>
      <c r="S3243" s="12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127.30419999999999</v>
      </c>
      <c r="P3244" s="10">
        <f t="shared" si="201"/>
        <v>69.56513661202186</v>
      </c>
      <c r="Q3244" t="s">
        <v>8343</v>
      </c>
      <c r="R3244" t="s">
        <v>8344</v>
      </c>
      <c r="S3244" s="12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102.83750000000001</v>
      </c>
      <c r="P3245" s="10">
        <f t="shared" si="201"/>
        <v>115.87323943661971</v>
      </c>
      <c r="Q3245" t="s">
        <v>8343</v>
      </c>
      <c r="R3245" t="s">
        <v>8344</v>
      </c>
      <c r="S3245" s="12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102.9375</v>
      </c>
      <c r="P3246" s="10">
        <f t="shared" si="201"/>
        <v>23.869565217391305</v>
      </c>
      <c r="Q3246" t="s">
        <v>8343</v>
      </c>
      <c r="R3246" t="s">
        <v>8344</v>
      </c>
      <c r="S3246" s="12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104.3047619047619</v>
      </c>
      <c r="P3247" s="10">
        <f t="shared" si="201"/>
        <v>81.125925925925927</v>
      </c>
      <c r="Q3247" t="s">
        <v>8343</v>
      </c>
      <c r="R3247" t="s">
        <v>8344</v>
      </c>
      <c r="S3247" s="12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111.22000000000001</v>
      </c>
      <c r="P3248" s="10">
        <f t="shared" si="201"/>
        <v>57.626943005181346</v>
      </c>
      <c r="Q3248" t="s">
        <v>8343</v>
      </c>
      <c r="R3248" t="s">
        <v>8344</v>
      </c>
      <c r="S3248" s="12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105.86</v>
      </c>
      <c r="P3249" s="10">
        <f t="shared" si="201"/>
        <v>46.429824561403507</v>
      </c>
      <c r="Q3249" t="s">
        <v>8343</v>
      </c>
      <c r="R3249" t="s">
        <v>8344</v>
      </c>
      <c r="S3249" s="12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100.79166666666666</v>
      </c>
      <c r="P3250" s="10">
        <f t="shared" si="201"/>
        <v>60.475000000000001</v>
      </c>
      <c r="Q3250" t="s">
        <v>8343</v>
      </c>
      <c r="R3250" t="s">
        <v>8344</v>
      </c>
      <c r="S3250" s="12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104.92727272727274</v>
      </c>
      <c r="P3251" s="10">
        <f t="shared" si="201"/>
        <v>65.579545454545453</v>
      </c>
      <c r="Q3251" t="s">
        <v>8343</v>
      </c>
      <c r="R3251" t="s">
        <v>8344</v>
      </c>
      <c r="S3251" s="12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101.55199999999999</v>
      </c>
      <c r="P3252" s="10">
        <f t="shared" si="201"/>
        <v>119.1924882629108</v>
      </c>
      <c r="Q3252" t="s">
        <v>8343</v>
      </c>
      <c r="R3252" t="s">
        <v>8344</v>
      </c>
      <c r="S3252" s="12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110.73333333333333</v>
      </c>
      <c r="P3253" s="10">
        <f t="shared" si="201"/>
        <v>83.05</v>
      </c>
      <c r="Q3253" t="s">
        <v>8343</v>
      </c>
      <c r="R3253" t="s">
        <v>8344</v>
      </c>
      <c r="S3253" s="12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127.82222222222221</v>
      </c>
      <c r="P3254" s="10">
        <f t="shared" si="201"/>
        <v>57.52</v>
      </c>
      <c r="Q3254" t="s">
        <v>8343</v>
      </c>
      <c r="R3254" t="s">
        <v>8344</v>
      </c>
      <c r="S3254" s="12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101.82500000000002</v>
      </c>
      <c r="P3255" s="10">
        <f t="shared" si="201"/>
        <v>177.08695652173913</v>
      </c>
      <c r="Q3255" t="s">
        <v>8343</v>
      </c>
      <c r="R3255" t="s">
        <v>8344</v>
      </c>
      <c r="S3255" s="12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101.25769230769231</v>
      </c>
      <c r="P3256" s="10">
        <f t="shared" si="201"/>
        <v>70.771505376344081</v>
      </c>
      <c r="Q3256" t="s">
        <v>8343</v>
      </c>
      <c r="R3256" t="s">
        <v>8344</v>
      </c>
      <c r="S3256" s="12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175</v>
      </c>
      <c r="P3257" s="10">
        <f t="shared" si="201"/>
        <v>29.166666666666668</v>
      </c>
      <c r="Q3257" t="s">
        <v>8343</v>
      </c>
      <c r="R3257" t="s">
        <v>8344</v>
      </c>
      <c r="S3257" s="12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128.06</v>
      </c>
      <c r="P3258" s="10">
        <f t="shared" si="201"/>
        <v>72.76136363636364</v>
      </c>
      <c r="Q3258" t="s">
        <v>8343</v>
      </c>
      <c r="R3258" t="s">
        <v>8344</v>
      </c>
      <c r="S3258" s="12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106.29949999999999</v>
      </c>
      <c r="P3259" s="10">
        <f t="shared" si="201"/>
        <v>51.853414634146333</v>
      </c>
      <c r="Q3259" t="s">
        <v>8343</v>
      </c>
      <c r="R3259" t="s">
        <v>8344</v>
      </c>
      <c r="S3259" s="12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105.21428571428571</v>
      </c>
      <c r="P3260" s="10">
        <f t="shared" si="201"/>
        <v>98.2</v>
      </c>
      <c r="Q3260" t="s">
        <v>8343</v>
      </c>
      <c r="R3260" t="s">
        <v>8344</v>
      </c>
      <c r="S3260" s="12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106.16782608695652</v>
      </c>
      <c r="P3261" s="10">
        <f t="shared" si="201"/>
        <v>251.7381443298969</v>
      </c>
      <c r="Q3261" t="s">
        <v>8343</v>
      </c>
      <c r="R3261" t="s">
        <v>8344</v>
      </c>
      <c r="S3261" s="12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109.24000000000001</v>
      </c>
      <c r="P3262" s="10">
        <f t="shared" si="201"/>
        <v>74.821917808219183</v>
      </c>
      <c r="Q3262" t="s">
        <v>8343</v>
      </c>
      <c r="R3262" t="s">
        <v>8344</v>
      </c>
      <c r="S3262" s="12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100.45454545454547</v>
      </c>
      <c r="P3263" s="10">
        <f t="shared" si="201"/>
        <v>67.65306122448979</v>
      </c>
      <c r="Q3263" t="s">
        <v>8343</v>
      </c>
      <c r="R3263" t="s">
        <v>8344</v>
      </c>
      <c r="S3263" s="12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103.04098360655738</v>
      </c>
      <c r="P3264" s="10">
        <f t="shared" si="201"/>
        <v>93.81343283582089</v>
      </c>
      <c r="Q3264" t="s">
        <v>8343</v>
      </c>
      <c r="R3264" t="s">
        <v>8344</v>
      </c>
      <c r="S3264" s="12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112.1664</v>
      </c>
      <c r="P3265" s="10">
        <f t="shared" si="201"/>
        <v>41.237647058823526</v>
      </c>
      <c r="Q3265" t="s">
        <v>8343</v>
      </c>
      <c r="R3265" t="s">
        <v>8344</v>
      </c>
      <c r="S3265" s="12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103</v>
      </c>
      <c r="P3266" s="10">
        <f t="shared" si="201"/>
        <v>52.551020408163268</v>
      </c>
      <c r="Q3266" t="s">
        <v>8343</v>
      </c>
      <c r="R3266" t="s">
        <v>8344</v>
      </c>
      <c r="S3266" s="12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E3267/D3267*100</f>
        <v>164</v>
      </c>
      <c r="P3267" s="10">
        <f t="shared" ref="P3267:P3330" si="205">E3267/L3267</f>
        <v>70.285714285714292</v>
      </c>
      <c r="Q3267" t="s">
        <v>8343</v>
      </c>
      <c r="R3267" t="s">
        <v>8344</v>
      </c>
      <c r="S3267" s="12">
        <f t="shared" ref="S3267:S3330" si="206">(J3267/86400)+25569</f>
        <v>42311.711979166663</v>
      </c>
      <c r="T3267" s="11">
        <f t="shared" ref="T3267:T3330" si="207">(I3267/86400)+25569</f>
        <v>42341.708333333328</v>
      </c>
    </row>
    <row r="3268" spans="1:20" ht="43.5" x14ac:dyDescent="0.3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131.28333333333333</v>
      </c>
      <c r="P3268" s="10">
        <f t="shared" si="205"/>
        <v>48.325153374233132</v>
      </c>
      <c r="Q3268" t="s">
        <v>8343</v>
      </c>
      <c r="R3268" t="s">
        <v>8344</v>
      </c>
      <c r="S3268" s="12">
        <f t="shared" si="206"/>
        <v>42136.536134259259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102.1</v>
      </c>
      <c r="P3269" s="10">
        <f t="shared" si="205"/>
        <v>53.177083333333336</v>
      </c>
      <c r="Q3269" t="s">
        <v>8343</v>
      </c>
      <c r="R3269" t="s">
        <v>8344</v>
      </c>
      <c r="S3269" s="12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128</v>
      </c>
      <c r="P3270" s="10">
        <f t="shared" si="205"/>
        <v>60.952380952380949</v>
      </c>
      <c r="Q3270" t="s">
        <v>8343</v>
      </c>
      <c r="R3270" t="s">
        <v>8344</v>
      </c>
      <c r="S3270" s="12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101.49999999999999</v>
      </c>
      <c r="P3271" s="10">
        <f t="shared" si="205"/>
        <v>116</v>
      </c>
      <c r="Q3271" t="s">
        <v>8343</v>
      </c>
      <c r="R3271" t="s">
        <v>8344</v>
      </c>
      <c r="S3271" s="12">
        <f t="shared" si="206"/>
        <v>42137.395798611113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101.66666666666666</v>
      </c>
      <c r="P3272" s="10">
        <f t="shared" si="205"/>
        <v>61</v>
      </c>
      <c r="Q3272" t="s">
        <v>8343</v>
      </c>
      <c r="R3272" t="s">
        <v>8344</v>
      </c>
      <c r="S3272" s="12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130</v>
      </c>
      <c r="P3273" s="10">
        <f t="shared" si="205"/>
        <v>38.235294117647058</v>
      </c>
      <c r="Q3273" t="s">
        <v>8343</v>
      </c>
      <c r="R3273" t="s">
        <v>8344</v>
      </c>
      <c r="S3273" s="12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154.43</v>
      </c>
      <c r="P3274" s="10">
        <f t="shared" si="205"/>
        <v>106.50344827586207</v>
      </c>
      <c r="Q3274" t="s">
        <v>8343</v>
      </c>
      <c r="R3274" t="s">
        <v>8344</v>
      </c>
      <c r="S3274" s="12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107.4</v>
      </c>
      <c r="P3275" s="10">
        <f t="shared" si="205"/>
        <v>204.57142857142858</v>
      </c>
      <c r="Q3275" t="s">
        <v>8343</v>
      </c>
      <c r="R3275" t="s">
        <v>8344</v>
      </c>
      <c r="S3275" s="12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101.32258064516128</v>
      </c>
      <c r="P3276" s="10">
        <f t="shared" si="205"/>
        <v>54.912587412587413</v>
      </c>
      <c r="Q3276" t="s">
        <v>8343</v>
      </c>
      <c r="R3276" t="s">
        <v>8344</v>
      </c>
      <c r="S3276" s="12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100.27777777777777</v>
      </c>
      <c r="P3277" s="10">
        <f t="shared" si="205"/>
        <v>150.41666666666666</v>
      </c>
      <c r="Q3277" t="s">
        <v>8343</v>
      </c>
      <c r="R3277" t="s">
        <v>8344</v>
      </c>
      <c r="S3277" s="12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116.84444444444443</v>
      </c>
      <c r="P3278" s="10">
        <f t="shared" si="205"/>
        <v>52.58</v>
      </c>
      <c r="Q3278" t="s">
        <v>8343</v>
      </c>
      <c r="R3278" t="s">
        <v>8344</v>
      </c>
      <c r="S3278" s="12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108.60000000000001</v>
      </c>
      <c r="P3279" s="10">
        <f t="shared" si="205"/>
        <v>54.3</v>
      </c>
      <c r="Q3279" t="s">
        <v>8343</v>
      </c>
      <c r="R3279" t="s">
        <v>8344</v>
      </c>
      <c r="S3279" s="12">
        <f t="shared" si="206"/>
        <v>41931.682939814811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103.4</v>
      </c>
      <c r="P3280" s="10">
        <f t="shared" si="205"/>
        <v>76.029411764705884</v>
      </c>
      <c r="Q3280" t="s">
        <v>8343</v>
      </c>
      <c r="R3280" t="s">
        <v>8344</v>
      </c>
      <c r="S3280" s="12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114.27586206896552</v>
      </c>
      <c r="P3281" s="10">
        <f t="shared" si="205"/>
        <v>105.2063492063492</v>
      </c>
      <c r="Q3281" t="s">
        <v>8343</v>
      </c>
      <c r="R3281" t="s">
        <v>8344</v>
      </c>
      <c r="S3281" s="12">
        <f t="shared" si="206"/>
        <v>42431.102534722224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103</v>
      </c>
      <c r="P3282" s="10">
        <f t="shared" si="205"/>
        <v>68.666666666666671</v>
      </c>
      <c r="Q3282" t="s">
        <v>8343</v>
      </c>
      <c r="R3282" t="s">
        <v>8344</v>
      </c>
      <c r="S3282" s="12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121.6</v>
      </c>
      <c r="P3283" s="10">
        <f t="shared" si="205"/>
        <v>129.36170212765958</v>
      </c>
      <c r="Q3283" t="s">
        <v>8343</v>
      </c>
      <c r="R3283" t="s">
        <v>8344</v>
      </c>
      <c r="S3283" s="12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102.6467741935484</v>
      </c>
      <c r="P3284" s="10">
        <f t="shared" si="205"/>
        <v>134.26371308016877</v>
      </c>
      <c r="Q3284" t="s">
        <v>8343</v>
      </c>
      <c r="R3284" t="s">
        <v>8344</v>
      </c>
      <c r="S3284" s="12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104.75000000000001</v>
      </c>
      <c r="P3285" s="10">
        <f t="shared" si="205"/>
        <v>17.829787234042552</v>
      </c>
      <c r="Q3285" t="s">
        <v>8343</v>
      </c>
      <c r="R3285" t="s">
        <v>8344</v>
      </c>
      <c r="S3285" s="12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101.6</v>
      </c>
      <c r="P3286" s="10">
        <f t="shared" si="205"/>
        <v>203.2</v>
      </c>
      <c r="Q3286" t="s">
        <v>8343</v>
      </c>
      <c r="R3286" t="s">
        <v>8344</v>
      </c>
      <c r="S3286" s="12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112.10242048409683</v>
      </c>
      <c r="P3287" s="10">
        <f t="shared" si="205"/>
        <v>69.18518518518519</v>
      </c>
      <c r="Q3287" t="s">
        <v>8343</v>
      </c>
      <c r="R3287" t="s">
        <v>8344</v>
      </c>
      <c r="S3287" s="12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101.76666666666667</v>
      </c>
      <c r="P3288" s="10">
        <f t="shared" si="205"/>
        <v>125.12295081967213</v>
      </c>
      <c r="Q3288" t="s">
        <v>8343</v>
      </c>
      <c r="R3288" t="s">
        <v>8344</v>
      </c>
      <c r="S3288" s="12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100</v>
      </c>
      <c r="P3289" s="10">
        <f t="shared" si="205"/>
        <v>73.529411764705884</v>
      </c>
      <c r="Q3289" t="s">
        <v>8343</v>
      </c>
      <c r="R3289" t="s">
        <v>8344</v>
      </c>
      <c r="S3289" s="12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100.26489999999998</v>
      </c>
      <c r="P3290" s="10">
        <f t="shared" si="205"/>
        <v>48.437149758454105</v>
      </c>
      <c r="Q3290" t="s">
        <v>8343</v>
      </c>
      <c r="R3290" t="s">
        <v>8344</v>
      </c>
      <c r="S3290" s="12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133.04200000000003</v>
      </c>
      <c r="P3291" s="10">
        <f t="shared" si="205"/>
        <v>26.608400000000003</v>
      </c>
      <c r="Q3291" t="s">
        <v>8343</v>
      </c>
      <c r="R3291" t="s">
        <v>8344</v>
      </c>
      <c r="S3291" s="12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121.2</v>
      </c>
      <c r="P3292" s="10">
        <f t="shared" si="205"/>
        <v>33.666666666666664</v>
      </c>
      <c r="Q3292" t="s">
        <v>8343</v>
      </c>
      <c r="R3292" t="s">
        <v>8344</v>
      </c>
      <c r="S3292" s="12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113.99999999999999</v>
      </c>
      <c r="P3293" s="10">
        <f t="shared" si="205"/>
        <v>40.714285714285715</v>
      </c>
      <c r="Q3293" t="s">
        <v>8343</v>
      </c>
      <c r="R3293" t="s">
        <v>8344</v>
      </c>
      <c r="S3293" s="12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286.13861386138615</v>
      </c>
      <c r="P3294" s="10">
        <f t="shared" si="205"/>
        <v>19.266666666666666</v>
      </c>
      <c r="Q3294" t="s">
        <v>8343</v>
      </c>
      <c r="R3294" t="s">
        <v>8344</v>
      </c>
      <c r="S3294" s="12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170.44444444444446</v>
      </c>
      <c r="P3295" s="10">
        <f t="shared" si="205"/>
        <v>84.285714285714292</v>
      </c>
      <c r="Q3295" t="s">
        <v>8343</v>
      </c>
      <c r="R3295" t="s">
        <v>8344</v>
      </c>
      <c r="S3295" s="12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118.33333333333333</v>
      </c>
      <c r="P3296" s="10">
        <f t="shared" si="205"/>
        <v>29.583333333333332</v>
      </c>
      <c r="Q3296" t="s">
        <v>8343</v>
      </c>
      <c r="R3296" t="s">
        <v>8344</v>
      </c>
      <c r="S3296" s="12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102.85857142857142</v>
      </c>
      <c r="P3297" s="10">
        <f t="shared" si="205"/>
        <v>26.667037037037037</v>
      </c>
      <c r="Q3297" t="s">
        <v>8343</v>
      </c>
      <c r="R3297" t="s">
        <v>8344</v>
      </c>
      <c r="S3297" s="12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144.06666666666666</v>
      </c>
      <c r="P3298" s="10">
        <f t="shared" si="205"/>
        <v>45.978723404255319</v>
      </c>
      <c r="Q3298" t="s">
        <v>8343</v>
      </c>
      <c r="R3298" t="s">
        <v>8344</v>
      </c>
      <c r="S3298" s="12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100.07272727272726</v>
      </c>
      <c r="P3299" s="10">
        <f t="shared" si="205"/>
        <v>125.09090909090909</v>
      </c>
      <c r="Q3299" t="s">
        <v>8343</v>
      </c>
      <c r="R3299" t="s">
        <v>8344</v>
      </c>
      <c r="S3299" s="12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101.73</v>
      </c>
      <c r="P3300" s="10">
        <f t="shared" si="205"/>
        <v>141.29166666666666</v>
      </c>
      <c r="Q3300" t="s">
        <v>8343</v>
      </c>
      <c r="R3300" t="s">
        <v>8344</v>
      </c>
      <c r="S3300" s="12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116.19999999999999</v>
      </c>
      <c r="P3301" s="10">
        <f t="shared" si="205"/>
        <v>55.333333333333336</v>
      </c>
      <c r="Q3301" t="s">
        <v>8343</v>
      </c>
      <c r="R3301" t="s">
        <v>8344</v>
      </c>
      <c r="S3301" s="12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136.16666666666666</v>
      </c>
      <c r="P3302" s="10">
        <f t="shared" si="205"/>
        <v>46.420454545454547</v>
      </c>
      <c r="Q3302" t="s">
        <v>8343</v>
      </c>
      <c r="R3302" t="s">
        <v>8344</v>
      </c>
      <c r="S3302" s="12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133.46666666666667</v>
      </c>
      <c r="P3303" s="10">
        <f t="shared" si="205"/>
        <v>57.2</v>
      </c>
      <c r="Q3303" t="s">
        <v>8343</v>
      </c>
      <c r="R3303" t="s">
        <v>8344</v>
      </c>
      <c r="S3303" s="12">
        <f t="shared" si="206"/>
        <v>42538.735833333332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103.39285714285715</v>
      </c>
      <c r="P3304" s="10">
        <f t="shared" si="205"/>
        <v>173.7</v>
      </c>
      <c r="Q3304" t="s">
        <v>8343</v>
      </c>
      <c r="R3304" t="s">
        <v>8344</v>
      </c>
      <c r="S3304" s="12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115.88888888888889</v>
      </c>
      <c r="P3305" s="10">
        <f t="shared" si="205"/>
        <v>59.6</v>
      </c>
      <c r="Q3305" t="s">
        <v>8343</v>
      </c>
      <c r="R3305" t="s">
        <v>8344</v>
      </c>
      <c r="S3305" s="12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104.51666666666665</v>
      </c>
      <c r="P3306" s="10">
        <f t="shared" si="205"/>
        <v>89.585714285714289</v>
      </c>
      <c r="Q3306" t="s">
        <v>8343</v>
      </c>
      <c r="R3306" t="s">
        <v>8344</v>
      </c>
      <c r="S3306" s="12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102.02500000000001</v>
      </c>
      <c r="P3307" s="10">
        <f t="shared" si="205"/>
        <v>204.05</v>
      </c>
      <c r="Q3307" t="s">
        <v>8343</v>
      </c>
      <c r="R3307" t="s">
        <v>8344</v>
      </c>
      <c r="S3307" s="12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175.33333333333334</v>
      </c>
      <c r="P3308" s="10">
        <f t="shared" si="205"/>
        <v>48.703703703703702</v>
      </c>
      <c r="Q3308" t="s">
        <v>8343</v>
      </c>
      <c r="R3308" t="s">
        <v>8344</v>
      </c>
      <c r="S3308" s="12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106.67999999999999</v>
      </c>
      <c r="P3309" s="10">
        <f t="shared" si="205"/>
        <v>53.339999999999996</v>
      </c>
      <c r="Q3309" t="s">
        <v>8343</v>
      </c>
      <c r="R3309" t="s">
        <v>8344</v>
      </c>
      <c r="S3309" s="12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122.28571428571429</v>
      </c>
      <c r="P3310" s="10">
        <f t="shared" si="205"/>
        <v>75.087719298245617</v>
      </c>
      <c r="Q3310" t="s">
        <v>8343</v>
      </c>
      <c r="R3310" t="s">
        <v>8344</v>
      </c>
      <c r="S3310" s="12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159.42857142857144</v>
      </c>
      <c r="P3311" s="10">
        <f t="shared" si="205"/>
        <v>18</v>
      </c>
      <c r="Q3311" t="s">
        <v>8343</v>
      </c>
      <c r="R3311" t="s">
        <v>8344</v>
      </c>
      <c r="S3311" s="12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100.07692307692308</v>
      </c>
      <c r="P3312" s="10">
        <f t="shared" si="205"/>
        <v>209.83870967741936</v>
      </c>
      <c r="Q3312" t="s">
        <v>8343</v>
      </c>
      <c r="R3312" t="s">
        <v>8344</v>
      </c>
      <c r="S3312" s="12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109.84</v>
      </c>
      <c r="P3313" s="10">
        <f t="shared" si="205"/>
        <v>61.022222222222226</v>
      </c>
      <c r="Q3313" t="s">
        <v>8343</v>
      </c>
      <c r="R3313" t="s">
        <v>8344</v>
      </c>
      <c r="S3313" s="12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100.03999999999999</v>
      </c>
      <c r="P3314" s="10">
        <f t="shared" si="205"/>
        <v>61</v>
      </c>
      <c r="Q3314" t="s">
        <v>8343</v>
      </c>
      <c r="R3314" t="s">
        <v>8344</v>
      </c>
      <c r="S3314" s="12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116.05000000000001</v>
      </c>
      <c r="P3315" s="10">
        <f t="shared" si="205"/>
        <v>80.034482758620683</v>
      </c>
      <c r="Q3315" t="s">
        <v>8343</v>
      </c>
      <c r="R3315" t="s">
        <v>8344</v>
      </c>
      <c r="S3315" s="12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210.75</v>
      </c>
      <c r="P3316" s="10">
        <f t="shared" si="205"/>
        <v>29.068965517241381</v>
      </c>
      <c r="Q3316" t="s">
        <v>8343</v>
      </c>
      <c r="R3316" t="s">
        <v>8344</v>
      </c>
      <c r="S3316" s="12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110.00000000000001</v>
      </c>
      <c r="P3317" s="10">
        <f t="shared" si="205"/>
        <v>49.438202247191015</v>
      </c>
      <c r="Q3317" t="s">
        <v>8343</v>
      </c>
      <c r="R3317" t="s">
        <v>8344</v>
      </c>
      <c r="S3317" s="12">
        <f t="shared" si="206"/>
        <v>42466.303715277776</v>
      </c>
      <c r="T3317" s="11">
        <f t="shared" si="207"/>
        <v>42496.303715277776</v>
      </c>
    </row>
    <row r="3318" spans="1:20" ht="72.5" x14ac:dyDescent="0.3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100.08673425918037</v>
      </c>
      <c r="P3318" s="10">
        <f t="shared" si="205"/>
        <v>93.977440000000001</v>
      </c>
      <c r="Q3318" t="s">
        <v>8343</v>
      </c>
      <c r="R3318" t="s">
        <v>8344</v>
      </c>
      <c r="S3318" s="12">
        <f t="shared" si="206"/>
        <v>41826.871238425927</v>
      </c>
      <c r="T3318" s="11">
        <f t="shared" si="207"/>
        <v>41859.579166666663</v>
      </c>
    </row>
    <row r="3319" spans="1:20" ht="43.5" x14ac:dyDescent="0.3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106.19047619047619</v>
      </c>
      <c r="P3319" s="10">
        <f t="shared" si="205"/>
        <v>61.944444444444443</v>
      </c>
      <c r="Q3319" t="s">
        <v>8343</v>
      </c>
      <c r="R3319" t="s">
        <v>8344</v>
      </c>
      <c r="S3319" s="12">
        <f t="shared" si="206"/>
        <v>42499.039629629631</v>
      </c>
      <c r="T3319" s="11">
        <f t="shared" si="207"/>
        <v>42529.039629629631</v>
      </c>
    </row>
    <row r="3320" spans="1:20" ht="29" x14ac:dyDescent="0.35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125.6</v>
      </c>
      <c r="P3320" s="10">
        <f t="shared" si="205"/>
        <v>78.5</v>
      </c>
      <c r="Q3320" t="s">
        <v>8343</v>
      </c>
      <c r="R3320" t="s">
        <v>8344</v>
      </c>
      <c r="S3320" s="12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108</v>
      </c>
      <c r="P3321" s="10">
        <f t="shared" si="205"/>
        <v>33.75</v>
      </c>
      <c r="Q3321" t="s">
        <v>8343</v>
      </c>
      <c r="R3321" t="s">
        <v>8344</v>
      </c>
      <c r="S3321" s="12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101</v>
      </c>
      <c r="P3322" s="10">
        <f t="shared" si="205"/>
        <v>66.44736842105263</v>
      </c>
      <c r="Q3322" t="s">
        <v>8343</v>
      </c>
      <c r="R3322" t="s">
        <v>8344</v>
      </c>
      <c r="S3322" s="12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107.4</v>
      </c>
      <c r="P3323" s="10">
        <f t="shared" si="205"/>
        <v>35.799999999999997</v>
      </c>
      <c r="Q3323" t="s">
        <v>8343</v>
      </c>
      <c r="R3323" t="s">
        <v>8344</v>
      </c>
      <c r="S3323" s="12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101.51515151515152</v>
      </c>
      <c r="P3324" s="10">
        <f t="shared" si="205"/>
        <v>145.65217391304347</v>
      </c>
      <c r="Q3324" t="s">
        <v>8343</v>
      </c>
      <c r="R3324" t="s">
        <v>8344</v>
      </c>
      <c r="S3324" s="12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125.89999999999999</v>
      </c>
      <c r="P3325" s="10">
        <f t="shared" si="205"/>
        <v>25.693877551020407</v>
      </c>
      <c r="Q3325" t="s">
        <v>8343</v>
      </c>
      <c r="R3325" t="s">
        <v>8344</v>
      </c>
      <c r="S3325" s="12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101.66666666666666</v>
      </c>
      <c r="P3326" s="10">
        <f t="shared" si="205"/>
        <v>152.5</v>
      </c>
      <c r="Q3326" t="s">
        <v>8343</v>
      </c>
      <c r="R3326" t="s">
        <v>8344</v>
      </c>
      <c r="S3326" s="12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112.5</v>
      </c>
      <c r="P3327" s="10">
        <f t="shared" si="205"/>
        <v>30</v>
      </c>
      <c r="Q3327" t="s">
        <v>8343</v>
      </c>
      <c r="R3327" t="s">
        <v>8344</v>
      </c>
      <c r="S3327" s="12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101.375</v>
      </c>
      <c r="P3328" s="10">
        <f t="shared" si="205"/>
        <v>142.28070175438597</v>
      </c>
      <c r="Q3328" t="s">
        <v>8343</v>
      </c>
      <c r="R3328" t="s">
        <v>8344</v>
      </c>
      <c r="S3328" s="12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101.25</v>
      </c>
      <c r="P3329" s="10">
        <f t="shared" si="205"/>
        <v>24.545454545454547</v>
      </c>
      <c r="Q3329" t="s">
        <v>8343</v>
      </c>
      <c r="R3329" t="s">
        <v>8344</v>
      </c>
      <c r="S3329" s="12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146.38888888888889</v>
      </c>
      <c r="P3330" s="10">
        <f t="shared" si="205"/>
        <v>292.77777777777777</v>
      </c>
      <c r="Q3330" t="s">
        <v>8343</v>
      </c>
      <c r="R3330" t="s">
        <v>8344</v>
      </c>
      <c r="S3330" s="12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E3331/D3331*100</f>
        <v>116.8</v>
      </c>
      <c r="P3331" s="10">
        <f t="shared" ref="P3331:P3394" si="209">E3331/L3331</f>
        <v>44.92307692307692</v>
      </c>
      <c r="Q3331" t="s">
        <v>8343</v>
      </c>
      <c r="R3331" t="s">
        <v>8344</v>
      </c>
      <c r="S3331" s="12">
        <f t="shared" ref="S3331:S3394" si="210">(J3331/86400)+25569</f>
        <v>41837.323009259257</v>
      </c>
      <c r="T3331" s="11">
        <f t="shared" ref="T3331:T3394" si="211">(I3331/86400)+25569</f>
        <v>41847.958333333336</v>
      </c>
    </row>
    <row r="3332" spans="1:20" ht="43.5" x14ac:dyDescent="0.3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106.26666666666667</v>
      </c>
      <c r="P3332" s="10">
        <f t="shared" si="209"/>
        <v>23.10144927536232</v>
      </c>
      <c r="Q3332" t="s">
        <v>8343</v>
      </c>
      <c r="R3332" t="s">
        <v>8344</v>
      </c>
      <c r="S3332" s="12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104.52</v>
      </c>
      <c r="P3333" s="10">
        <f t="shared" si="209"/>
        <v>80.400000000000006</v>
      </c>
      <c r="Q3333" t="s">
        <v>8343</v>
      </c>
      <c r="R3333" t="s">
        <v>8344</v>
      </c>
      <c r="S3333" s="12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100</v>
      </c>
      <c r="P3334" s="10">
        <f t="shared" si="209"/>
        <v>72.289156626506028</v>
      </c>
      <c r="Q3334" t="s">
        <v>8343</v>
      </c>
      <c r="R3334" t="s">
        <v>8344</v>
      </c>
      <c r="S3334" s="12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104.57142857142858</v>
      </c>
      <c r="P3335" s="10">
        <f t="shared" si="209"/>
        <v>32.972972972972975</v>
      </c>
      <c r="Q3335" t="s">
        <v>8343</v>
      </c>
      <c r="R3335" t="s">
        <v>8344</v>
      </c>
      <c r="S3335" s="12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138.62051149573753</v>
      </c>
      <c r="P3336" s="10">
        <f t="shared" si="209"/>
        <v>116.65217391304348</v>
      </c>
      <c r="Q3336" t="s">
        <v>8343</v>
      </c>
      <c r="R3336" t="s">
        <v>8344</v>
      </c>
      <c r="S3336" s="12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100.32000000000001</v>
      </c>
      <c r="P3337" s="10">
        <f t="shared" si="209"/>
        <v>79.61904761904762</v>
      </c>
      <c r="Q3337" t="s">
        <v>8343</v>
      </c>
      <c r="R3337" t="s">
        <v>8344</v>
      </c>
      <c r="S3337" s="12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100</v>
      </c>
      <c r="P3338" s="10">
        <f t="shared" si="209"/>
        <v>27.777777777777779</v>
      </c>
      <c r="Q3338" t="s">
        <v>8343</v>
      </c>
      <c r="R3338" t="s">
        <v>8344</v>
      </c>
      <c r="S3338" s="12">
        <f t="shared" si="210"/>
        <v>42437.398680555554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110.2</v>
      </c>
      <c r="P3339" s="10">
        <f t="shared" si="209"/>
        <v>81.029411764705884</v>
      </c>
      <c r="Q3339" t="s">
        <v>8343</v>
      </c>
      <c r="R3339" t="s">
        <v>8344</v>
      </c>
      <c r="S3339" s="12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102.18</v>
      </c>
      <c r="P3340" s="10">
        <f t="shared" si="209"/>
        <v>136.84821428571428</v>
      </c>
      <c r="Q3340" t="s">
        <v>8343</v>
      </c>
      <c r="R3340" t="s">
        <v>8344</v>
      </c>
      <c r="S3340" s="12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104.35000000000001</v>
      </c>
      <c r="P3341" s="10">
        <f t="shared" si="209"/>
        <v>177.61702127659575</v>
      </c>
      <c r="Q3341" t="s">
        <v>8343</v>
      </c>
      <c r="R3341" t="s">
        <v>8344</v>
      </c>
      <c r="S3341" s="12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138.16666666666666</v>
      </c>
      <c r="P3342" s="10">
        <f t="shared" si="209"/>
        <v>109.07894736842105</v>
      </c>
      <c r="Q3342" t="s">
        <v>8343</v>
      </c>
      <c r="R3342" t="s">
        <v>8344</v>
      </c>
      <c r="S3342" s="12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100</v>
      </c>
      <c r="P3343" s="10">
        <f t="shared" si="209"/>
        <v>119.64285714285714</v>
      </c>
      <c r="Q3343" t="s">
        <v>8343</v>
      </c>
      <c r="R3343" t="s">
        <v>8344</v>
      </c>
      <c r="S3343" s="12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101.66666666666666</v>
      </c>
      <c r="P3344" s="10">
        <f t="shared" si="209"/>
        <v>78.205128205128204</v>
      </c>
      <c r="Q3344" t="s">
        <v>8343</v>
      </c>
      <c r="R3344" t="s">
        <v>8344</v>
      </c>
      <c r="S3344" s="12">
        <f t="shared" si="210"/>
        <v>42062.296412037038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171.42857142857142</v>
      </c>
      <c r="P3345" s="10">
        <f t="shared" si="209"/>
        <v>52.173913043478258</v>
      </c>
      <c r="Q3345" t="s">
        <v>8343</v>
      </c>
      <c r="R3345" t="s">
        <v>8344</v>
      </c>
      <c r="S3345" s="12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101.44444444444444</v>
      </c>
      <c r="P3346" s="10">
        <f t="shared" si="209"/>
        <v>114.125</v>
      </c>
      <c r="Q3346" t="s">
        <v>8343</v>
      </c>
      <c r="R3346" t="s">
        <v>8344</v>
      </c>
      <c r="S3346" s="12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130</v>
      </c>
      <c r="P3347" s="10">
        <f t="shared" si="209"/>
        <v>50</v>
      </c>
      <c r="Q3347" t="s">
        <v>8343</v>
      </c>
      <c r="R3347" t="s">
        <v>8344</v>
      </c>
      <c r="S3347" s="12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110.00000000000001</v>
      </c>
      <c r="P3348" s="10">
        <f t="shared" si="209"/>
        <v>91.666666666666671</v>
      </c>
      <c r="Q3348" t="s">
        <v>8343</v>
      </c>
      <c r="R3348" t="s">
        <v>8344</v>
      </c>
      <c r="S3348" s="12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119.44999999999999</v>
      </c>
      <c r="P3349" s="10">
        <f t="shared" si="209"/>
        <v>108.59090909090909</v>
      </c>
      <c r="Q3349" t="s">
        <v>8343</v>
      </c>
      <c r="R3349" t="s">
        <v>8344</v>
      </c>
      <c r="S3349" s="12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100.2909090909091</v>
      </c>
      <c r="P3350" s="10">
        <f t="shared" si="209"/>
        <v>69.822784810126578</v>
      </c>
      <c r="Q3350" t="s">
        <v>8343</v>
      </c>
      <c r="R3350" t="s">
        <v>8344</v>
      </c>
      <c r="S3350" s="12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153.4</v>
      </c>
      <c r="P3351" s="10">
        <f t="shared" si="209"/>
        <v>109.57142857142857</v>
      </c>
      <c r="Q3351" t="s">
        <v>8343</v>
      </c>
      <c r="R3351" t="s">
        <v>8344</v>
      </c>
      <c r="S3351" s="12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104.42857142857143</v>
      </c>
      <c r="P3352" s="10">
        <f t="shared" si="209"/>
        <v>71.666666666666671</v>
      </c>
      <c r="Q3352" t="s">
        <v>8343</v>
      </c>
      <c r="R3352" t="s">
        <v>8344</v>
      </c>
      <c r="S3352" s="12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101.1</v>
      </c>
      <c r="P3353" s="10">
        <f t="shared" si="209"/>
        <v>93.611111111111114</v>
      </c>
      <c r="Q3353" t="s">
        <v>8343</v>
      </c>
      <c r="R3353" t="s">
        <v>8344</v>
      </c>
      <c r="S3353" s="12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107.52</v>
      </c>
      <c r="P3354" s="10">
        <f t="shared" si="209"/>
        <v>76.8</v>
      </c>
      <c r="Q3354" t="s">
        <v>8343</v>
      </c>
      <c r="R3354" t="s">
        <v>8344</v>
      </c>
      <c r="S3354" s="12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315</v>
      </c>
      <c r="P3355" s="10">
        <f t="shared" si="209"/>
        <v>35.795454545454547</v>
      </c>
      <c r="Q3355" t="s">
        <v>8343</v>
      </c>
      <c r="R3355" t="s">
        <v>8344</v>
      </c>
      <c r="S3355" s="12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101.93333333333334</v>
      </c>
      <c r="P3356" s="10">
        <f t="shared" si="209"/>
        <v>55.6</v>
      </c>
      <c r="Q3356" t="s">
        <v>8343</v>
      </c>
      <c r="R3356" t="s">
        <v>8344</v>
      </c>
      <c r="S3356" s="12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126.28571428571429</v>
      </c>
      <c r="P3357" s="10">
        <f t="shared" si="209"/>
        <v>147.33333333333334</v>
      </c>
      <c r="Q3357" t="s">
        <v>8343</v>
      </c>
      <c r="R3357" t="s">
        <v>8344</v>
      </c>
      <c r="S3357" s="12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101.4</v>
      </c>
      <c r="P3358" s="10">
        <f t="shared" si="209"/>
        <v>56.333333333333336</v>
      </c>
      <c r="Q3358" t="s">
        <v>8343</v>
      </c>
      <c r="R3358" t="s">
        <v>8344</v>
      </c>
      <c r="S3358" s="12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101</v>
      </c>
      <c r="P3359" s="10">
        <f t="shared" si="209"/>
        <v>96.19047619047619</v>
      </c>
      <c r="Q3359" t="s">
        <v>8343</v>
      </c>
      <c r="R3359" t="s">
        <v>8344</v>
      </c>
      <c r="S3359" s="12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102.99000000000001</v>
      </c>
      <c r="P3360" s="10">
        <f t="shared" si="209"/>
        <v>63.574074074074076</v>
      </c>
      <c r="Q3360" t="s">
        <v>8343</v>
      </c>
      <c r="R3360" t="s">
        <v>8344</v>
      </c>
      <c r="S3360" s="12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106.25</v>
      </c>
      <c r="P3361" s="10">
        <f t="shared" si="209"/>
        <v>184.78260869565219</v>
      </c>
      <c r="Q3361" t="s">
        <v>8343</v>
      </c>
      <c r="R3361" t="s">
        <v>8344</v>
      </c>
      <c r="S3361" s="12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101.37777777777779</v>
      </c>
      <c r="P3362" s="10">
        <f t="shared" si="209"/>
        <v>126.72222222222223</v>
      </c>
      <c r="Q3362" t="s">
        <v>8343</v>
      </c>
      <c r="R3362" t="s">
        <v>8344</v>
      </c>
      <c r="S3362" s="12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113.46000000000001</v>
      </c>
      <c r="P3363" s="10">
        <f t="shared" si="209"/>
        <v>83.42647058823529</v>
      </c>
      <c r="Q3363" t="s">
        <v>8343</v>
      </c>
      <c r="R3363" t="s">
        <v>8344</v>
      </c>
      <c r="S3363" s="12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218.00000000000003</v>
      </c>
      <c r="P3364" s="10">
        <f t="shared" si="209"/>
        <v>54.5</v>
      </c>
      <c r="Q3364" t="s">
        <v>8343</v>
      </c>
      <c r="R3364" t="s">
        <v>8344</v>
      </c>
      <c r="S3364" s="12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101.41935483870968</v>
      </c>
      <c r="P3365" s="10">
        <f t="shared" si="209"/>
        <v>302.30769230769232</v>
      </c>
      <c r="Q3365" t="s">
        <v>8343</v>
      </c>
      <c r="R3365" t="s">
        <v>8344</v>
      </c>
      <c r="S3365" s="12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105.93333333333332</v>
      </c>
      <c r="P3366" s="10">
        <f t="shared" si="209"/>
        <v>44.138888888888886</v>
      </c>
      <c r="Q3366" t="s">
        <v>8343</v>
      </c>
      <c r="R3366" t="s">
        <v>8344</v>
      </c>
      <c r="S3366" s="12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104</v>
      </c>
      <c r="P3367" s="10">
        <f t="shared" si="209"/>
        <v>866.66666666666663</v>
      </c>
      <c r="Q3367" t="s">
        <v>8343</v>
      </c>
      <c r="R3367" t="s">
        <v>8344</v>
      </c>
      <c r="S3367" s="12">
        <f t="shared" si="210"/>
        <v>42321.101759259254</v>
      </c>
      <c r="T3367" s="11">
        <f t="shared" si="211"/>
        <v>42351.101759259254</v>
      </c>
    </row>
    <row r="3368" spans="1:20" ht="43.5" x14ac:dyDescent="0.3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221</v>
      </c>
      <c r="P3368" s="10">
        <f t="shared" si="209"/>
        <v>61.388888888888886</v>
      </c>
      <c r="Q3368" t="s">
        <v>8343</v>
      </c>
      <c r="R3368" t="s">
        <v>8344</v>
      </c>
      <c r="S3368" s="12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118.66666666666667</v>
      </c>
      <c r="P3369" s="10">
        <f t="shared" si="209"/>
        <v>29.666666666666668</v>
      </c>
      <c r="Q3369" t="s">
        <v>8343</v>
      </c>
      <c r="R3369" t="s">
        <v>8344</v>
      </c>
      <c r="S3369" s="12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104.60000000000001</v>
      </c>
      <c r="P3370" s="10">
        <f t="shared" si="209"/>
        <v>45.478260869565219</v>
      </c>
      <c r="Q3370" t="s">
        <v>8343</v>
      </c>
      <c r="R3370" t="s">
        <v>8344</v>
      </c>
      <c r="S3370" s="12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103.89999999999999</v>
      </c>
      <c r="P3371" s="10">
        <f t="shared" si="209"/>
        <v>96.203703703703709</v>
      </c>
      <c r="Q3371" t="s">
        <v>8343</v>
      </c>
      <c r="R3371" t="s">
        <v>8344</v>
      </c>
      <c r="S3371" s="12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117.73333333333333</v>
      </c>
      <c r="P3372" s="10">
        <f t="shared" si="209"/>
        <v>67.92307692307692</v>
      </c>
      <c r="Q3372" t="s">
        <v>8343</v>
      </c>
      <c r="R3372" t="s">
        <v>8344</v>
      </c>
      <c r="S3372" s="12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138.5</v>
      </c>
      <c r="P3373" s="10">
        <f t="shared" si="209"/>
        <v>30.777777777777779</v>
      </c>
      <c r="Q3373" t="s">
        <v>8343</v>
      </c>
      <c r="R3373" t="s">
        <v>8344</v>
      </c>
      <c r="S3373" s="12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103.49999999999999</v>
      </c>
      <c r="P3374" s="10">
        <f t="shared" si="209"/>
        <v>38.333333333333336</v>
      </c>
      <c r="Q3374" t="s">
        <v>8343</v>
      </c>
      <c r="R3374" t="s">
        <v>8344</v>
      </c>
      <c r="S3374" s="12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100.25</v>
      </c>
      <c r="P3375" s="10">
        <f t="shared" si="209"/>
        <v>66.833333333333329</v>
      </c>
      <c r="Q3375" t="s">
        <v>8343</v>
      </c>
      <c r="R3375" t="s">
        <v>8344</v>
      </c>
      <c r="S3375" s="12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106.57142857142856</v>
      </c>
      <c r="P3376" s="10">
        <f t="shared" si="209"/>
        <v>71.730769230769226</v>
      </c>
      <c r="Q3376" t="s">
        <v>8343</v>
      </c>
      <c r="R3376" t="s">
        <v>8344</v>
      </c>
      <c r="S3376" s="12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100</v>
      </c>
      <c r="P3377" s="10">
        <f t="shared" si="209"/>
        <v>176.47058823529412</v>
      </c>
      <c r="Q3377" t="s">
        <v>8343</v>
      </c>
      <c r="R3377" t="s">
        <v>8344</v>
      </c>
      <c r="S3377" s="12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100.01249999999999</v>
      </c>
      <c r="P3378" s="10">
        <f t="shared" si="209"/>
        <v>421.10526315789474</v>
      </c>
      <c r="Q3378" t="s">
        <v>8343</v>
      </c>
      <c r="R3378" t="s">
        <v>8344</v>
      </c>
      <c r="S3378" s="12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101.05</v>
      </c>
      <c r="P3379" s="10">
        <f t="shared" si="209"/>
        <v>104.98701298701299</v>
      </c>
      <c r="Q3379" t="s">
        <v>8343</v>
      </c>
      <c r="R3379" t="s">
        <v>8344</v>
      </c>
      <c r="S3379" s="12">
        <f t="shared" si="210"/>
        <v>42053.732627314814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107.63636363636364</v>
      </c>
      <c r="P3380" s="10">
        <f t="shared" si="209"/>
        <v>28.19047619047619</v>
      </c>
      <c r="Q3380" t="s">
        <v>8343</v>
      </c>
      <c r="R3380" t="s">
        <v>8344</v>
      </c>
      <c r="S3380" s="12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103.64999999999999</v>
      </c>
      <c r="P3381" s="10">
        <f t="shared" si="209"/>
        <v>54.55263157894737</v>
      </c>
      <c r="Q3381" t="s">
        <v>8343</v>
      </c>
      <c r="R3381" t="s">
        <v>8344</v>
      </c>
      <c r="S3381" s="12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104.43333333333334</v>
      </c>
      <c r="P3382" s="10">
        <f t="shared" si="209"/>
        <v>111.89285714285714</v>
      </c>
      <c r="Q3382" t="s">
        <v>8343</v>
      </c>
      <c r="R3382" t="s">
        <v>8344</v>
      </c>
      <c r="S3382" s="12">
        <f t="shared" si="210"/>
        <v>41937.953449074077</v>
      </c>
      <c r="T3382" s="11">
        <f t="shared" si="211"/>
        <v>41972.995115740741</v>
      </c>
    </row>
    <row r="3383" spans="1:20" ht="43.5" x14ac:dyDescent="0.3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102.25</v>
      </c>
      <c r="P3383" s="10">
        <f t="shared" si="209"/>
        <v>85.208333333333329</v>
      </c>
      <c r="Q3383" t="s">
        <v>8343</v>
      </c>
      <c r="R3383" t="s">
        <v>8344</v>
      </c>
      <c r="S3383" s="12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100.74285714285713</v>
      </c>
      <c r="P3384" s="10">
        <f t="shared" si="209"/>
        <v>76.652173913043484</v>
      </c>
      <c r="Q3384" t="s">
        <v>8343</v>
      </c>
      <c r="R3384" t="s">
        <v>8344</v>
      </c>
      <c r="S3384" s="12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111.71428571428572</v>
      </c>
      <c r="P3385" s="10">
        <f t="shared" si="209"/>
        <v>65.166666666666671</v>
      </c>
      <c r="Q3385" t="s">
        <v>8343</v>
      </c>
      <c r="R3385" t="s">
        <v>8344</v>
      </c>
      <c r="S3385" s="12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100.01100000000001</v>
      </c>
      <c r="P3386" s="10">
        <f t="shared" si="209"/>
        <v>93.760312499999998</v>
      </c>
      <c r="Q3386" t="s">
        <v>8343</v>
      </c>
      <c r="R3386" t="s">
        <v>8344</v>
      </c>
      <c r="S3386" s="12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100</v>
      </c>
      <c r="P3387" s="10">
        <f t="shared" si="209"/>
        <v>133.33333333333334</v>
      </c>
      <c r="Q3387" t="s">
        <v>8343</v>
      </c>
      <c r="R3387" t="s">
        <v>8344</v>
      </c>
      <c r="S3387" s="12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105</v>
      </c>
      <c r="P3388" s="10">
        <f t="shared" si="209"/>
        <v>51.219512195121951</v>
      </c>
      <c r="Q3388" t="s">
        <v>8343</v>
      </c>
      <c r="R3388" t="s">
        <v>8344</v>
      </c>
      <c r="S3388" s="12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116.86666666666667</v>
      </c>
      <c r="P3389" s="10">
        <f t="shared" si="209"/>
        <v>100.17142857142858</v>
      </c>
      <c r="Q3389" t="s">
        <v>8343</v>
      </c>
      <c r="R3389" t="s">
        <v>8344</v>
      </c>
      <c r="S3389" s="12">
        <f t="shared" si="210"/>
        <v>41947.762592592597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103.8</v>
      </c>
      <c r="P3390" s="10">
        <f t="shared" si="209"/>
        <v>34.6</v>
      </c>
      <c r="Q3390" t="s">
        <v>8343</v>
      </c>
      <c r="R3390" t="s">
        <v>8344</v>
      </c>
      <c r="S3390" s="12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114.5</v>
      </c>
      <c r="P3391" s="10">
        <f t="shared" si="209"/>
        <v>184.67741935483872</v>
      </c>
      <c r="Q3391" t="s">
        <v>8343</v>
      </c>
      <c r="R3391" t="s">
        <v>8344</v>
      </c>
      <c r="S3391" s="12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102.4</v>
      </c>
      <c r="P3392" s="10">
        <f t="shared" si="209"/>
        <v>69.818181818181813</v>
      </c>
      <c r="Q3392" t="s">
        <v>8343</v>
      </c>
      <c r="R3392" t="s">
        <v>8344</v>
      </c>
      <c r="S3392" s="12">
        <f t="shared" si="210"/>
        <v>41815.774826388893</v>
      </c>
      <c r="T3392" s="11">
        <f t="shared" si="211"/>
        <v>41830.774826388893</v>
      </c>
    </row>
    <row r="3393" spans="1:20" ht="58" x14ac:dyDescent="0.3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223</v>
      </c>
      <c r="P3393" s="10">
        <f t="shared" si="209"/>
        <v>61.944444444444443</v>
      </c>
      <c r="Q3393" t="s">
        <v>8343</v>
      </c>
      <c r="R3393" t="s">
        <v>8344</v>
      </c>
      <c r="S3393" s="12">
        <f t="shared" si="210"/>
        <v>41830.545694444445</v>
      </c>
      <c r="T3393" s="11">
        <f t="shared" si="211"/>
        <v>41859.936111111107</v>
      </c>
    </row>
    <row r="3394" spans="1:20" ht="58" x14ac:dyDescent="0.3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100</v>
      </c>
      <c r="P3394" s="10">
        <f t="shared" si="209"/>
        <v>41.666666666666664</v>
      </c>
      <c r="Q3394" t="s">
        <v>8343</v>
      </c>
      <c r="R3394" t="s">
        <v>8344</v>
      </c>
      <c r="S3394" s="12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E3395/D3395*100</f>
        <v>105.80000000000001</v>
      </c>
      <c r="P3395" s="10">
        <f t="shared" ref="P3395:P3458" si="213">E3395/L3395</f>
        <v>36.06818181818182</v>
      </c>
      <c r="Q3395" t="s">
        <v>8343</v>
      </c>
      <c r="R3395" t="s">
        <v>8344</v>
      </c>
      <c r="S3395" s="12">
        <f t="shared" ref="S3395:S3458" si="214">(J3395/86400)+25569</f>
        <v>41923.921643518523</v>
      </c>
      <c r="T3395" s="11">
        <f t="shared" ref="T3395:T3458" si="215">(I3395/86400)+25569</f>
        <v>41949.031944444447</v>
      </c>
    </row>
    <row r="3396" spans="1:20" ht="43.5" x14ac:dyDescent="0.3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142.36363636363635</v>
      </c>
      <c r="P3396" s="10">
        <f t="shared" si="213"/>
        <v>29</v>
      </c>
      <c r="Q3396" t="s">
        <v>8343</v>
      </c>
      <c r="R3396" t="s">
        <v>8344</v>
      </c>
      <c r="S3396" s="12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184</v>
      </c>
      <c r="P3397" s="10">
        <f t="shared" si="213"/>
        <v>24.210526315789473</v>
      </c>
      <c r="Q3397" t="s">
        <v>8343</v>
      </c>
      <c r="R3397" t="s">
        <v>8344</v>
      </c>
      <c r="S3397" s="12">
        <f t="shared" si="214"/>
        <v>42140.712314814809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104.33333333333333</v>
      </c>
      <c r="P3398" s="10">
        <f t="shared" si="213"/>
        <v>55.892857142857146</v>
      </c>
      <c r="Q3398" t="s">
        <v>8343</v>
      </c>
      <c r="R3398" t="s">
        <v>8344</v>
      </c>
      <c r="S3398" s="12">
        <f t="shared" si="214"/>
        <v>41764.446631944447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112.00000000000001</v>
      </c>
      <c r="P3399" s="10">
        <f t="shared" si="213"/>
        <v>11.666666666666666</v>
      </c>
      <c r="Q3399" t="s">
        <v>8343</v>
      </c>
      <c r="R3399" t="s">
        <v>8344</v>
      </c>
      <c r="S3399" s="12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111.07499999999999</v>
      </c>
      <c r="P3400" s="10">
        <f t="shared" si="213"/>
        <v>68.353846153846149</v>
      </c>
      <c r="Q3400" t="s">
        <v>8343</v>
      </c>
      <c r="R3400" t="s">
        <v>8344</v>
      </c>
      <c r="S3400" s="12">
        <f t="shared" si="214"/>
        <v>41941.752037037033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103.75000000000001</v>
      </c>
      <c r="P3401" s="10">
        <f t="shared" si="213"/>
        <v>27.065217391304348</v>
      </c>
      <c r="Q3401" t="s">
        <v>8343</v>
      </c>
      <c r="R3401" t="s">
        <v>8344</v>
      </c>
      <c r="S3401" s="12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100.41</v>
      </c>
      <c r="P3402" s="10">
        <f t="shared" si="213"/>
        <v>118.12941176470588</v>
      </c>
      <c r="Q3402" t="s">
        <v>8343</v>
      </c>
      <c r="R3402" t="s">
        <v>8344</v>
      </c>
      <c r="S3402" s="12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101.86206896551724</v>
      </c>
      <c r="P3403" s="10">
        <f t="shared" si="213"/>
        <v>44.757575757575758</v>
      </c>
      <c r="Q3403" t="s">
        <v>8343</v>
      </c>
      <c r="R3403" t="s">
        <v>8344</v>
      </c>
      <c r="S3403" s="12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109.76666666666665</v>
      </c>
      <c r="P3404" s="10">
        <f t="shared" si="213"/>
        <v>99.787878787878782</v>
      </c>
      <c r="Q3404" t="s">
        <v>8343</v>
      </c>
      <c r="R3404" t="s">
        <v>8344</v>
      </c>
      <c r="S3404" s="12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100</v>
      </c>
      <c r="P3405" s="10">
        <f t="shared" si="213"/>
        <v>117.64705882352941</v>
      </c>
      <c r="Q3405" t="s">
        <v>8343</v>
      </c>
      <c r="R3405" t="s">
        <v>8344</v>
      </c>
      <c r="S3405" s="12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122</v>
      </c>
      <c r="P3406" s="10">
        <f t="shared" si="213"/>
        <v>203.33333333333334</v>
      </c>
      <c r="Q3406" t="s">
        <v>8343</v>
      </c>
      <c r="R3406" t="s">
        <v>8344</v>
      </c>
      <c r="S3406" s="12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137.57142857142856</v>
      </c>
      <c r="P3407" s="10">
        <f t="shared" si="213"/>
        <v>28.323529411764707</v>
      </c>
      <c r="Q3407" t="s">
        <v>8343</v>
      </c>
      <c r="R3407" t="s">
        <v>8344</v>
      </c>
      <c r="S3407" s="12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100.31000000000002</v>
      </c>
      <c r="P3408" s="10">
        <f t="shared" si="213"/>
        <v>110.23076923076923</v>
      </c>
      <c r="Q3408" t="s">
        <v>8343</v>
      </c>
      <c r="R3408" t="s">
        <v>8344</v>
      </c>
      <c r="S3408" s="12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107.1</v>
      </c>
      <c r="P3409" s="10">
        <f t="shared" si="213"/>
        <v>31.970149253731343</v>
      </c>
      <c r="Q3409" t="s">
        <v>8343</v>
      </c>
      <c r="R3409" t="s">
        <v>8344</v>
      </c>
      <c r="S3409" s="12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211</v>
      </c>
      <c r="P3410" s="10">
        <f t="shared" si="213"/>
        <v>58.611111111111114</v>
      </c>
      <c r="Q3410" t="s">
        <v>8343</v>
      </c>
      <c r="R3410" t="s">
        <v>8344</v>
      </c>
      <c r="S3410" s="12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123.6</v>
      </c>
      <c r="P3411" s="10">
        <f t="shared" si="213"/>
        <v>29.428571428571427</v>
      </c>
      <c r="Q3411" t="s">
        <v>8343</v>
      </c>
      <c r="R3411" t="s">
        <v>8344</v>
      </c>
      <c r="S3411" s="12">
        <f t="shared" si="214"/>
        <v>42544.814328703702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108.5</v>
      </c>
      <c r="P3412" s="10">
        <f t="shared" si="213"/>
        <v>81.375</v>
      </c>
      <c r="Q3412" t="s">
        <v>8343</v>
      </c>
      <c r="R3412" t="s">
        <v>8344</v>
      </c>
      <c r="S3412" s="12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103.56666666666668</v>
      </c>
      <c r="P3413" s="10">
        <f t="shared" si="213"/>
        <v>199.16666666666666</v>
      </c>
      <c r="Q3413" t="s">
        <v>8343</v>
      </c>
      <c r="R3413" t="s">
        <v>8344</v>
      </c>
      <c r="S3413" s="12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100</v>
      </c>
      <c r="P3414" s="10">
        <f t="shared" si="213"/>
        <v>115.38461538461539</v>
      </c>
      <c r="Q3414" t="s">
        <v>8343</v>
      </c>
      <c r="R3414" t="s">
        <v>8344</v>
      </c>
      <c r="S3414" s="12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130</v>
      </c>
      <c r="P3415" s="10">
        <f t="shared" si="213"/>
        <v>46.428571428571431</v>
      </c>
      <c r="Q3415" t="s">
        <v>8343</v>
      </c>
      <c r="R3415" t="s">
        <v>8344</v>
      </c>
      <c r="S3415" s="12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103.49999999999999</v>
      </c>
      <c r="P3416" s="10">
        <f t="shared" si="213"/>
        <v>70.568181818181813</v>
      </c>
      <c r="Q3416" t="s">
        <v>8343</v>
      </c>
      <c r="R3416" t="s">
        <v>8344</v>
      </c>
      <c r="S3416" s="12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100</v>
      </c>
      <c r="P3417" s="10">
        <f t="shared" si="213"/>
        <v>22.222222222222221</v>
      </c>
      <c r="Q3417" t="s">
        <v>8343</v>
      </c>
      <c r="R3417" t="s">
        <v>8344</v>
      </c>
      <c r="S3417" s="12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119.6</v>
      </c>
      <c r="P3418" s="10">
        <f t="shared" si="213"/>
        <v>159.46666666666667</v>
      </c>
      <c r="Q3418" t="s">
        <v>8343</v>
      </c>
      <c r="R3418" t="s">
        <v>8344</v>
      </c>
      <c r="S3418" s="12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100.00058823529412</v>
      </c>
      <c r="P3419" s="10">
        <f t="shared" si="213"/>
        <v>37.777999999999999</v>
      </c>
      <c r="Q3419" t="s">
        <v>8343</v>
      </c>
      <c r="R3419" t="s">
        <v>8344</v>
      </c>
      <c r="S3419" s="12">
        <f t="shared" si="214"/>
        <v>41894.91375</v>
      </c>
      <c r="T3419" s="11">
        <f t="shared" si="215"/>
        <v>41938.029861111107</v>
      </c>
    </row>
    <row r="3420" spans="1:20" ht="43.5" x14ac:dyDescent="0.3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100.875</v>
      </c>
      <c r="P3420" s="10">
        <f t="shared" si="213"/>
        <v>72.053571428571431</v>
      </c>
      <c r="Q3420" t="s">
        <v>8343</v>
      </c>
      <c r="R3420" t="s">
        <v>8344</v>
      </c>
      <c r="S3420" s="12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106.54545454545455</v>
      </c>
      <c r="P3421" s="10">
        <f t="shared" si="213"/>
        <v>63.695652173913047</v>
      </c>
      <c r="Q3421" t="s">
        <v>8343</v>
      </c>
      <c r="R3421" t="s">
        <v>8344</v>
      </c>
      <c r="S3421" s="12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138</v>
      </c>
      <c r="P3422" s="10">
        <f t="shared" si="213"/>
        <v>28.411764705882351</v>
      </c>
      <c r="Q3422" t="s">
        <v>8343</v>
      </c>
      <c r="R3422" t="s">
        <v>8344</v>
      </c>
      <c r="S3422" s="12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101.15</v>
      </c>
      <c r="P3423" s="10">
        <f t="shared" si="213"/>
        <v>103.21428571428571</v>
      </c>
      <c r="Q3423" t="s">
        <v>8343</v>
      </c>
      <c r="R3423" t="s">
        <v>8344</v>
      </c>
      <c r="S3423" s="12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109.1</v>
      </c>
      <c r="P3424" s="10">
        <f t="shared" si="213"/>
        <v>71.152173913043484</v>
      </c>
      <c r="Q3424" t="s">
        <v>8343</v>
      </c>
      <c r="R3424" t="s">
        <v>8344</v>
      </c>
      <c r="S3424" s="12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140</v>
      </c>
      <c r="P3425" s="10">
        <f t="shared" si="213"/>
        <v>35</v>
      </c>
      <c r="Q3425" t="s">
        <v>8343</v>
      </c>
      <c r="R3425" t="s">
        <v>8344</v>
      </c>
      <c r="S3425" s="12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103.58333333333334</v>
      </c>
      <c r="P3426" s="10">
        <f t="shared" si="213"/>
        <v>81.776315789473685</v>
      </c>
      <c r="Q3426" t="s">
        <v>8343</v>
      </c>
      <c r="R3426" t="s">
        <v>8344</v>
      </c>
      <c r="S3426" s="12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102.97033333333331</v>
      </c>
      <c r="P3427" s="10">
        <f t="shared" si="213"/>
        <v>297.02980769230766</v>
      </c>
      <c r="Q3427" t="s">
        <v>8343</v>
      </c>
      <c r="R3427" t="s">
        <v>8344</v>
      </c>
      <c r="S3427" s="12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108.13333333333333</v>
      </c>
      <c r="P3428" s="10">
        <f t="shared" si="213"/>
        <v>46.609195402298852</v>
      </c>
      <c r="Q3428" t="s">
        <v>8343</v>
      </c>
      <c r="R3428" t="s">
        <v>8344</v>
      </c>
      <c r="S3428" s="12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100</v>
      </c>
      <c r="P3429" s="10">
        <f t="shared" si="213"/>
        <v>51.724137931034484</v>
      </c>
      <c r="Q3429" t="s">
        <v>8343</v>
      </c>
      <c r="R3429" t="s">
        <v>8344</v>
      </c>
      <c r="S3429" s="12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102.75000000000001</v>
      </c>
      <c r="P3430" s="10">
        <f t="shared" si="213"/>
        <v>40.294117647058826</v>
      </c>
      <c r="Q3430" t="s">
        <v>8343</v>
      </c>
      <c r="R3430" t="s">
        <v>8344</v>
      </c>
      <c r="S3430" s="12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130</v>
      </c>
      <c r="P3431" s="10">
        <f t="shared" si="213"/>
        <v>16.25</v>
      </c>
      <c r="Q3431" t="s">
        <v>8343</v>
      </c>
      <c r="R3431" t="s">
        <v>8344</v>
      </c>
      <c r="S3431" s="12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108.54949999999999</v>
      </c>
      <c r="P3432" s="10">
        <f t="shared" si="213"/>
        <v>30.152638888888887</v>
      </c>
      <c r="Q3432" t="s">
        <v>8343</v>
      </c>
      <c r="R3432" t="s">
        <v>8344</v>
      </c>
      <c r="S3432" s="12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100</v>
      </c>
      <c r="P3433" s="10">
        <f t="shared" si="213"/>
        <v>95.238095238095241</v>
      </c>
      <c r="Q3433" t="s">
        <v>8343</v>
      </c>
      <c r="R3433" t="s">
        <v>8344</v>
      </c>
      <c r="S3433" s="12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109.65</v>
      </c>
      <c r="P3434" s="10">
        <f t="shared" si="213"/>
        <v>52.214285714285715</v>
      </c>
      <c r="Q3434" t="s">
        <v>8343</v>
      </c>
      <c r="R3434" t="s">
        <v>8344</v>
      </c>
      <c r="S3434" s="12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100.26315789473684</v>
      </c>
      <c r="P3435" s="10">
        <f t="shared" si="213"/>
        <v>134.1549295774648</v>
      </c>
      <c r="Q3435" t="s">
        <v>8343</v>
      </c>
      <c r="R3435" t="s">
        <v>8344</v>
      </c>
      <c r="S3435" s="12">
        <f t="shared" si="214"/>
        <v>41776.06313657407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105.55000000000001</v>
      </c>
      <c r="P3436" s="10">
        <f t="shared" si="213"/>
        <v>62.827380952380949</v>
      </c>
      <c r="Q3436" t="s">
        <v>8343</v>
      </c>
      <c r="R3436" t="s">
        <v>8344</v>
      </c>
      <c r="S3436" s="12">
        <f t="shared" si="214"/>
        <v>41800.380428240736</v>
      </c>
      <c r="T3436" s="11">
        <f t="shared" si="215"/>
        <v>41830.380428240736</v>
      </c>
    </row>
    <row r="3437" spans="1:20" ht="43.5" x14ac:dyDescent="0.3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112.00000000000001</v>
      </c>
      <c r="P3437" s="10">
        <f t="shared" si="213"/>
        <v>58.94736842105263</v>
      </c>
      <c r="Q3437" t="s">
        <v>8343</v>
      </c>
      <c r="R3437" t="s">
        <v>8344</v>
      </c>
      <c r="S3437" s="12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105.89999999999999</v>
      </c>
      <c r="P3438" s="10">
        <f t="shared" si="213"/>
        <v>143.1081081081081</v>
      </c>
      <c r="Q3438" t="s">
        <v>8343</v>
      </c>
      <c r="R3438" t="s">
        <v>8344</v>
      </c>
      <c r="S3438" s="12">
        <f t="shared" si="214"/>
        <v>41851.541585648149</v>
      </c>
      <c r="T3438" s="11">
        <f t="shared" si="215"/>
        <v>41872.686111111107</v>
      </c>
    </row>
    <row r="3439" spans="1:20" ht="58" x14ac:dyDescent="0.3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101</v>
      </c>
      <c r="P3439" s="10">
        <f t="shared" si="213"/>
        <v>84.166666666666671</v>
      </c>
      <c r="Q3439" t="s">
        <v>8343</v>
      </c>
      <c r="R3439" t="s">
        <v>8344</v>
      </c>
      <c r="S3439" s="12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104.2</v>
      </c>
      <c r="P3440" s="10">
        <f t="shared" si="213"/>
        <v>186.07142857142858</v>
      </c>
      <c r="Q3440" t="s">
        <v>8343</v>
      </c>
      <c r="R3440" t="s">
        <v>8344</v>
      </c>
      <c r="S3440" s="12">
        <f t="shared" si="214"/>
        <v>42100.927858796298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134.67833333333334</v>
      </c>
      <c r="P3441" s="10">
        <f t="shared" si="213"/>
        <v>89.785555555555561</v>
      </c>
      <c r="Q3441" t="s">
        <v>8343</v>
      </c>
      <c r="R3441" t="s">
        <v>8344</v>
      </c>
      <c r="S3441" s="12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105.2184</v>
      </c>
      <c r="P3442" s="10">
        <f t="shared" si="213"/>
        <v>64.157560975609755</v>
      </c>
      <c r="Q3442" t="s">
        <v>8343</v>
      </c>
      <c r="R3442" t="s">
        <v>8344</v>
      </c>
      <c r="S3442" s="12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102.60000000000001</v>
      </c>
      <c r="P3443" s="10">
        <f t="shared" si="213"/>
        <v>59.651162790697676</v>
      </c>
      <c r="Q3443" t="s">
        <v>8343</v>
      </c>
      <c r="R3443" t="s">
        <v>8344</v>
      </c>
      <c r="S3443" s="12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100</v>
      </c>
      <c r="P3444" s="10">
        <f t="shared" si="213"/>
        <v>31.25</v>
      </c>
      <c r="Q3444" t="s">
        <v>8343</v>
      </c>
      <c r="R3444" t="s">
        <v>8344</v>
      </c>
      <c r="S3444" s="12">
        <f t="shared" si="214"/>
        <v>42124.841111111113</v>
      </c>
      <c r="T3444" s="11">
        <f t="shared" si="215"/>
        <v>42154.841111111113</v>
      </c>
    </row>
    <row r="3445" spans="1:20" ht="43.5" x14ac:dyDescent="0.3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185.5</v>
      </c>
      <c r="P3445" s="10">
        <f t="shared" si="213"/>
        <v>41.222222222222221</v>
      </c>
      <c r="Q3445" t="s">
        <v>8343</v>
      </c>
      <c r="R3445" t="s">
        <v>8344</v>
      </c>
      <c r="S3445" s="12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289</v>
      </c>
      <c r="P3446" s="10">
        <f t="shared" si="213"/>
        <v>43.35</v>
      </c>
      <c r="Q3446" t="s">
        <v>8343</v>
      </c>
      <c r="R3446" t="s">
        <v>8344</v>
      </c>
      <c r="S3446" s="12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100</v>
      </c>
      <c r="P3447" s="10">
        <f t="shared" si="213"/>
        <v>64.516129032258064</v>
      </c>
      <c r="Q3447" t="s">
        <v>8343</v>
      </c>
      <c r="R3447" t="s">
        <v>8344</v>
      </c>
      <c r="S3447" s="12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108.2</v>
      </c>
      <c r="P3448" s="10">
        <f t="shared" si="213"/>
        <v>43.28</v>
      </c>
      <c r="Q3448" t="s">
        <v>8343</v>
      </c>
      <c r="R3448" t="s">
        <v>8344</v>
      </c>
      <c r="S3448" s="12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107.80000000000001</v>
      </c>
      <c r="P3449" s="10">
        <f t="shared" si="213"/>
        <v>77</v>
      </c>
      <c r="Q3449" t="s">
        <v>8343</v>
      </c>
      <c r="R3449" t="s">
        <v>8344</v>
      </c>
      <c r="S3449" s="12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109.76190476190477</v>
      </c>
      <c r="P3450" s="10">
        <f t="shared" si="213"/>
        <v>51.222222222222221</v>
      </c>
      <c r="Q3450" t="s">
        <v>8343</v>
      </c>
      <c r="R3450" t="s">
        <v>8344</v>
      </c>
      <c r="S3450" s="12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170.625</v>
      </c>
      <c r="P3451" s="10">
        <f t="shared" si="213"/>
        <v>68.25</v>
      </c>
      <c r="Q3451" t="s">
        <v>8343</v>
      </c>
      <c r="R3451" t="s">
        <v>8344</v>
      </c>
      <c r="S3451" s="12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152</v>
      </c>
      <c r="P3452" s="10">
        <f t="shared" si="213"/>
        <v>19.487179487179485</v>
      </c>
      <c r="Q3452" t="s">
        <v>8343</v>
      </c>
      <c r="R3452" t="s">
        <v>8344</v>
      </c>
      <c r="S3452" s="12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101.23076923076924</v>
      </c>
      <c r="P3453" s="10">
        <f t="shared" si="213"/>
        <v>41.125</v>
      </c>
      <c r="Q3453" t="s">
        <v>8343</v>
      </c>
      <c r="R3453" t="s">
        <v>8344</v>
      </c>
      <c r="S3453" s="12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153.19999999999999</v>
      </c>
      <c r="P3454" s="10">
        <f t="shared" si="213"/>
        <v>41.405405405405403</v>
      </c>
      <c r="Q3454" t="s">
        <v>8343</v>
      </c>
      <c r="R3454" t="s">
        <v>8344</v>
      </c>
      <c r="S3454" s="12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128.33333333333334</v>
      </c>
      <c r="P3455" s="10">
        <f t="shared" si="213"/>
        <v>27.5</v>
      </c>
      <c r="Q3455" t="s">
        <v>8343</v>
      </c>
      <c r="R3455" t="s">
        <v>8344</v>
      </c>
      <c r="S3455" s="12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100.71428571428571</v>
      </c>
      <c r="P3456" s="10">
        <f t="shared" si="213"/>
        <v>33.571428571428569</v>
      </c>
      <c r="Q3456" t="s">
        <v>8343</v>
      </c>
      <c r="R3456" t="s">
        <v>8344</v>
      </c>
      <c r="S3456" s="12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100.64999999999999</v>
      </c>
      <c r="P3457" s="10">
        <f t="shared" si="213"/>
        <v>145.86956521739131</v>
      </c>
      <c r="Q3457" t="s">
        <v>8343</v>
      </c>
      <c r="R3457" t="s">
        <v>8344</v>
      </c>
      <c r="S3457" s="12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191.3</v>
      </c>
      <c r="P3458" s="10">
        <f t="shared" si="213"/>
        <v>358.6875</v>
      </c>
      <c r="Q3458" t="s">
        <v>8343</v>
      </c>
      <c r="R3458" t="s">
        <v>8344</v>
      </c>
      <c r="S3458" s="12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E3459/D3459*100</f>
        <v>140.19999999999999</v>
      </c>
      <c r="P3459" s="10">
        <f t="shared" ref="P3459:P3522" si="217">E3459/L3459</f>
        <v>50.981818181818184</v>
      </c>
      <c r="Q3459" t="s">
        <v>8343</v>
      </c>
      <c r="R3459" t="s">
        <v>8344</v>
      </c>
      <c r="S3459" s="12">
        <f t="shared" ref="S3459:S3522" si="218">(J3459/86400)+25569</f>
        <v>42016.706678240742</v>
      </c>
      <c r="T3459" s="11">
        <f t="shared" ref="T3459:T3522" si="219">(I3459/86400)+25569</f>
        <v>42047.249305555553</v>
      </c>
    </row>
    <row r="3460" spans="1:20" ht="43.5" x14ac:dyDescent="0.3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124.33537832310839</v>
      </c>
      <c r="P3460" s="10">
        <f t="shared" si="217"/>
        <v>45.037037037037038</v>
      </c>
      <c r="Q3460" t="s">
        <v>8343</v>
      </c>
      <c r="R3460" t="s">
        <v>8344</v>
      </c>
      <c r="S3460" s="12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126.2</v>
      </c>
      <c r="P3461" s="10">
        <f t="shared" si="217"/>
        <v>17.527777777777779</v>
      </c>
      <c r="Q3461" t="s">
        <v>8343</v>
      </c>
      <c r="R3461" t="s">
        <v>8344</v>
      </c>
      <c r="S3461" s="12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190</v>
      </c>
      <c r="P3462" s="10">
        <f t="shared" si="217"/>
        <v>50</v>
      </c>
      <c r="Q3462" t="s">
        <v>8343</v>
      </c>
      <c r="R3462" t="s">
        <v>8344</v>
      </c>
      <c r="S3462" s="12">
        <f t="shared" si="218"/>
        <v>41852.527222222227</v>
      </c>
      <c r="T3462" s="11">
        <f t="shared" si="219"/>
        <v>41866.527222222227</v>
      </c>
    </row>
    <row r="3463" spans="1:20" ht="58" x14ac:dyDescent="0.3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139</v>
      </c>
      <c r="P3463" s="10">
        <f t="shared" si="217"/>
        <v>57.916666666666664</v>
      </c>
      <c r="Q3463" t="s">
        <v>8343</v>
      </c>
      <c r="R3463" t="s">
        <v>8344</v>
      </c>
      <c r="S3463" s="12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202</v>
      </c>
      <c r="P3464" s="10">
        <f t="shared" si="217"/>
        <v>29.705882352941178</v>
      </c>
      <c r="Q3464" t="s">
        <v>8343</v>
      </c>
      <c r="R3464" t="s">
        <v>8344</v>
      </c>
      <c r="S3464" s="12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103.38000000000001</v>
      </c>
      <c r="P3465" s="10">
        <f t="shared" si="217"/>
        <v>90.684210526315795</v>
      </c>
      <c r="Q3465" t="s">
        <v>8343</v>
      </c>
      <c r="R3465" t="s">
        <v>8344</v>
      </c>
      <c r="S3465" s="12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102.3236</v>
      </c>
      <c r="P3466" s="10">
        <f t="shared" si="217"/>
        <v>55.012688172043013</v>
      </c>
      <c r="Q3466" t="s">
        <v>8343</v>
      </c>
      <c r="R3466" t="s">
        <v>8344</v>
      </c>
      <c r="S3466" s="12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103</v>
      </c>
      <c r="P3467" s="10">
        <f t="shared" si="217"/>
        <v>57.222222222222221</v>
      </c>
      <c r="Q3467" t="s">
        <v>8343</v>
      </c>
      <c r="R3467" t="s">
        <v>8344</v>
      </c>
      <c r="S3467" s="12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127.14285714285714</v>
      </c>
      <c r="P3468" s="10">
        <f t="shared" si="217"/>
        <v>72.950819672131146</v>
      </c>
      <c r="Q3468" t="s">
        <v>8343</v>
      </c>
      <c r="R3468" t="s">
        <v>8344</v>
      </c>
      <c r="S3468" s="12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101</v>
      </c>
      <c r="P3469" s="10">
        <f t="shared" si="217"/>
        <v>64.468085106382972</v>
      </c>
      <c r="Q3469" t="s">
        <v>8343</v>
      </c>
      <c r="R3469" t="s">
        <v>8344</v>
      </c>
      <c r="S3469" s="12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121.78</v>
      </c>
      <c r="P3470" s="10">
        <f t="shared" si="217"/>
        <v>716.35294117647061</v>
      </c>
      <c r="Q3470" t="s">
        <v>8343</v>
      </c>
      <c r="R3470" t="s">
        <v>8344</v>
      </c>
      <c r="S3470" s="12">
        <f t="shared" si="218"/>
        <v>42605.765381944446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113.39285714285714</v>
      </c>
      <c r="P3471" s="10">
        <f t="shared" si="217"/>
        <v>50.396825396825399</v>
      </c>
      <c r="Q3471" t="s">
        <v>8343</v>
      </c>
      <c r="R3471" t="s">
        <v>8344</v>
      </c>
      <c r="S3471" s="12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150</v>
      </c>
      <c r="P3472" s="10">
        <f t="shared" si="217"/>
        <v>41.666666666666664</v>
      </c>
      <c r="Q3472" t="s">
        <v>8343</v>
      </c>
      <c r="R3472" t="s">
        <v>8344</v>
      </c>
      <c r="S3472" s="12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214.6</v>
      </c>
      <c r="P3473" s="10">
        <f t="shared" si="217"/>
        <v>35.766666666666666</v>
      </c>
      <c r="Q3473" t="s">
        <v>8343</v>
      </c>
      <c r="R3473" t="s">
        <v>8344</v>
      </c>
      <c r="S3473" s="12">
        <f t="shared" si="218"/>
        <v>41841.820486111115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102.05</v>
      </c>
      <c r="P3474" s="10">
        <f t="shared" si="217"/>
        <v>88.739130434782609</v>
      </c>
      <c r="Q3474" t="s">
        <v>8343</v>
      </c>
      <c r="R3474" t="s">
        <v>8344</v>
      </c>
      <c r="S3474" s="12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100</v>
      </c>
      <c r="P3475" s="10">
        <f t="shared" si="217"/>
        <v>148.4848484848485</v>
      </c>
      <c r="Q3475" t="s">
        <v>8343</v>
      </c>
      <c r="R3475" t="s">
        <v>8344</v>
      </c>
      <c r="S3475" s="12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101</v>
      </c>
      <c r="P3476" s="10">
        <f t="shared" si="217"/>
        <v>51.794871794871796</v>
      </c>
      <c r="Q3476" t="s">
        <v>8343</v>
      </c>
      <c r="R3476" t="s">
        <v>8344</v>
      </c>
      <c r="S3476" s="12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113.33333333333333</v>
      </c>
      <c r="P3477" s="10">
        <f t="shared" si="217"/>
        <v>20</v>
      </c>
      <c r="Q3477" t="s">
        <v>8343</v>
      </c>
      <c r="R3477" t="s">
        <v>8344</v>
      </c>
      <c r="S3477" s="12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104</v>
      </c>
      <c r="P3478" s="10">
        <f t="shared" si="217"/>
        <v>52</v>
      </c>
      <c r="Q3478" t="s">
        <v>8343</v>
      </c>
      <c r="R3478" t="s">
        <v>8344</v>
      </c>
      <c r="S3478" s="12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115.33333333333333</v>
      </c>
      <c r="P3479" s="10">
        <f t="shared" si="217"/>
        <v>53.230769230769234</v>
      </c>
      <c r="Q3479" t="s">
        <v>8343</v>
      </c>
      <c r="R3479" t="s">
        <v>8344</v>
      </c>
      <c r="S3479" s="12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112.85000000000001</v>
      </c>
      <c r="P3480" s="10">
        <f t="shared" si="217"/>
        <v>39.596491228070178</v>
      </c>
      <c r="Q3480" t="s">
        <v>8343</v>
      </c>
      <c r="R3480" t="s">
        <v>8344</v>
      </c>
      <c r="S3480" s="12">
        <f t="shared" si="218"/>
        <v>42053.916921296295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127.86666666666666</v>
      </c>
      <c r="P3481" s="10">
        <f t="shared" si="217"/>
        <v>34.25</v>
      </c>
      <c r="Q3481" t="s">
        <v>8343</v>
      </c>
      <c r="R3481" t="s">
        <v>8344</v>
      </c>
      <c r="S3481" s="12">
        <f t="shared" si="218"/>
        <v>41781.855092592596</v>
      </c>
      <c r="T3481" s="11">
        <f t="shared" si="219"/>
        <v>41811.855092592596</v>
      </c>
    </row>
    <row r="3482" spans="1:20" ht="43.5" x14ac:dyDescent="0.3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142.66666666666669</v>
      </c>
      <c r="P3482" s="10">
        <f t="shared" si="217"/>
        <v>164.61538461538461</v>
      </c>
      <c r="Q3482" t="s">
        <v>8343</v>
      </c>
      <c r="R3482" t="s">
        <v>8344</v>
      </c>
      <c r="S3482" s="12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118.8</v>
      </c>
      <c r="P3483" s="10">
        <f t="shared" si="217"/>
        <v>125.05263157894737</v>
      </c>
      <c r="Q3483" t="s">
        <v>8343</v>
      </c>
      <c r="R3483" t="s">
        <v>8344</v>
      </c>
      <c r="S3483" s="12">
        <f t="shared" si="218"/>
        <v>41989.247546296298</v>
      </c>
      <c r="T3483" s="11">
        <f t="shared" si="219"/>
        <v>42006.247546296298</v>
      </c>
    </row>
    <row r="3484" spans="1:20" ht="43.5" x14ac:dyDescent="0.3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138.33333333333334</v>
      </c>
      <c r="P3484" s="10">
        <f t="shared" si="217"/>
        <v>51.875</v>
      </c>
      <c r="Q3484" t="s">
        <v>8343</v>
      </c>
      <c r="R3484" t="s">
        <v>8344</v>
      </c>
      <c r="S3484" s="12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159.9402985074627</v>
      </c>
      <c r="P3485" s="10">
        <f t="shared" si="217"/>
        <v>40.285714285714285</v>
      </c>
      <c r="Q3485" t="s">
        <v>8343</v>
      </c>
      <c r="R3485" t="s">
        <v>8344</v>
      </c>
      <c r="S3485" s="12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114.24000000000001</v>
      </c>
      <c r="P3486" s="10">
        <f t="shared" si="217"/>
        <v>64.909090909090907</v>
      </c>
      <c r="Q3486" t="s">
        <v>8343</v>
      </c>
      <c r="R3486" t="s">
        <v>8344</v>
      </c>
      <c r="S3486" s="12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100.60606060606061</v>
      </c>
      <c r="P3487" s="10">
        <f t="shared" si="217"/>
        <v>55.333333333333336</v>
      </c>
      <c r="Q3487" t="s">
        <v>8343</v>
      </c>
      <c r="R3487" t="s">
        <v>8344</v>
      </c>
      <c r="S3487" s="12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155.20000000000002</v>
      </c>
      <c r="P3488" s="10">
        <f t="shared" si="217"/>
        <v>83.142857142857139</v>
      </c>
      <c r="Q3488" t="s">
        <v>8343</v>
      </c>
      <c r="R3488" t="s">
        <v>8344</v>
      </c>
      <c r="S3488" s="12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127.75000000000001</v>
      </c>
      <c r="P3489" s="10">
        <f t="shared" si="217"/>
        <v>38.712121212121211</v>
      </c>
      <c r="Q3489" t="s">
        <v>8343</v>
      </c>
      <c r="R3489" t="s">
        <v>8344</v>
      </c>
      <c r="S3489" s="12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121.2</v>
      </c>
      <c r="P3490" s="10">
        <f t="shared" si="217"/>
        <v>125.37931034482759</v>
      </c>
      <c r="Q3490" t="s">
        <v>8343</v>
      </c>
      <c r="R3490" t="s">
        <v>8344</v>
      </c>
      <c r="S3490" s="12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112.7</v>
      </c>
      <c r="P3491" s="10">
        <f t="shared" si="217"/>
        <v>78.263888888888886</v>
      </c>
      <c r="Q3491" t="s">
        <v>8343</v>
      </c>
      <c r="R3491" t="s">
        <v>8344</v>
      </c>
      <c r="S3491" s="12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127.49999999999999</v>
      </c>
      <c r="P3492" s="10">
        <f t="shared" si="217"/>
        <v>47.222222222222221</v>
      </c>
      <c r="Q3492" t="s">
        <v>8343</v>
      </c>
      <c r="R3492" t="s">
        <v>8344</v>
      </c>
      <c r="S3492" s="12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158.20000000000002</v>
      </c>
      <c r="P3493" s="10">
        <f t="shared" si="217"/>
        <v>79.099999999999994</v>
      </c>
      <c r="Q3493" t="s">
        <v>8343</v>
      </c>
      <c r="R3493" t="s">
        <v>8344</v>
      </c>
      <c r="S3493" s="12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105.26894736842105</v>
      </c>
      <c r="P3494" s="10">
        <f t="shared" si="217"/>
        <v>114.29199999999999</v>
      </c>
      <c r="Q3494" t="s">
        <v>8343</v>
      </c>
      <c r="R3494" t="s">
        <v>8344</v>
      </c>
      <c r="S3494" s="12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100</v>
      </c>
      <c r="P3495" s="10">
        <f t="shared" si="217"/>
        <v>51.724137931034484</v>
      </c>
      <c r="Q3495" t="s">
        <v>8343</v>
      </c>
      <c r="R3495" t="s">
        <v>8344</v>
      </c>
      <c r="S3495" s="12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100</v>
      </c>
      <c r="P3496" s="10">
        <f t="shared" si="217"/>
        <v>30.76923076923077</v>
      </c>
      <c r="Q3496" t="s">
        <v>8343</v>
      </c>
      <c r="R3496" t="s">
        <v>8344</v>
      </c>
      <c r="S3496" s="12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106.86</v>
      </c>
      <c r="P3497" s="10">
        <f t="shared" si="217"/>
        <v>74.208333333333329</v>
      </c>
      <c r="Q3497" t="s">
        <v>8343</v>
      </c>
      <c r="R3497" t="s">
        <v>8344</v>
      </c>
      <c r="S3497" s="12">
        <f t="shared" si="218"/>
        <v>41915.762835648144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124.4</v>
      </c>
      <c r="P3498" s="10">
        <f t="shared" si="217"/>
        <v>47.846153846153847</v>
      </c>
      <c r="Q3498" t="s">
        <v>8343</v>
      </c>
      <c r="R3498" t="s">
        <v>8344</v>
      </c>
      <c r="S3498" s="12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108.70406189555126</v>
      </c>
      <c r="P3499" s="10">
        <f t="shared" si="217"/>
        <v>34.408163265306122</v>
      </c>
      <c r="Q3499" t="s">
        <v>8343</v>
      </c>
      <c r="R3499" t="s">
        <v>8344</v>
      </c>
      <c r="S3499" s="12">
        <f t="shared" si="218"/>
        <v>42511.741944444446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102.42424242424242</v>
      </c>
      <c r="P3500" s="10">
        <f t="shared" si="217"/>
        <v>40.238095238095241</v>
      </c>
      <c r="Q3500" t="s">
        <v>8343</v>
      </c>
      <c r="R3500" t="s">
        <v>8344</v>
      </c>
      <c r="S3500" s="12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105.5</v>
      </c>
      <c r="P3501" s="10">
        <f t="shared" si="217"/>
        <v>60.285714285714285</v>
      </c>
      <c r="Q3501" t="s">
        <v>8343</v>
      </c>
      <c r="R3501" t="s">
        <v>8344</v>
      </c>
      <c r="S3501" s="12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106.3</v>
      </c>
      <c r="P3502" s="10">
        <f t="shared" si="217"/>
        <v>25.30952380952381</v>
      </c>
      <c r="Q3502" t="s">
        <v>8343</v>
      </c>
      <c r="R3502" t="s">
        <v>8344</v>
      </c>
      <c r="S3502" s="12">
        <f t="shared" si="218"/>
        <v>42419.919421296298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100.66666666666666</v>
      </c>
      <c r="P3503" s="10">
        <f t="shared" si="217"/>
        <v>35.952380952380949</v>
      </c>
      <c r="Q3503" t="s">
        <v>8343</v>
      </c>
      <c r="R3503" t="s">
        <v>8344</v>
      </c>
      <c r="S3503" s="12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105.4</v>
      </c>
      <c r="P3504" s="10">
        <f t="shared" si="217"/>
        <v>136</v>
      </c>
      <c r="Q3504" t="s">
        <v>8343</v>
      </c>
      <c r="R3504" t="s">
        <v>8344</v>
      </c>
      <c r="S3504" s="12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107.55999999999999</v>
      </c>
      <c r="P3505" s="10">
        <f t="shared" si="217"/>
        <v>70.763157894736835</v>
      </c>
      <c r="Q3505" t="s">
        <v>8343</v>
      </c>
      <c r="R3505" t="s">
        <v>8344</v>
      </c>
      <c r="S3505" s="12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100</v>
      </c>
      <c r="P3506" s="10">
        <f t="shared" si="217"/>
        <v>125</v>
      </c>
      <c r="Q3506" t="s">
        <v>8343</v>
      </c>
      <c r="R3506" t="s">
        <v>8344</v>
      </c>
      <c r="S3506" s="12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103.76</v>
      </c>
      <c r="P3507" s="10">
        <f t="shared" si="217"/>
        <v>66.512820512820511</v>
      </c>
      <c r="Q3507" t="s">
        <v>8343</v>
      </c>
      <c r="R3507" t="s">
        <v>8344</v>
      </c>
      <c r="S3507" s="12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101.49999999999999</v>
      </c>
      <c r="P3508" s="10">
        <f t="shared" si="217"/>
        <v>105</v>
      </c>
      <c r="Q3508" t="s">
        <v>8343</v>
      </c>
      <c r="R3508" t="s">
        <v>8344</v>
      </c>
      <c r="S3508" s="12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104.4</v>
      </c>
      <c r="P3509" s="10">
        <f t="shared" si="217"/>
        <v>145</v>
      </c>
      <c r="Q3509" t="s">
        <v>8343</v>
      </c>
      <c r="R3509" t="s">
        <v>8344</v>
      </c>
      <c r="S3509" s="12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180</v>
      </c>
      <c r="P3510" s="10">
        <f t="shared" si="217"/>
        <v>12</v>
      </c>
      <c r="Q3510" t="s">
        <v>8343</v>
      </c>
      <c r="R3510" t="s">
        <v>8344</v>
      </c>
      <c r="S3510" s="12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106.33333333333333</v>
      </c>
      <c r="P3511" s="10">
        <f t="shared" si="217"/>
        <v>96.666666666666671</v>
      </c>
      <c r="Q3511" t="s">
        <v>8343</v>
      </c>
      <c r="R3511" t="s">
        <v>8344</v>
      </c>
      <c r="S3511" s="12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100.55555555555556</v>
      </c>
      <c r="P3512" s="10">
        <f t="shared" si="217"/>
        <v>60.333333333333336</v>
      </c>
      <c r="Q3512" t="s">
        <v>8343</v>
      </c>
      <c r="R3512" t="s">
        <v>8344</v>
      </c>
      <c r="S3512" s="12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101.2</v>
      </c>
      <c r="P3513" s="10">
        <f t="shared" si="217"/>
        <v>79.89473684210526</v>
      </c>
      <c r="Q3513" t="s">
        <v>8343</v>
      </c>
      <c r="R3513" t="s">
        <v>8344</v>
      </c>
      <c r="S3513" s="12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100</v>
      </c>
      <c r="P3514" s="10">
        <f t="shared" si="217"/>
        <v>58.823529411764703</v>
      </c>
      <c r="Q3514" t="s">
        <v>8343</v>
      </c>
      <c r="R3514" t="s">
        <v>8344</v>
      </c>
      <c r="S3514" s="12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118.39285714285714</v>
      </c>
      <c r="P3515" s="10">
        <f t="shared" si="217"/>
        <v>75.340909090909093</v>
      </c>
      <c r="Q3515" t="s">
        <v>8343</v>
      </c>
      <c r="R3515" t="s">
        <v>8344</v>
      </c>
      <c r="S3515" s="12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110.00000000000001</v>
      </c>
      <c r="P3516" s="10">
        <f t="shared" si="217"/>
        <v>55</v>
      </c>
      <c r="Q3516" t="s">
        <v>8343</v>
      </c>
      <c r="R3516" t="s">
        <v>8344</v>
      </c>
      <c r="S3516" s="12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102.66666666666666</v>
      </c>
      <c r="P3517" s="10">
        <f t="shared" si="217"/>
        <v>66.956521739130437</v>
      </c>
      <c r="Q3517" t="s">
        <v>8343</v>
      </c>
      <c r="R3517" t="s">
        <v>8344</v>
      </c>
      <c r="S3517" s="12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100</v>
      </c>
      <c r="P3518" s="10">
        <f t="shared" si="217"/>
        <v>227.27272727272728</v>
      </c>
      <c r="Q3518" t="s">
        <v>8343</v>
      </c>
      <c r="R3518" t="s">
        <v>8344</v>
      </c>
      <c r="S3518" s="12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100</v>
      </c>
      <c r="P3519" s="10">
        <f t="shared" si="217"/>
        <v>307.69230769230768</v>
      </c>
      <c r="Q3519" t="s">
        <v>8343</v>
      </c>
      <c r="R3519" t="s">
        <v>8344</v>
      </c>
      <c r="S3519" s="12">
        <f t="shared" si="218"/>
        <v>41794.817523148144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110.04599999999999</v>
      </c>
      <c r="P3520" s="10">
        <f t="shared" si="217"/>
        <v>50.020909090909093</v>
      </c>
      <c r="Q3520" t="s">
        <v>8343</v>
      </c>
      <c r="R3520" t="s">
        <v>8344</v>
      </c>
      <c r="S3520" s="12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101.35000000000001</v>
      </c>
      <c r="P3521" s="10">
        <f t="shared" si="217"/>
        <v>72.392857142857139</v>
      </c>
      <c r="Q3521" t="s">
        <v>8343</v>
      </c>
      <c r="R3521" t="s">
        <v>8344</v>
      </c>
      <c r="S3521" s="12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100.75</v>
      </c>
      <c r="P3522" s="10">
        <f t="shared" si="217"/>
        <v>95.952380952380949</v>
      </c>
      <c r="Q3522" t="s">
        <v>8343</v>
      </c>
      <c r="R3522" t="s">
        <v>8344</v>
      </c>
      <c r="S3522" s="12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E3523/D3523*100</f>
        <v>169.42857142857144</v>
      </c>
      <c r="P3523" s="10">
        <f t="shared" ref="P3523:P3586" si="221">E3523/L3523</f>
        <v>45.615384615384613</v>
      </c>
      <c r="Q3523" t="s">
        <v>8343</v>
      </c>
      <c r="R3523" t="s">
        <v>8344</v>
      </c>
      <c r="S3523" s="12">
        <f t="shared" ref="S3523:S3586" si="222">(J3523/86400)+25569</f>
        <v>41881.361342592594</v>
      </c>
      <c r="T3523" s="11">
        <f t="shared" ref="T3523:T3586" si="223">(I3523/86400)+25569</f>
        <v>41911.361342592594</v>
      </c>
    </row>
    <row r="3524" spans="1:20" ht="43.5" x14ac:dyDescent="0.3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100</v>
      </c>
      <c r="P3524" s="10">
        <f t="shared" si="221"/>
        <v>41.029411764705884</v>
      </c>
      <c r="Q3524" t="s">
        <v>8343</v>
      </c>
      <c r="R3524" t="s">
        <v>8344</v>
      </c>
      <c r="S3524" s="12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113.65</v>
      </c>
      <c r="P3525" s="10">
        <f t="shared" si="221"/>
        <v>56.825000000000003</v>
      </c>
      <c r="Q3525" t="s">
        <v>8343</v>
      </c>
      <c r="R3525" t="s">
        <v>8344</v>
      </c>
      <c r="S3525" s="12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101.56</v>
      </c>
      <c r="P3526" s="10">
        <f t="shared" si="221"/>
        <v>137.24324324324326</v>
      </c>
      <c r="Q3526" t="s">
        <v>8343</v>
      </c>
      <c r="R3526" t="s">
        <v>8344</v>
      </c>
      <c r="S3526" s="12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106</v>
      </c>
      <c r="P3527" s="10">
        <f t="shared" si="221"/>
        <v>75.714285714285708</v>
      </c>
      <c r="Q3527" t="s">
        <v>8343</v>
      </c>
      <c r="R3527" t="s">
        <v>8344</v>
      </c>
      <c r="S3527" s="12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102</v>
      </c>
      <c r="P3528" s="10">
        <f t="shared" si="221"/>
        <v>99</v>
      </c>
      <c r="Q3528" t="s">
        <v>8343</v>
      </c>
      <c r="R3528" t="s">
        <v>8344</v>
      </c>
      <c r="S3528" s="12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116.91666666666667</v>
      </c>
      <c r="P3529" s="10">
        <f t="shared" si="221"/>
        <v>81.569767441860463</v>
      </c>
      <c r="Q3529" t="s">
        <v>8343</v>
      </c>
      <c r="R3529" t="s">
        <v>8344</v>
      </c>
      <c r="S3529" s="12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101.15151515151514</v>
      </c>
      <c r="P3530" s="10">
        <f t="shared" si="221"/>
        <v>45.108108108108105</v>
      </c>
      <c r="Q3530" t="s">
        <v>8343</v>
      </c>
      <c r="R3530" t="s">
        <v>8344</v>
      </c>
      <c r="S3530" s="12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132</v>
      </c>
      <c r="P3531" s="10">
        <f t="shared" si="221"/>
        <v>36.666666666666664</v>
      </c>
      <c r="Q3531" t="s">
        <v>8343</v>
      </c>
      <c r="R3531" t="s">
        <v>8344</v>
      </c>
      <c r="S3531" s="12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100</v>
      </c>
      <c r="P3532" s="10">
        <f t="shared" si="221"/>
        <v>125</v>
      </c>
      <c r="Q3532" t="s">
        <v>8343</v>
      </c>
      <c r="R3532" t="s">
        <v>8344</v>
      </c>
      <c r="S3532" s="12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128</v>
      </c>
      <c r="P3533" s="10">
        <f t="shared" si="221"/>
        <v>49.230769230769234</v>
      </c>
      <c r="Q3533" t="s">
        <v>8343</v>
      </c>
      <c r="R3533" t="s">
        <v>8344</v>
      </c>
      <c r="S3533" s="12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118.95833333333334</v>
      </c>
      <c r="P3534" s="10">
        <f t="shared" si="221"/>
        <v>42.296296296296298</v>
      </c>
      <c r="Q3534" t="s">
        <v>8343</v>
      </c>
      <c r="R3534" t="s">
        <v>8344</v>
      </c>
      <c r="S3534" s="12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126.2</v>
      </c>
      <c r="P3535" s="10">
        <f t="shared" si="221"/>
        <v>78.875</v>
      </c>
      <c r="Q3535" t="s">
        <v>8343</v>
      </c>
      <c r="R3535" t="s">
        <v>8344</v>
      </c>
      <c r="S3535" s="12">
        <f t="shared" si="222"/>
        <v>42289.761192129634</v>
      </c>
      <c r="T3535" s="11">
        <f t="shared" si="223"/>
        <v>42319.802858796298</v>
      </c>
    </row>
    <row r="3536" spans="1:20" ht="43.5" x14ac:dyDescent="0.35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156.20000000000002</v>
      </c>
      <c r="P3536" s="10">
        <f t="shared" si="221"/>
        <v>38.284313725490193</v>
      </c>
      <c r="Q3536" t="s">
        <v>8343</v>
      </c>
      <c r="R3536" t="s">
        <v>8344</v>
      </c>
      <c r="S3536" s="12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103.15</v>
      </c>
      <c r="P3537" s="10">
        <f t="shared" si="221"/>
        <v>44.847826086956523</v>
      </c>
      <c r="Q3537" t="s">
        <v>8343</v>
      </c>
      <c r="R3537" t="s">
        <v>8344</v>
      </c>
      <c r="S3537" s="12">
        <f t="shared" si="222"/>
        <v>42248.640162037038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153.33333333333334</v>
      </c>
      <c r="P3538" s="10">
        <f t="shared" si="221"/>
        <v>13.529411764705882</v>
      </c>
      <c r="Q3538" t="s">
        <v>8343</v>
      </c>
      <c r="R3538" t="s">
        <v>8344</v>
      </c>
      <c r="S3538" s="12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180.44444444444446</v>
      </c>
      <c r="P3539" s="10">
        <f t="shared" si="221"/>
        <v>43.5</v>
      </c>
      <c r="Q3539" t="s">
        <v>8343</v>
      </c>
      <c r="R3539" t="s">
        <v>8344</v>
      </c>
      <c r="S3539" s="12">
        <f t="shared" si="222"/>
        <v>41923.354351851856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128.44999999999999</v>
      </c>
      <c r="P3540" s="10">
        <f t="shared" si="221"/>
        <v>30.951807228915662</v>
      </c>
      <c r="Q3540" t="s">
        <v>8343</v>
      </c>
      <c r="R3540" t="s">
        <v>8344</v>
      </c>
      <c r="S3540" s="12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119.66666666666667</v>
      </c>
      <c r="P3541" s="10">
        <f t="shared" si="221"/>
        <v>55.230769230769234</v>
      </c>
      <c r="Q3541" t="s">
        <v>8343</v>
      </c>
      <c r="R3541" t="s">
        <v>8344</v>
      </c>
      <c r="S3541" s="12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123</v>
      </c>
      <c r="P3542" s="10">
        <f t="shared" si="221"/>
        <v>46.125</v>
      </c>
      <c r="Q3542" t="s">
        <v>8343</v>
      </c>
      <c r="R3542" t="s">
        <v>8344</v>
      </c>
      <c r="S3542" s="12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105</v>
      </c>
      <c r="P3543" s="10">
        <f t="shared" si="221"/>
        <v>39.375</v>
      </c>
      <c r="Q3543" t="s">
        <v>8343</v>
      </c>
      <c r="R3543" t="s">
        <v>8344</v>
      </c>
      <c r="S3543" s="12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102.23636363636363</v>
      </c>
      <c r="P3544" s="10">
        <f t="shared" si="221"/>
        <v>66.152941176470591</v>
      </c>
      <c r="Q3544" t="s">
        <v>8343</v>
      </c>
      <c r="R3544" t="s">
        <v>8344</v>
      </c>
      <c r="S3544" s="12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104.66666666666666</v>
      </c>
      <c r="P3545" s="10">
        <f t="shared" si="221"/>
        <v>54.137931034482762</v>
      </c>
      <c r="Q3545" t="s">
        <v>8343</v>
      </c>
      <c r="R3545" t="s">
        <v>8344</v>
      </c>
      <c r="S3545" s="12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100</v>
      </c>
      <c r="P3546" s="10">
        <f t="shared" si="221"/>
        <v>104.16666666666667</v>
      </c>
      <c r="Q3546" t="s">
        <v>8343</v>
      </c>
      <c r="R3546" t="s">
        <v>8344</v>
      </c>
      <c r="S3546" s="12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100.4</v>
      </c>
      <c r="P3547" s="10">
        <f t="shared" si="221"/>
        <v>31.375</v>
      </c>
      <c r="Q3547" t="s">
        <v>8343</v>
      </c>
      <c r="R3547" t="s">
        <v>8344</v>
      </c>
      <c r="S3547" s="12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102.27272727272727</v>
      </c>
      <c r="P3548" s="10">
        <f t="shared" si="221"/>
        <v>59.210526315789473</v>
      </c>
      <c r="Q3548" t="s">
        <v>8343</v>
      </c>
      <c r="R3548" t="s">
        <v>8344</v>
      </c>
      <c r="S3548" s="12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114.40928571428573</v>
      </c>
      <c r="P3549" s="10">
        <f t="shared" si="221"/>
        <v>119.17633928571429</v>
      </c>
      <c r="Q3549" t="s">
        <v>8343</v>
      </c>
      <c r="R3549" t="s">
        <v>8344</v>
      </c>
      <c r="S3549" s="12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101.9047619047619</v>
      </c>
      <c r="P3550" s="10">
        <f t="shared" si="221"/>
        <v>164.61538461538461</v>
      </c>
      <c r="Q3550" t="s">
        <v>8343</v>
      </c>
      <c r="R3550" t="s">
        <v>8344</v>
      </c>
      <c r="S3550" s="12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102</v>
      </c>
      <c r="P3551" s="10">
        <f t="shared" si="221"/>
        <v>24.285714285714285</v>
      </c>
      <c r="Q3551" t="s">
        <v>8343</v>
      </c>
      <c r="R3551" t="s">
        <v>8344</v>
      </c>
      <c r="S3551" s="12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104.80000000000001</v>
      </c>
      <c r="P3552" s="10">
        <f t="shared" si="221"/>
        <v>40.9375</v>
      </c>
      <c r="Q3552" t="s">
        <v>8343</v>
      </c>
      <c r="R3552" t="s">
        <v>8344</v>
      </c>
      <c r="S3552" s="12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101.83333333333333</v>
      </c>
      <c r="P3553" s="10">
        <f t="shared" si="221"/>
        <v>61.1</v>
      </c>
      <c r="Q3553" t="s">
        <v>8343</v>
      </c>
      <c r="R3553" t="s">
        <v>8344</v>
      </c>
      <c r="S3553" s="12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100</v>
      </c>
      <c r="P3554" s="10">
        <f t="shared" si="221"/>
        <v>38.65</v>
      </c>
      <c r="Q3554" t="s">
        <v>8343</v>
      </c>
      <c r="R3554" t="s">
        <v>8344</v>
      </c>
      <c r="S3554" s="12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106.27272727272728</v>
      </c>
      <c r="P3555" s="10">
        <f t="shared" si="221"/>
        <v>56.20192307692308</v>
      </c>
      <c r="Q3555" t="s">
        <v>8343</v>
      </c>
      <c r="R3555" t="s">
        <v>8344</v>
      </c>
      <c r="S3555" s="12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113.42219999999999</v>
      </c>
      <c r="P3556" s="10">
        <f t="shared" si="221"/>
        <v>107.00207547169811</v>
      </c>
      <c r="Q3556" t="s">
        <v>8343</v>
      </c>
      <c r="R3556" t="s">
        <v>8344</v>
      </c>
      <c r="S3556" s="12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100</v>
      </c>
      <c r="P3557" s="10">
        <f t="shared" si="221"/>
        <v>171.42857142857142</v>
      </c>
      <c r="Q3557" t="s">
        <v>8343</v>
      </c>
      <c r="R3557" t="s">
        <v>8344</v>
      </c>
      <c r="S3557" s="12">
        <f t="shared" si="222"/>
        <v>42661.442060185189</v>
      </c>
      <c r="T3557" s="11">
        <f t="shared" si="223"/>
        <v>42691.483726851853</v>
      </c>
    </row>
    <row r="3558" spans="1:20" ht="58" x14ac:dyDescent="0.3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100.45454545454547</v>
      </c>
      <c r="P3558" s="10">
        <f t="shared" si="221"/>
        <v>110.5</v>
      </c>
      <c r="Q3558" t="s">
        <v>8343</v>
      </c>
      <c r="R3558" t="s">
        <v>8344</v>
      </c>
      <c r="S3558" s="12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100.03599999999999</v>
      </c>
      <c r="P3559" s="10">
        <f t="shared" si="221"/>
        <v>179.27598566308242</v>
      </c>
      <c r="Q3559" t="s">
        <v>8343</v>
      </c>
      <c r="R3559" t="s">
        <v>8344</v>
      </c>
      <c r="S3559" s="12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144</v>
      </c>
      <c r="P3560" s="10">
        <f t="shared" si="221"/>
        <v>22.90909090909091</v>
      </c>
      <c r="Q3560" t="s">
        <v>8343</v>
      </c>
      <c r="R3560" t="s">
        <v>8344</v>
      </c>
      <c r="S3560" s="12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103.49999999999999</v>
      </c>
      <c r="P3561" s="10">
        <f t="shared" si="221"/>
        <v>43.125</v>
      </c>
      <c r="Q3561" t="s">
        <v>8343</v>
      </c>
      <c r="R3561" t="s">
        <v>8344</v>
      </c>
      <c r="S3561" s="12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108.43750000000001</v>
      </c>
      <c r="P3562" s="10">
        <f t="shared" si="221"/>
        <v>46.891891891891895</v>
      </c>
      <c r="Q3562" t="s">
        <v>8343</v>
      </c>
      <c r="R3562" t="s">
        <v>8344</v>
      </c>
      <c r="S3562" s="12">
        <f t="shared" si="222"/>
        <v>42115.889652777776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102.4</v>
      </c>
      <c r="P3563" s="10">
        <f t="shared" si="221"/>
        <v>47.407407407407405</v>
      </c>
      <c r="Q3563" t="s">
        <v>8343</v>
      </c>
      <c r="R3563" t="s">
        <v>8344</v>
      </c>
      <c r="S3563" s="12">
        <f t="shared" si="222"/>
        <v>42203.680300925931</v>
      </c>
      <c r="T3563" s="11">
        <f t="shared" si="223"/>
        <v>42221.775000000001</v>
      </c>
    </row>
    <row r="3564" spans="1:20" ht="58" x14ac:dyDescent="0.3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148.88888888888889</v>
      </c>
      <c r="P3564" s="10">
        <f t="shared" si="221"/>
        <v>15.129032258064516</v>
      </c>
      <c r="Q3564" t="s">
        <v>8343</v>
      </c>
      <c r="R3564" t="s">
        <v>8344</v>
      </c>
      <c r="S3564" s="12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105.49000000000002</v>
      </c>
      <c r="P3565" s="10">
        <f t="shared" si="221"/>
        <v>21.098000000000003</v>
      </c>
      <c r="Q3565" t="s">
        <v>8343</v>
      </c>
      <c r="R3565" t="s">
        <v>8344</v>
      </c>
      <c r="S3565" s="12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100.49999999999999</v>
      </c>
      <c r="P3566" s="10">
        <f t="shared" si="221"/>
        <v>59.117647058823529</v>
      </c>
      <c r="Q3566" t="s">
        <v>8343</v>
      </c>
      <c r="R3566" t="s">
        <v>8344</v>
      </c>
      <c r="S3566" s="12">
        <f t="shared" si="222"/>
        <v>42236.623252314814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130.55555555555557</v>
      </c>
      <c r="P3567" s="10">
        <f t="shared" si="221"/>
        <v>97.916666666666671</v>
      </c>
      <c r="Q3567" t="s">
        <v>8343</v>
      </c>
      <c r="R3567" t="s">
        <v>8344</v>
      </c>
      <c r="S3567" s="12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104.75000000000001</v>
      </c>
      <c r="P3568" s="10">
        <f t="shared" si="221"/>
        <v>55.131578947368418</v>
      </c>
      <c r="Q3568" t="s">
        <v>8343</v>
      </c>
      <c r="R3568" t="s">
        <v>8344</v>
      </c>
      <c r="S3568" s="12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108.80000000000001</v>
      </c>
      <c r="P3569" s="10">
        <f t="shared" si="221"/>
        <v>26.536585365853657</v>
      </c>
      <c r="Q3569" t="s">
        <v>8343</v>
      </c>
      <c r="R3569" t="s">
        <v>8344</v>
      </c>
      <c r="S3569" s="12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111.00000000000001</v>
      </c>
      <c r="P3570" s="10">
        <f t="shared" si="221"/>
        <v>58.421052631578945</v>
      </c>
      <c r="Q3570" t="s">
        <v>8343</v>
      </c>
      <c r="R3570" t="s">
        <v>8344</v>
      </c>
      <c r="S3570" s="12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100.47999999999999</v>
      </c>
      <c r="P3571" s="10">
        <f t="shared" si="221"/>
        <v>122.53658536585365</v>
      </c>
      <c r="Q3571" t="s">
        <v>8343</v>
      </c>
      <c r="R3571" t="s">
        <v>8344</v>
      </c>
      <c r="S3571" s="12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114.35</v>
      </c>
      <c r="P3572" s="10">
        <f t="shared" si="221"/>
        <v>87.961538461538467</v>
      </c>
      <c r="Q3572" t="s">
        <v>8343</v>
      </c>
      <c r="R3572" t="s">
        <v>8344</v>
      </c>
      <c r="S3572" s="12">
        <f t="shared" si="222"/>
        <v>41976.331979166665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122.06666666666666</v>
      </c>
      <c r="P3573" s="10">
        <f t="shared" si="221"/>
        <v>73.239999999999995</v>
      </c>
      <c r="Q3573" t="s">
        <v>8343</v>
      </c>
      <c r="R3573" t="s">
        <v>8344</v>
      </c>
      <c r="S3573" s="12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100</v>
      </c>
      <c r="P3574" s="10">
        <f t="shared" si="221"/>
        <v>55.555555555555557</v>
      </c>
      <c r="Q3574" t="s">
        <v>8343</v>
      </c>
      <c r="R3574" t="s">
        <v>8344</v>
      </c>
      <c r="S3574" s="12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102.8</v>
      </c>
      <c r="P3575" s="10">
        <f t="shared" si="221"/>
        <v>39.53846153846154</v>
      </c>
      <c r="Q3575" t="s">
        <v>8343</v>
      </c>
      <c r="R3575" t="s">
        <v>8344</v>
      </c>
      <c r="S3575" s="12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106.12068965517241</v>
      </c>
      <c r="P3576" s="10">
        <f t="shared" si="221"/>
        <v>136.77777777777777</v>
      </c>
      <c r="Q3576" t="s">
        <v>8343</v>
      </c>
      <c r="R3576" t="s">
        <v>8344</v>
      </c>
      <c r="S3576" s="12">
        <f t="shared" si="222"/>
        <v>41926.942685185189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101.33000000000001</v>
      </c>
      <c r="P3577" s="10">
        <f t="shared" si="221"/>
        <v>99.343137254901961</v>
      </c>
      <c r="Q3577" t="s">
        <v>8343</v>
      </c>
      <c r="R3577" t="s">
        <v>8344</v>
      </c>
      <c r="S3577" s="12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100</v>
      </c>
      <c r="P3578" s="10">
        <f t="shared" si="221"/>
        <v>20</v>
      </c>
      <c r="Q3578" t="s">
        <v>8343</v>
      </c>
      <c r="R3578" t="s">
        <v>8344</v>
      </c>
      <c r="S3578" s="12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130</v>
      </c>
      <c r="P3579" s="10">
        <f t="shared" si="221"/>
        <v>28.888888888888889</v>
      </c>
      <c r="Q3579" t="s">
        <v>8343</v>
      </c>
      <c r="R3579" t="s">
        <v>8344</v>
      </c>
      <c r="S3579" s="12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100.01333333333334</v>
      </c>
      <c r="P3580" s="10">
        <f t="shared" si="221"/>
        <v>40.545945945945945</v>
      </c>
      <c r="Q3580" t="s">
        <v>8343</v>
      </c>
      <c r="R3580" t="s">
        <v>8344</v>
      </c>
      <c r="S3580" s="12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100</v>
      </c>
      <c r="P3581" s="10">
        <f t="shared" si="221"/>
        <v>35.714285714285715</v>
      </c>
      <c r="Q3581" t="s">
        <v>8343</v>
      </c>
      <c r="R3581" t="s">
        <v>8344</v>
      </c>
      <c r="S3581" s="12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113.88888888888889</v>
      </c>
      <c r="P3582" s="10">
        <f t="shared" si="221"/>
        <v>37.962962962962962</v>
      </c>
      <c r="Q3582" t="s">
        <v>8343</v>
      </c>
      <c r="R3582" t="s">
        <v>8344</v>
      </c>
      <c r="S3582" s="12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100</v>
      </c>
      <c r="P3583" s="10">
        <f t="shared" si="221"/>
        <v>33.333333333333336</v>
      </c>
      <c r="Q3583" t="s">
        <v>8343</v>
      </c>
      <c r="R3583" t="s">
        <v>8344</v>
      </c>
      <c r="S3583" s="12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287</v>
      </c>
      <c r="P3584" s="10">
        <f t="shared" si="221"/>
        <v>58.571428571428569</v>
      </c>
      <c r="Q3584" t="s">
        <v>8343</v>
      </c>
      <c r="R3584" t="s">
        <v>8344</v>
      </c>
      <c r="S3584" s="12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108.5</v>
      </c>
      <c r="P3585" s="10">
        <f t="shared" si="221"/>
        <v>135.625</v>
      </c>
      <c r="Q3585" t="s">
        <v>8343</v>
      </c>
      <c r="R3585" t="s">
        <v>8344</v>
      </c>
      <c r="S3585" s="12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115.5</v>
      </c>
      <c r="P3586" s="10">
        <f t="shared" si="221"/>
        <v>30.9375</v>
      </c>
      <c r="Q3586" t="s">
        <v>8343</v>
      </c>
      <c r="R3586" t="s">
        <v>8344</v>
      </c>
      <c r="S3586" s="12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E3587/D3587*100</f>
        <v>119.11764705882352</v>
      </c>
      <c r="P3587" s="10">
        <f t="shared" ref="P3587:P3650" si="225">E3587/L3587</f>
        <v>176.08695652173913</v>
      </c>
      <c r="Q3587" t="s">
        <v>8343</v>
      </c>
      <c r="R3587" t="s">
        <v>8344</v>
      </c>
      <c r="S3587" s="12">
        <f t="shared" ref="S3587:S3650" si="226">(J3587/86400)+25569</f>
        <v>41964.716319444444</v>
      </c>
      <c r="T3587" s="11">
        <f t="shared" ref="T3587:T3650" si="227">(I3587/86400)+25569</f>
        <v>41994.716319444444</v>
      </c>
    </row>
    <row r="3588" spans="1:20" x14ac:dyDescent="0.35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109.42666666666668</v>
      </c>
      <c r="P3588" s="10">
        <f t="shared" si="225"/>
        <v>151.9814814814815</v>
      </c>
      <c r="Q3588" t="s">
        <v>8343</v>
      </c>
      <c r="R3588" t="s">
        <v>8344</v>
      </c>
      <c r="S3588" s="12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126.6</v>
      </c>
      <c r="P3589" s="10">
        <f t="shared" si="225"/>
        <v>22.607142857142858</v>
      </c>
      <c r="Q3589" t="s">
        <v>8343</v>
      </c>
      <c r="R3589" t="s">
        <v>8344</v>
      </c>
      <c r="S3589" s="12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100.49999999999999</v>
      </c>
      <c r="P3590" s="10">
        <f t="shared" si="225"/>
        <v>18.272727272727273</v>
      </c>
      <c r="Q3590" t="s">
        <v>8343</v>
      </c>
      <c r="R3590" t="s">
        <v>8344</v>
      </c>
      <c r="S3590" s="12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127.49999999999999</v>
      </c>
      <c r="P3591" s="10">
        <f t="shared" si="225"/>
        <v>82.258064516129039</v>
      </c>
      <c r="Q3591" t="s">
        <v>8343</v>
      </c>
      <c r="R3591" t="s">
        <v>8344</v>
      </c>
      <c r="S3591" s="12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100.05999999999999</v>
      </c>
      <c r="P3592" s="10">
        <f t="shared" si="225"/>
        <v>68.534246575342465</v>
      </c>
      <c r="Q3592" t="s">
        <v>8343</v>
      </c>
      <c r="R3592" t="s">
        <v>8344</v>
      </c>
      <c r="S3592" s="12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175</v>
      </c>
      <c r="P3593" s="10">
        <f t="shared" si="225"/>
        <v>68.055555555555557</v>
      </c>
      <c r="Q3593" t="s">
        <v>8343</v>
      </c>
      <c r="R3593" t="s">
        <v>8344</v>
      </c>
      <c r="S3593" s="12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127.25</v>
      </c>
      <c r="P3594" s="10">
        <f t="shared" si="225"/>
        <v>72.714285714285708</v>
      </c>
      <c r="Q3594" t="s">
        <v>8343</v>
      </c>
      <c r="R3594" t="s">
        <v>8344</v>
      </c>
      <c r="S3594" s="12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110.63333333333334</v>
      </c>
      <c r="P3595" s="10">
        <f t="shared" si="225"/>
        <v>77.186046511627907</v>
      </c>
      <c r="Q3595" t="s">
        <v>8343</v>
      </c>
      <c r="R3595" t="s">
        <v>8344</v>
      </c>
      <c r="S3595" s="12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125.93749999999999</v>
      </c>
      <c r="P3596" s="10">
        <f t="shared" si="225"/>
        <v>55.972222222222221</v>
      </c>
      <c r="Q3596" t="s">
        <v>8343</v>
      </c>
      <c r="R3596" t="s">
        <v>8344</v>
      </c>
      <c r="S3596" s="12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118.5</v>
      </c>
      <c r="P3597" s="10">
        <f t="shared" si="225"/>
        <v>49.693548387096776</v>
      </c>
      <c r="Q3597" t="s">
        <v>8343</v>
      </c>
      <c r="R3597" t="s">
        <v>8344</v>
      </c>
      <c r="S3597" s="12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107.72727272727273</v>
      </c>
      <c r="P3598" s="10">
        <f t="shared" si="225"/>
        <v>79</v>
      </c>
      <c r="Q3598" t="s">
        <v>8343</v>
      </c>
      <c r="R3598" t="s">
        <v>8344</v>
      </c>
      <c r="S3598" s="12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102.60000000000001</v>
      </c>
      <c r="P3599" s="10">
        <f t="shared" si="225"/>
        <v>77.727272727272734</v>
      </c>
      <c r="Q3599" t="s">
        <v>8343</v>
      </c>
      <c r="R3599" t="s">
        <v>8344</v>
      </c>
      <c r="S3599" s="12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110.1</v>
      </c>
      <c r="P3600" s="10">
        <f t="shared" si="225"/>
        <v>40.777777777777779</v>
      </c>
      <c r="Q3600" t="s">
        <v>8343</v>
      </c>
      <c r="R3600" t="s">
        <v>8344</v>
      </c>
      <c r="S3600" s="12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202</v>
      </c>
      <c r="P3601" s="10">
        <f t="shared" si="225"/>
        <v>59.411764705882355</v>
      </c>
      <c r="Q3601" t="s">
        <v>8343</v>
      </c>
      <c r="R3601" t="s">
        <v>8344</v>
      </c>
      <c r="S3601" s="12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130</v>
      </c>
      <c r="P3602" s="10">
        <f t="shared" si="225"/>
        <v>3.25</v>
      </c>
      <c r="Q3602" t="s">
        <v>8343</v>
      </c>
      <c r="R3602" t="s">
        <v>8344</v>
      </c>
      <c r="S3602" s="12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104.35000000000001</v>
      </c>
      <c r="P3603" s="10">
        <f t="shared" si="225"/>
        <v>39.377358490566039</v>
      </c>
      <c r="Q3603" t="s">
        <v>8343</v>
      </c>
      <c r="R3603" t="s">
        <v>8344</v>
      </c>
      <c r="S3603" s="12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100.05</v>
      </c>
      <c r="P3604" s="10">
        <f t="shared" si="225"/>
        <v>81.673469387755105</v>
      </c>
      <c r="Q3604" t="s">
        <v>8343</v>
      </c>
      <c r="R3604" t="s">
        <v>8344</v>
      </c>
      <c r="S3604" s="12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170.66666666666669</v>
      </c>
      <c r="P3605" s="10">
        <f t="shared" si="225"/>
        <v>44.912280701754383</v>
      </c>
      <c r="Q3605" t="s">
        <v>8343</v>
      </c>
      <c r="R3605" t="s">
        <v>8344</v>
      </c>
      <c r="S3605" s="12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112.83333333333334</v>
      </c>
      <c r="P3606" s="10">
        <f t="shared" si="225"/>
        <v>49.05797101449275</v>
      </c>
      <c r="Q3606" t="s">
        <v>8343</v>
      </c>
      <c r="R3606" t="s">
        <v>8344</v>
      </c>
      <c r="S3606" s="12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184</v>
      </c>
      <c r="P3607" s="10">
        <f t="shared" si="225"/>
        <v>30.666666666666668</v>
      </c>
      <c r="Q3607" t="s">
        <v>8343</v>
      </c>
      <c r="R3607" t="s">
        <v>8344</v>
      </c>
      <c r="S3607" s="12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130.26666666666665</v>
      </c>
      <c r="P3608" s="10">
        <f t="shared" si="225"/>
        <v>61.0625</v>
      </c>
      <c r="Q3608" t="s">
        <v>8343</v>
      </c>
      <c r="R3608" t="s">
        <v>8344</v>
      </c>
      <c r="S3608" s="12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105.45454545454544</v>
      </c>
      <c r="P3609" s="10">
        <f t="shared" si="225"/>
        <v>29</v>
      </c>
      <c r="Q3609" t="s">
        <v>8343</v>
      </c>
      <c r="R3609" t="s">
        <v>8344</v>
      </c>
      <c r="S3609" s="12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100</v>
      </c>
      <c r="P3610" s="10">
        <f t="shared" si="225"/>
        <v>29.62962962962963</v>
      </c>
      <c r="Q3610" t="s">
        <v>8343</v>
      </c>
      <c r="R3610" t="s">
        <v>8344</v>
      </c>
      <c r="S3610" s="12">
        <f t="shared" si="226"/>
        <v>42506.709374999999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153.31632653061226</v>
      </c>
      <c r="P3611" s="10">
        <f t="shared" si="225"/>
        <v>143.0952380952381</v>
      </c>
      <c r="Q3611" t="s">
        <v>8343</v>
      </c>
      <c r="R3611" t="s">
        <v>8344</v>
      </c>
      <c r="S3611" s="12">
        <f t="shared" si="226"/>
        <v>42429.991724537038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162.30000000000001</v>
      </c>
      <c r="P3612" s="10">
        <f t="shared" si="225"/>
        <v>52.354838709677416</v>
      </c>
      <c r="Q3612" t="s">
        <v>8343</v>
      </c>
      <c r="R3612" t="s">
        <v>8344</v>
      </c>
      <c r="S3612" s="12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136</v>
      </c>
      <c r="P3613" s="10">
        <f t="shared" si="225"/>
        <v>66.666666666666671</v>
      </c>
      <c r="Q3613" t="s">
        <v>8343</v>
      </c>
      <c r="R3613" t="s">
        <v>8344</v>
      </c>
      <c r="S3613" s="12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144.4</v>
      </c>
      <c r="P3614" s="10">
        <f t="shared" si="225"/>
        <v>126.66666666666667</v>
      </c>
      <c r="Q3614" t="s">
        <v>8343</v>
      </c>
      <c r="R3614" t="s">
        <v>8344</v>
      </c>
      <c r="S3614" s="12">
        <f t="shared" si="226"/>
        <v>41789.726979166662</v>
      </c>
      <c r="T3614" s="11">
        <f t="shared" si="227"/>
        <v>41799.726979166662</v>
      </c>
    </row>
    <row r="3615" spans="1:20" ht="43.5" x14ac:dyDescent="0.35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100</v>
      </c>
      <c r="P3615" s="10">
        <f t="shared" si="225"/>
        <v>62.5</v>
      </c>
      <c r="Q3615" t="s">
        <v>8343</v>
      </c>
      <c r="R3615" t="s">
        <v>8344</v>
      </c>
      <c r="S3615" s="12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100.8</v>
      </c>
      <c r="P3616" s="10">
        <f t="shared" si="225"/>
        <v>35.492957746478872</v>
      </c>
      <c r="Q3616" t="s">
        <v>8343</v>
      </c>
      <c r="R3616" t="s">
        <v>8344</v>
      </c>
      <c r="S3616" s="12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106.80000000000001</v>
      </c>
      <c r="P3617" s="10">
        <f t="shared" si="225"/>
        <v>37.083333333333336</v>
      </c>
      <c r="Q3617" t="s">
        <v>8343</v>
      </c>
      <c r="R3617" t="s">
        <v>8344</v>
      </c>
      <c r="S3617" s="12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124.8</v>
      </c>
      <c r="P3618" s="10">
        <f t="shared" si="225"/>
        <v>69.333333333333329</v>
      </c>
      <c r="Q3618" t="s">
        <v>8343</v>
      </c>
      <c r="R3618" t="s">
        <v>8344</v>
      </c>
      <c r="S3618" s="12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118.91891891891892</v>
      </c>
      <c r="P3619" s="10">
        <f t="shared" si="225"/>
        <v>17.254901960784313</v>
      </c>
      <c r="Q3619" t="s">
        <v>8343</v>
      </c>
      <c r="R3619" t="s">
        <v>8344</v>
      </c>
      <c r="S3619" s="12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101</v>
      </c>
      <c r="P3620" s="10">
        <f t="shared" si="225"/>
        <v>36.071428571428569</v>
      </c>
      <c r="Q3620" t="s">
        <v>8343</v>
      </c>
      <c r="R3620" t="s">
        <v>8344</v>
      </c>
      <c r="S3620" s="12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112.99999999999999</v>
      </c>
      <c r="P3621" s="10">
        <f t="shared" si="225"/>
        <v>66.470588235294116</v>
      </c>
      <c r="Q3621" t="s">
        <v>8343</v>
      </c>
      <c r="R3621" t="s">
        <v>8344</v>
      </c>
      <c r="S3621" s="12">
        <f t="shared" si="226"/>
        <v>42661.132245370369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105.19047619047619</v>
      </c>
      <c r="P3622" s="10">
        <f t="shared" si="225"/>
        <v>56.065989847715734</v>
      </c>
      <c r="Q3622" t="s">
        <v>8343</v>
      </c>
      <c r="R3622" t="s">
        <v>8344</v>
      </c>
      <c r="S3622" s="12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109.73333333333332</v>
      </c>
      <c r="P3623" s="10">
        <f t="shared" si="225"/>
        <v>47.028571428571432</v>
      </c>
      <c r="Q3623" t="s">
        <v>8343</v>
      </c>
      <c r="R3623" t="s">
        <v>8344</v>
      </c>
      <c r="S3623" s="12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100.099</v>
      </c>
      <c r="P3624" s="10">
        <f t="shared" si="225"/>
        <v>47.666190476190479</v>
      </c>
      <c r="Q3624" t="s">
        <v>8343</v>
      </c>
      <c r="R3624" t="s">
        <v>8344</v>
      </c>
      <c r="S3624" s="12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120</v>
      </c>
      <c r="P3625" s="10">
        <f t="shared" si="225"/>
        <v>88.235294117647058</v>
      </c>
      <c r="Q3625" t="s">
        <v>8343</v>
      </c>
      <c r="R3625" t="s">
        <v>8344</v>
      </c>
      <c r="S3625" s="12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104.93333333333332</v>
      </c>
      <c r="P3626" s="10">
        <f t="shared" si="225"/>
        <v>80.717948717948715</v>
      </c>
      <c r="Q3626" t="s">
        <v>8343</v>
      </c>
      <c r="R3626" t="s">
        <v>8344</v>
      </c>
      <c r="S3626" s="12">
        <f t="shared" si="226"/>
        <v>42545.774189814816</v>
      </c>
      <c r="T3626" s="11">
        <f t="shared" si="227"/>
        <v>42605.774189814816</v>
      </c>
    </row>
    <row r="3627" spans="1:20" ht="58" x14ac:dyDescent="0.3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102.66666666666666</v>
      </c>
      <c r="P3627" s="10">
        <f t="shared" si="225"/>
        <v>39.487179487179489</v>
      </c>
      <c r="Q3627" t="s">
        <v>8343</v>
      </c>
      <c r="R3627" t="s">
        <v>8344</v>
      </c>
      <c r="S3627" s="12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101.82500000000002</v>
      </c>
      <c r="P3628" s="10">
        <f t="shared" si="225"/>
        <v>84.854166666666671</v>
      </c>
      <c r="Q3628" t="s">
        <v>8343</v>
      </c>
      <c r="R3628" t="s">
        <v>8344</v>
      </c>
      <c r="S3628" s="12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100</v>
      </c>
      <c r="P3629" s="10">
        <f t="shared" si="225"/>
        <v>68.965517241379317</v>
      </c>
      <c r="Q3629" t="s">
        <v>8343</v>
      </c>
      <c r="R3629" t="s">
        <v>8344</v>
      </c>
      <c r="S3629" s="12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>
        <f t="shared" si="224"/>
        <v>0</v>
      </c>
      <c r="P3630" s="10" t="e">
        <f t="shared" si="225"/>
        <v>#DIV/0!</v>
      </c>
      <c r="Q3630" t="s">
        <v>8343</v>
      </c>
      <c r="R3630" t="s">
        <v>8385</v>
      </c>
      <c r="S3630" s="12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1.9999999999999998E-4</v>
      </c>
      <c r="P3631" s="10">
        <f t="shared" si="225"/>
        <v>1</v>
      </c>
      <c r="Q3631" t="s">
        <v>8343</v>
      </c>
      <c r="R3631" t="s">
        <v>8385</v>
      </c>
      <c r="S3631" s="12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3.3333333333333333E-2</v>
      </c>
      <c r="P3632" s="10">
        <f t="shared" si="225"/>
        <v>1</v>
      </c>
      <c r="Q3632" t="s">
        <v>8343</v>
      </c>
      <c r="R3632" t="s">
        <v>8385</v>
      </c>
      <c r="S3632" s="12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51.023391812865491</v>
      </c>
      <c r="P3633" s="10">
        <f t="shared" si="225"/>
        <v>147.88135593220338</v>
      </c>
      <c r="Q3633" t="s">
        <v>8343</v>
      </c>
      <c r="R3633" t="s">
        <v>8385</v>
      </c>
      <c r="S3633" s="12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20</v>
      </c>
      <c r="P3634" s="10">
        <f t="shared" si="225"/>
        <v>100</v>
      </c>
      <c r="Q3634" t="s">
        <v>8343</v>
      </c>
      <c r="R3634" t="s">
        <v>8385</v>
      </c>
      <c r="S3634" s="12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35.24</v>
      </c>
      <c r="P3635" s="10">
        <f t="shared" si="225"/>
        <v>56.838709677419352</v>
      </c>
      <c r="Q3635" t="s">
        <v>8343</v>
      </c>
      <c r="R3635" t="s">
        <v>8385</v>
      </c>
      <c r="S3635" s="12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4.246666666666667</v>
      </c>
      <c r="P3636" s="10">
        <f t="shared" si="225"/>
        <v>176.94444444444446</v>
      </c>
      <c r="Q3636" t="s">
        <v>8343</v>
      </c>
      <c r="R3636" t="s">
        <v>8385</v>
      </c>
      <c r="S3636" s="12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36.457142857142856</v>
      </c>
      <c r="P3637" s="10">
        <f t="shared" si="225"/>
        <v>127.6</v>
      </c>
      <c r="Q3637" t="s">
        <v>8343</v>
      </c>
      <c r="R3637" t="s">
        <v>8385</v>
      </c>
      <c r="S3637" s="12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>
        <f t="shared" si="224"/>
        <v>0</v>
      </c>
      <c r="P3638" s="10" t="e">
        <f t="shared" si="225"/>
        <v>#DIV/0!</v>
      </c>
      <c r="Q3638" t="s">
        <v>8343</v>
      </c>
      <c r="R3638" t="s">
        <v>8385</v>
      </c>
      <c r="S3638" s="12">
        <f t="shared" si="226"/>
        <v>42226.694780092592</v>
      </c>
      <c r="T3638" s="11">
        <f t="shared" si="227"/>
        <v>42261.694780092592</v>
      </c>
    </row>
    <row r="3639" spans="1:20" ht="58" x14ac:dyDescent="0.35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30.866666666666664</v>
      </c>
      <c r="P3639" s="10">
        <f t="shared" si="225"/>
        <v>66.142857142857139</v>
      </c>
      <c r="Q3639" t="s">
        <v>8343</v>
      </c>
      <c r="R3639" t="s">
        <v>8385</v>
      </c>
      <c r="S3639" s="12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6.5454545454545459</v>
      </c>
      <c r="P3640" s="10">
        <f t="shared" si="225"/>
        <v>108</v>
      </c>
      <c r="Q3640" t="s">
        <v>8343</v>
      </c>
      <c r="R3640" t="s">
        <v>8385</v>
      </c>
      <c r="S3640" s="12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4.0000000000000001E-3</v>
      </c>
      <c r="P3641" s="10">
        <f t="shared" si="225"/>
        <v>1</v>
      </c>
      <c r="Q3641" t="s">
        <v>8343</v>
      </c>
      <c r="R3641" t="s">
        <v>8385</v>
      </c>
      <c r="S3641" s="12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</v>
      </c>
      <c r="P3642" s="10">
        <f t="shared" si="225"/>
        <v>18.333333333333332</v>
      </c>
      <c r="Q3642" t="s">
        <v>8343</v>
      </c>
      <c r="R3642" t="s">
        <v>8385</v>
      </c>
      <c r="S3642" s="12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>
        <f t="shared" si="224"/>
        <v>0</v>
      </c>
      <c r="P3643" s="10" t="e">
        <f t="shared" si="225"/>
        <v>#DIV/0!</v>
      </c>
      <c r="Q3643" t="s">
        <v>8343</v>
      </c>
      <c r="R3643" t="s">
        <v>8385</v>
      </c>
      <c r="S3643" s="12">
        <f t="shared" si="226"/>
        <v>41899.627071759256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2.1428571428571428</v>
      </c>
      <c r="P3644" s="10">
        <f t="shared" si="225"/>
        <v>7.5</v>
      </c>
      <c r="Q3644" t="s">
        <v>8343</v>
      </c>
      <c r="R3644" t="s">
        <v>8385</v>
      </c>
      <c r="S3644" s="12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>
        <f t="shared" si="224"/>
        <v>0</v>
      </c>
      <c r="P3645" s="10" t="e">
        <f t="shared" si="225"/>
        <v>#DIV/0!</v>
      </c>
      <c r="Q3645" t="s">
        <v>8343</v>
      </c>
      <c r="R3645" t="s">
        <v>8385</v>
      </c>
      <c r="S3645" s="12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16.420000000000002</v>
      </c>
      <c r="P3646" s="10">
        <f t="shared" si="225"/>
        <v>68.416666666666671</v>
      </c>
      <c r="Q3646" t="s">
        <v>8343</v>
      </c>
      <c r="R3646" t="s">
        <v>8385</v>
      </c>
      <c r="S3646" s="12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0.1</v>
      </c>
      <c r="P3647" s="10">
        <f t="shared" si="225"/>
        <v>1</v>
      </c>
      <c r="Q3647" t="s">
        <v>8343</v>
      </c>
      <c r="R3647" t="s">
        <v>8385</v>
      </c>
      <c r="S3647" s="12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4.8099999999999996</v>
      </c>
      <c r="P3648" s="10">
        <f t="shared" si="225"/>
        <v>60.125</v>
      </c>
      <c r="Q3648" t="s">
        <v>8343</v>
      </c>
      <c r="R3648" t="s">
        <v>8385</v>
      </c>
      <c r="S3648" s="12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6</v>
      </c>
      <c r="P3649" s="10">
        <f t="shared" si="225"/>
        <v>15</v>
      </c>
      <c r="Q3649" t="s">
        <v>8343</v>
      </c>
      <c r="R3649" t="s">
        <v>8385</v>
      </c>
      <c r="S3649" s="12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100.38249999999999</v>
      </c>
      <c r="P3650" s="10">
        <f t="shared" si="225"/>
        <v>550.04109589041093</v>
      </c>
      <c r="Q3650" t="s">
        <v>8343</v>
      </c>
      <c r="R3650" t="s">
        <v>8344</v>
      </c>
      <c r="S3650" s="12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E3651/D3651*100</f>
        <v>104</v>
      </c>
      <c r="P3651" s="10">
        <f t="shared" ref="P3651:P3714" si="229">E3651/L3651</f>
        <v>97.5</v>
      </c>
      <c r="Q3651" t="s">
        <v>8343</v>
      </c>
      <c r="R3651" t="s">
        <v>8344</v>
      </c>
      <c r="S3651" s="12">
        <f t="shared" ref="S3651:S3714" si="230">(J3651/86400)+25569</f>
        <v>41780.712893518517</v>
      </c>
      <c r="T3651" s="11">
        <f t="shared" ref="T3651:T3714" si="231">(I3651/86400)+25569</f>
        <v>41806.712893518517</v>
      </c>
    </row>
    <row r="3652" spans="1:20" ht="43.5" x14ac:dyDescent="0.3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100</v>
      </c>
      <c r="P3652" s="10">
        <f t="shared" si="229"/>
        <v>29.411764705882351</v>
      </c>
      <c r="Q3652" t="s">
        <v>8343</v>
      </c>
      <c r="R3652" t="s">
        <v>8344</v>
      </c>
      <c r="S3652" s="12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104</v>
      </c>
      <c r="P3653" s="10">
        <f t="shared" si="229"/>
        <v>57.777777777777779</v>
      </c>
      <c r="Q3653" t="s">
        <v>8343</v>
      </c>
      <c r="R3653" t="s">
        <v>8344</v>
      </c>
      <c r="S3653" s="12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250.66666666666669</v>
      </c>
      <c r="P3654" s="10">
        <f t="shared" si="229"/>
        <v>44.235294117647058</v>
      </c>
      <c r="Q3654" t="s">
        <v>8343</v>
      </c>
      <c r="R3654" t="s">
        <v>8344</v>
      </c>
      <c r="S3654" s="12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100.49999999999999</v>
      </c>
      <c r="P3655" s="10">
        <f t="shared" si="229"/>
        <v>60.909090909090907</v>
      </c>
      <c r="Q3655" t="s">
        <v>8343</v>
      </c>
      <c r="R3655" t="s">
        <v>8344</v>
      </c>
      <c r="S3655" s="12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174.4</v>
      </c>
      <c r="P3656" s="10">
        <f t="shared" si="229"/>
        <v>68.84210526315789</v>
      </c>
      <c r="Q3656" t="s">
        <v>8343</v>
      </c>
      <c r="R3656" t="s">
        <v>8344</v>
      </c>
      <c r="S3656" s="12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116.26</v>
      </c>
      <c r="P3657" s="10">
        <f t="shared" si="229"/>
        <v>73.582278481012665</v>
      </c>
      <c r="Q3657" t="s">
        <v>8343</v>
      </c>
      <c r="R3657" t="s">
        <v>8344</v>
      </c>
      <c r="S3657" s="12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105.82000000000001</v>
      </c>
      <c r="P3658" s="10">
        <f t="shared" si="229"/>
        <v>115.02173913043478</v>
      </c>
      <c r="Q3658" t="s">
        <v>8343</v>
      </c>
      <c r="R3658" t="s">
        <v>8344</v>
      </c>
      <c r="S3658" s="12">
        <f t="shared" si="230"/>
        <v>42737.910138888888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110.75</v>
      </c>
      <c r="P3659" s="10">
        <f t="shared" si="229"/>
        <v>110.75</v>
      </c>
      <c r="Q3659" t="s">
        <v>8343</v>
      </c>
      <c r="R3659" t="s">
        <v>8344</v>
      </c>
      <c r="S3659" s="12">
        <f t="shared" si="230"/>
        <v>42499.629849537036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100.66666666666666</v>
      </c>
      <c r="P3660" s="10">
        <f t="shared" si="229"/>
        <v>75.5</v>
      </c>
      <c r="Q3660" t="s">
        <v>8343</v>
      </c>
      <c r="R3660" t="s">
        <v>8344</v>
      </c>
      <c r="S3660" s="12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102.03333333333333</v>
      </c>
      <c r="P3661" s="10">
        <f t="shared" si="229"/>
        <v>235.46153846153845</v>
      </c>
      <c r="Q3661" t="s">
        <v>8343</v>
      </c>
      <c r="R3661" t="s">
        <v>8344</v>
      </c>
      <c r="S3661" s="12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100</v>
      </c>
      <c r="P3662" s="10">
        <f t="shared" si="229"/>
        <v>11.363636363636363</v>
      </c>
      <c r="Q3662" t="s">
        <v>8343</v>
      </c>
      <c r="R3662" t="s">
        <v>8344</v>
      </c>
      <c r="S3662" s="12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111.00000000000001</v>
      </c>
      <c r="P3663" s="10">
        <f t="shared" si="229"/>
        <v>92.5</v>
      </c>
      <c r="Q3663" t="s">
        <v>8343</v>
      </c>
      <c r="R3663" t="s">
        <v>8344</v>
      </c>
      <c r="S3663" s="12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101.42500000000001</v>
      </c>
      <c r="P3664" s="10">
        <f t="shared" si="229"/>
        <v>202.85</v>
      </c>
      <c r="Q3664" t="s">
        <v>8343</v>
      </c>
      <c r="R3664" t="s">
        <v>8344</v>
      </c>
      <c r="S3664" s="12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104</v>
      </c>
      <c r="P3665" s="10">
        <f t="shared" si="229"/>
        <v>26</v>
      </c>
      <c r="Q3665" t="s">
        <v>8343</v>
      </c>
      <c r="R3665" t="s">
        <v>8344</v>
      </c>
      <c r="S3665" s="12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109.375</v>
      </c>
      <c r="P3666" s="10">
        <f t="shared" si="229"/>
        <v>46.05263157894737</v>
      </c>
      <c r="Q3666" t="s">
        <v>8343</v>
      </c>
      <c r="R3666" t="s">
        <v>8344</v>
      </c>
      <c r="S3666" s="12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115.16129032258064</v>
      </c>
      <c r="P3667" s="10">
        <f t="shared" si="229"/>
        <v>51</v>
      </c>
      <c r="Q3667" t="s">
        <v>8343</v>
      </c>
      <c r="R3667" t="s">
        <v>8344</v>
      </c>
      <c r="S3667" s="12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100</v>
      </c>
      <c r="P3668" s="10">
        <f t="shared" si="229"/>
        <v>31.578947368421051</v>
      </c>
      <c r="Q3668" t="s">
        <v>8343</v>
      </c>
      <c r="R3668" t="s">
        <v>8344</v>
      </c>
      <c r="S3668" s="12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103.17033333333335</v>
      </c>
      <c r="P3669" s="10">
        <f t="shared" si="229"/>
        <v>53.363965517241382</v>
      </c>
      <c r="Q3669" t="s">
        <v>8343</v>
      </c>
      <c r="R3669" t="s">
        <v>8344</v>
      </c>
      <c r="S3669" s="12">
        <f t="shared" si="230"/>
        <v>42173.970127314809</v>
      </c>
      <c r="T3669" s="11">
        <f t="shared" si="231"/>
        <v>42203.970127314809</v>
      </c>
    </row>
    <row r="3670" spans="1:20" ht="43.5" x14ac:dyDescent="0.3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103.49999999999999</v>
      </c>
      <c r="P3670" s="10">
        <f t="shared" si="229"/>
        <v>36.964285714285715</v>
      </c>
      <c r="Q3670" t="s">
        <v>8343</v>
      </c>
      <c r="R3670" t="s">
        <v>8344</v>
      </c>
      <c r="S3670" s="12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138.19999999999999</v>
      </c>
      <c r="P3671" s="10">
        <f t="shared" si="229"/>
        <v>81.294117647058826</v>
      </c>
      <c r="Q3671" t="s">
        <v>8343</v>
      </c>
      <c r="R3671" t="s">
        <v>8344</v>
      </c>
      <c r="S3671" s="12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109.54545454545455</v>
      </c>
      <c r="P3672" s="10">
        <f t="shared" si="229"/>
        <v>20.083333333333332</v>
      </c>
      <c r="Q3672" t="s">
        <v>8343</v>
      </c>
      <c r="R3672" t="s">
        <v>8344</v>
      </c>
      <c r="S3672" s="12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100.85714285714286</v>
      </c>
      <c r="P3673" s="10">
        <f t="shared" si="229"/>
        <v>88.25</v>
      </c>
      <c r="Q3673" t="s">
        <v>8343</v>
      </c>
      <c r="R3673" t="s">
        <v>8344</v>
      </c>
      <c r="S3673" s="12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101.53333333333335</v>
      </c>
      <c r="P3674" s="10">
        <f t="shared" si="229"/>
        <v>53.438596491228068</v>
      </c>
      <c r="Q3674" t="s">
        <v>8343</v>
      </c>
      <c r="R3674" t="s">
        <v>8344</v>
      </c>
      <c r="S3674" s="12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113.625</v>
      </c>
      <c r="P3675" s="10">
        <f t="shared" si="229"/>
        <v>39.868421052631582</v>
      </c>
      <c r="Q3675" t="s">
        <v>8343</v>
      </c>
      <c r="R3675" t="s">
        <v>8344</v>
      </c>
      <c r="S3675" s="12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100</v>
      </c>
      <c r="P3676" s="10">
        <f t="shared" si="229"/>
        <v>145.16129032258064</v>
      </c>
      <c r="Q3676" t="s">
        <v>8343</v>
      </c>
      <c r="R3676" t="s">
        <v>8344</v>
      </c>
      <c r="S3676" s="12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140</v>
      </c>
      <c r="P3677" s="10">
        <f t="shared" si="229"/>
        <v>23.333333333333332</v>
      </c>
      <c r="Q3677" t="s">
        <v>8343</v>
      </c>
      <c r="R3677" t="s">
        <v>8344</v>
      </c>
      <c r="S3677" s="12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128.75</v>
      </c>
      <c r="P3678" s="10">
        <f t="shared" si="229"/>
        <v>64.375</v>
      </c>
      <c r="Q3678" t="s">
        <v>8343</v>
      </c>
      <c r="R3678" t="s">
        <v>8344</v>
      </c>
      <c r="S3678" s="12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102.90416666666667</v>
      </c>
      <c r="P3679" s="10">
        <f t="shared" si="229"/>
        <v>62.052763819095475</v>
      </c>
      <c r="Q3679" t="s">
        <v>8343</v>
      </c>
      <c r="R3679" t="s">
        <v>8344</v>
      </c>
      <c r="S3679" s="12">
        <f t="shared" si="230"/>
        <v>41802.574282407411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102.49999999999999</v>
      </c>
      <c r="P3680" s="10">
        <f t="shared" si="229"/>
        <v>66.129032258064512</v>
      </c>
      <c r="Q3680" t="s">
        <v>8343</v>
      </c>
      <c r="R3680" t="s">
        <v>8344</v>
      </c>
      <c r="S3680" s="12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110.1</v>
      </c>
      <c r="P3681" s="10">
        <f t="shared" si="229"/>
        <v>73.400000000000006</v>
      </c>
      <c r="Q3681" t="s">
        <v>8343</v>
      </c>
      <c r="R3681" t="s">
        <v>8344</v>
      </c>
      <c r="S3681" s="12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112.76666666666667</v>
      </c>
      <c r="P3682" s="10">
        <f t="shared" si="229"/>
        <v>99.5</v>
      </c>
      <c r="Q3682" t="s">
        <v>8343</v>
      </c>
      <c r="R3682" t="s">
        <v>8344</v>
      </c>
      <c r="S3682" s="12">
        <f t="shared" si="230"/>
        <v>42627.454097222224</v>
      </c>
      <c r="T3682" s="11">
        <f t="shared" si="231"/>
        <v>42648.454097222224</v>
      </c>
    </row>
    <row r="3683" spans="1:20" ht="58" x14ac:dyDescent="0.35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111.9</v>
      </c>
      <c r="P3683" s="10">
        <f t="shared" si="229"/>
        <v>62.166666666666664</v>
      </c>
      <c r="Q3683" t="s">
        <v>8343</v>
      </c>
      <c r="R3683" t="s">
        <v>8344</v>
      </c>
      <c r="S3683" s="12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139.19999999999999</v>
      </c>
      <c r="P3684" s="10">
        <f t="shared" si="229"/>
        <v>62.328358208955223</v>
      </c>
      <c r="Q3684" t="s">
        <v>8343</v>
      </c>
      <c r="R3684" t="s">
        <v>8344</v>
      </c>
      <c r="S3684" s="12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110.85714285714286</v>
      </c>
      <c r="P3685" s="10">
        <f t="shared" si="229"/>
        <v>58.787878787878789</v>
      </c>
      <c r="Q3685" t="s">
        <v>8343</v>
      </c>
      <c r="R3685" t="s">
        <v>8344</v>
      </c>
      <c r="S3685" s="12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139.06666666666666</v>
      </c>
      <c r="P3686" s="10">
        <f t="shared" si="229"/>
        <v>45.347826086956523</v>
      </c>
      <c r="Q3686" t="s">
        <v>8343</v>
      </c>
      <c r="R3686" t="s">
        <v>8344</v>
      </c>
      <c r="S3686" s="12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105.69999999999999</v>
      </c>
      <c r="P3687" s="10">
        <f t="shared" si="229"/>
        <v>41.944444444444443</v>
      </c>
      <c r="Q3687" t="s">
        <v>8343</v>
      </c>
      <c r="R3687" t="s">
        <v>8344</v>
      </c>
      <c r="S3687" s="12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101.42857142857142</v>
      </c>
      <c r="P3688" s="10">
        <f t="shared" si="229"/>
        <v>59.166666666666664</v>
      </c>
      <c r="Q3688" t="s">
        <v>8343</v>
      </c>
      <c r="R3688" t="s">
        <v>8344</v>
      </c>
      <c r="S3688" s="12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100.245</v>
      </c>
      <c r="P3689" s="10">
        <f t="shared" si="229"/>
        <v>200.49</v>
      </c>
      <c r="Q3689" t="s">
        <v>8343</v>
      </c>
      <c r="R3689" t="s">
        <v>8344</v>
      </c>
      <c r="S3689" s="12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109.16666666666666</v>
      </c>
      <c r="P3690" s="10">
        <f t="shared" si="229"/>
        <v>83.974358974358978</v>
      </c>
      <c r="Q3690" t="s">
        <v>8343</v>
      </c>
      <c r="R3690" t="s">
        <v>8344</v>
      </c>
      <c r="S3690" s="12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118.33333333333333</v>
      </c>
      <c r="P3691" s="10">
        <f t="shared" si="229"/>
        <v>57.258064516129032</v>
      </c>
      <c r="Q3691" t="s">
        <v>8343</v>
      </c>
      <c r="R3691" t="s">
        <v>8344</v>
      </c>
      <c r="S3691" s="12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120</v>
      </c>
      <c r="P3692" s="10">
        <f t="shared" si="229"/>
        <v>58.064516129032256</v>
      </c>
      <c r="Q3692" t="s">
        <v>8343</v>
      </c>
      <c r="R3692" t="s">
        <v>8344</v>
      </c>
      <c r="S3692" s="12">
        <f t="shared" si="230"/>
        <v>41940.598182870366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127.96000000000001</v>
      </c>
      <c r="P3693" s="10">
        <f t="shared" si="229"/>
        <v>186.80291970802921</v>
      </c>
      <c r="Q3693" t="s">
        <v>8343</v>
      </c>
      <c r="R3693" t="s">
        <v>8344</v>
      </c>
      <c r="S3693" s="12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126</v>
      </c>
      <c r="P3694" s="10">
        <f t="shared" si="229"/>
        <v>74.117647058823536</v>
      </c>
      <c r="Q3694" t="s">
        <v>8343</v>
      </c>
      <c r="R3694" t="s">
        <v>8344</v>
      </c>
      <c r="S3694" s="12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129.12912912912913</v>
      </c>
      <c r="P3695" s="10">
        <f t="shared" si="229"/>
        <v>30.714285714285715</v>
      </c>
      <c r="Q3695" t="s">
        <v>8343</v>
      </c>
      <c r="R3695" t="s">
        <v>8344</v>
      </c>
      <c r="S3695" s="12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107.42857142857143</v>
      </c>
      <c r="P3696" s="10">
        <f t="shared" si="229"/>
        <v>62.666666666666664</v>
      </c>
      <c r="Q3696" t="s">
        <v>8343</v>
      </c>
      <c r="R3696" t="s">
        <v>8344</v>
      </c>
      <c r="S3696" s="12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100.125</v>
      </c>
      <c r="P3697" s="10">
        <f t="shared" si="229"/>
        <v>121.36363636363636</v>
      </c>
      <c r="Q3697" t="s">
        <v>8343</v>
      </c>
      <c r="R3697" t="s">
        <v>8344</v>
      </c>
      <c r="S3697" s="12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155</v>
      </c>
      <c r="P3698" s="10">
        <f t="shared" si="229"/>
        <v>39.743589743589745</v>
      </c>
      <c r="Q3698" t="s">
        <v>8343</v>
      </c>
      <c r="R3698" t="s">
        <v>8344</v>
      </c>
      <c r="S3698" s="12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108</v>
      </c>
      <c r="P3699" s="10">
        <f t="shared" si="229"/>
        <v>72</v>
      </c>
      <c r="Q3699" t="s">
        <v>8343</v>
      </c>
      <c r="R3699" t="s">
        <v>8344</v>
      </c>
      <c r="S3699" s="12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110.52</v>
      </c>
      <c r="P3700" s="10">
        <f t="shared" si="229"/>
        <v>40.632352941176471</v>
      </c>
      <c r="Q3700" t="s">
        <v>8343</v>
      </c>
      <c r="R3700" t="s">
        <v>8344</v>
      </c>
      <c r="S3700" s="12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100.8</v>
      </c>
      <c r="P3701" s="10">
        <f t="shared" si="229"/>
        <v>63</v>
      </c>
      <c r="Q3701" t="s">
        <v>8343</v>
      </c>
      <c r="R3701" t="s">
        <v>8344</v>
      </c>
      <c r="S3701" s="12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121.2</v>
      </c>
      <c r="P3702" s="10">
        <f t="shared" si="229"/>
        <v>33.666666666666664</v>
      </c>
      <c r="Q3702" t="s">
        <v>8343</v>
      </c>
      <c r="R3702" t="s">
        <v>8344</v>
      </c>
      <c r="S3702" s="12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100.33333333333334</v>
      </c>
      <c r="P3703" s="10">
        <f t="shared" si="229"/>
        <v>38.589743589743591</v>
      </c>
      <c r="Q3703" t="s">
        <v>8343</v>
      </c>
      <c r="R3703" t="s">
        <v>8344</v>
      </c>
      <c r="S3703" s="12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109.16666666666666</v>
      </c>
      <c r="P3704" s="10">
        <f t="shared" si="229"/>
        <v>155.95238095238096</v>
      </c>
      <c r="Q3704" t="s">
        <v>8343</v>
      </c>
      <c r="R3704" t="s">
        <v>8344</v>
      </c>
      <c r="S3704" s="12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123.42857142857142</v>
      </c>
      <c r="P3705" s="10">
        <f t="shared" si="229"/>
        <v>43.2</v>
      </c>
      <c r="Q3705" t="s">
        <v>8343</v>
      </c>
      <c r="R3705" t="s">
        <v>8344</v>
      </c>
      <c r="S3705" s="12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136.33666666666667</v>
      </c>
      <c r="P3706" s="10">
        <f t="shared" si="229"/>
        <v>15.148518518518518</v>
      </c>
      <c r="Q3706" t="s">
        <v>8343</v>
      </c>
      <c r="R3706" t="s">
        <v>8344</v>
      </c>
      <c r="S3706" s="12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103.46657233816768</v>
      </c>
      <c r="P3707" s="10">
        <f t="shared" si="229"/>
        <v>83.571428571428569</v>
      </c>
      <c r="Q3707" t="s">
        <v>8343</v>
      </c>
      <c r="R3707" t="s">
        <v>8344</v>
      </c>
      <c r="S3707" s="12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121.33333333333334</v>
      </c>
      <c r="P3708" s="10">
        <f t="shared" si="229"/>
        <v>140</v>
      </c>
      <c r="Q3708" t="s">
        <v>8343</v>
      </c>
      <c r="R3708" t="s">
        <v>8344</v>
      </c>
      <c r="S3708" s="12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186</v>
      </c>
      <c r="P3709" s="10">
        <f t="shared" si="229"/>
        <v>80.869565217391298</v>
      </c>
      <c r="Q3709" t="s">
        <v>8343</v>
      </c>
      <c r="R3709" t="s">
        <v>8344</v>
      </c>
      <c r="S3709" s="12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300</v>
      </c>
      <c r="P3710" s="10">
        <f t="shared" si="229"/>
        <v>53.846153846153847</v>
      </c>
      <c r="Q3710" t="s">
        <v>8343</v>
      </c>
      <c r="R3710" t="s">
        <v>8344</v>
      </c>
      <c r="S3710" s="12">
        <f t="shared" si="230"/>
        <v>41810.142199074078</v>
      </c>
      <c r="T3710" s="11">
        <f t="shared" si="231"/>
        <v>41824.142199074078</v>
      </c>
    </row>
    <row r="3711" spans="1:20" ht="43.5" x14ac:dyDescent="0.3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108.25</v>
      </c>
      <c r="P3711" s="10">
        <f t="shared" si="229"/>
        <v>30.928571428571427</v>
      </c>
      <c r="Q3711" t="s">
        <v>8343</v>
      </c>
      <c r="R3711" t="s">
        <v>8344</v>
      </c>
      <c r="S3711" s="12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141.15384615384616</v>
      </c>
      <c r="P3712" s="10">
        <f t="shared" si="229"/>
        <v>67.962962962962962</v>
      </c>
      <c r="Q3712" t="s">
        <v>8343</v>
      </c>
      <c r="R3712" t="s">
        <v>8344</v>
      </c>
      <c r="S3712" s="12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113.99999999999999</v>
      </c>
      <c r="P3713" s="10">
        <f t="shared" si="229"/>
        <v>27.142857142857142</v>
      </c>
      <c r="Q3713" t="s">
        <v>8343</v>
      </c>
      <c r="R3713" t="s">
        <v>8344</v>
      </c>
      <c r="S3713" s="12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153.73333333333335</v>
      </c>
      <c r="P3714" s="10">
        <f t="shared" si="229"/>
        <v>110.86538461538461</v>
      </c>
      <c r="Q3714" t="s">
        <v>8343</v>
      </c>
      <c r="R3714" t="s">
        <v>8344</v>
      </c>
      <c r="S3714" s="12">
        <f t="shared" si="230"/>
        <v>42134.172071759254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E3715/D3715*100</f>
        <v>101.49999999999999</v>
      </c>
      <c r="P3715" s="10">
        <f t="shared" ref="P3715:P3778" si="233">E3715/L3715</f>
        <v>106.84210526315789</v>
      </c>
      <c r="Q3715" t="s">
        <v>8343</v>
      </c>
      <c r="R3715" t="s">
        <v>8344</v>
      </c>
      <c r="S3715" s="12">
        <f t="shared" ref="S3715:S3778" si="234">(J3715/86400)+25569</f>
        <v>42505.738032407404</v>
      </c>
      <c r="T3715" s="11">
        <f t="shared" ref="T3715:T3778" si="235">(I3715/86400)+25569</f>
        <v>42525.738032407404</v>
      </c>
    </row>
    <row r="3716" spans="1:20" ht="43.5" x14ac:dyDescent="0.3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102.35000000000001</v>
      </c>
      <c r="P3716" s="10">
        <f t="shared" si="233"/>
        <v>105.51546391752578</v>
      </c>
      <c r="Q3716" t="s">
        <v>8343</v>
      </c>
      <c r="R3716" t="s">
        <v>8344</v>
      </c>
      <c r="S3716" s="12">
        <f t="shared" si="234"/>
        <v>42118.556331018517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102.57142857142858</v>
      </c>
      <c r="P3717" s="10">
        <f t="shared" si="233"/>
        <v>132.96296296296296</v>
      </c>
      <c r="Q3717" t="s">
        <v>8343</v>
      </c>
      <c r="R3717" t="s">
        <v>8344</v>
      </c>
      <c r="S3717" s="12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155.75</v>
      </c>
      <c r="P3718" s="10">
        <f t="shared" si="233"/>
        <v>51.916666666666664</v>
      </c>
      <c r="Q3718" t="s">
        <v>8343</v>
      </c>
      <c r="R3718" t="s">
        <v>8344</v>
      </c>
      <c r="S3718" s="12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100.75</v>
      </c>
      <c r="P3719" s="10">
        <f t="shared" si="233"/>
        <v>310</v>
      </c>
      <c r="Q3719" t="s">
        <v>8343</v>
      </c>
      <c r="R3719" t="s">
        <v>8344</v>
      </c>
      <c r="S3719" s="12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239.4</v>
      </c>
      <c r="P3720" s="10">
        <f t="shared" si="233"/>
        <v>26.021739130434781</v>
      </c>
      <c r="Q3720" t="s">
        <v>8343</v>
      </c>
      <c r="R3720" t="s">
        <v>8344</v>
      </c>
      <c r="S3720" s="12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210</v>
      </c>
      <c r="P3721" s="10">
        <f t="shared" si="233"/>
        <v>105</v>
      </c>
      <c r="Q3721" t="s">
        <v>8343</v>
      </c>
      <c r="R3721" t="s">
        <v>8344</v>
      </c>
      <c r="S3721" s="12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104.51515151515152</v>
      </c>
      <c r="P3722" s="10">
        <f t="shared" si="233"/>
        <v>86.224999999999994</v>
      </c>
      <c r="Q3722" t="s">
        <v>8343</v>
      </c>
      <c r="R3722" t="s">
        <v>8344</v>
      </c>
      <c r="S3722" s="12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100.8</v>
      </c>
      <c r="P3723" s="10">
        <f t="shared" si="233"/>
        <v>114.54545454545455</v>
      </c>
      <c r="Q3723" t="s">
        <v>8343</v>
      </c>
      <c r="R3723" t="s">
        <v>8344</v>
      </c>
      <c r="S3723" s="12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111.20000000000002</v>
      </c>
      <c r="P3724" s="10">
        <f t="shared" si="233"/>
        <v>47.657142857142858</v>
      </c>
      <c r="Q3724" t="s">
        <v>8343</v>
      </c>
      <c r="R3724" t="s">
        <v>8344</v>
      </c>
      <c r="S3724" s="12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102.04444444444445</v>
      </c>
      <c r="P3725" s="10">
        <f t="shared" si="233"/>
        <v>72.888888888888886</v>
      </c>
      <c r="Q3725" t="s">
        <v>8343</v>
      </c>
      <c r="R3725" t="s">
        <v>8344</v>
      </c>
      <c r="S3725" s="12">
        <f t="shared" si="234"/>
        <v>41943.753032407403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102.54767441860466</v>
      </c>
      <c r="P3726" s="10">
        <f t="shared" si="233"/>
        <v>49.545505617977533</v>
      </c>
      <c r="Q3726" t="s">
        <v>8343</v>
      </c>
      <c r="R3726" t="s">
        <v>8344</v>
      </c>
      <c r="S3726" s="12">
        <f t="shared" si="234"/>
        <v>42465.491435185184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127</v>
      </c>
      <c r="P3727" s="10">
        <f t="shared" si="233"/>
        <v>25.4</v>
      </c>
      <c r="Q3727" t="s">
        <v>8343</v>
      </c>
      <c r="R3727" t="s">
        <v>8344</v>
      </c>
      <c r="S3727" s="12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338.70588235294122</v>
      </c>
      <c r="P3728" s="10">
        <f t="shared" si="233"/>
        <v>62.586956521739133</v>
      </c>
      <c r="Q3728" t="s">
        <v>8343</v>
      </c>
      <c r="R3728" t="s">
        <v>8344</v>
      </c>
      <c r="S3728" s="12">
        <f t="shared" si="234"/>
        <v>42462.140868055554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100.75</v>
      </c>
      <c r="P3729" s="10">
        <f t="shared" si="233"/>
        <v>61.060606060606062</v>
      </c>
      <c r="Q3729" t="s">
        <v>8343</v>
      </c>
      <c r="R3729" t="s">
        <v>8344</v>
      </c>
      <c r="S3729" s="12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</v>
      </c>
      <c r="P3730" s="10">
        <f t="shared" si="233"/>
        <v>60.064516129032256</v>
      </c>
      <c r="Q3730" t="s">
        <v>8343</v>
      </c>
      <c r="R3730" t="s">
        <v>8344</v>
      </c>
      <c r="S3730" s="12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</v>
      </c>
      <c r="P3731" s="10">
        <f t="shared" si="233"/>
        <v>72.400000000000006</v>
      </c>
      <c r="Q3731" t="s">
        <v>8343</v>
      </c>
      <c r="R3731" t="s">
        <v>8344</v>
      </c>
      <c r="S3731" s="12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10</v>
      </c>
      <c r="P3732" s="10">
        <f t="shared" si="233"/>
        <v>100</v>
      </c>
      <c r="Q3732" t="s">
        <v>8343</v>
      </c>
      <c r="R3732" t="s">
        <v>8344</v>
      </c>
      <c r="S3732" s="12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11.272727272727273</v>
      </c>
      <c r="P3733" s="10">
        <f t="shared" si="233"/>
        <v>51.666666666666664</v>
      </c>
      <c r="Q3733" t="s">
        <v>8343</v>
      </c>
      <c r="R3733" t="s">
        <v>8344</v>
      </c>
      <c r="S3733" s="12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15.411764705882353</v>
      </c>
      <c r="P3734" s="10">
        <f t="shared" si="233"/>
        <v>32.75</v>
      </c>
      <c r="Q3734" t="s">
        <v>8343</v>
      </c>
      <c r="R3734" t="s">
        <v>8344</v>
      </c>
      <c r="S3734" s="12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>
        <f t="shared" si="232"/>
        <v>0</v>
      </c>
      <c r="P3735" s="10" t="e">
        <f t="shared" si="233"/>
        <v>#DIV/0!</v>
      </c>
      <c r="Q3735" t="s">
        <v>8343</v>
      </c>
      <c r="R3735" t="s">
        <v>8344</v>
      </c>
      <c r="S3735" s="12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28.466666666666669</v>
      </c>
      <c r="P3736" s="10">
        <f t="shared" si="233"/>
        <v>61</v>
      </c>
      <c r="Q3736" t="s">
        <v>8343</v>
      </c>
      <c r="R3736" t="s">
        <v>8344</v>
      </c>
      <c r="S3736" s="12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13.333333333333334</v>
      </c>
      <c r="P3737" s="10">
        <f t="shared" si="233"/>
        <v>10</v>
      </c>
      <c r="Q3737" t="s">
        <v>8343</v>
      </c>
      <c r="R3737" t="s">
        <v>8344</v>
      </c>
      <c r="S3737" s="12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0.66666666666666674</v>
      </c>
      <c r="P3738" s="10">
        <f t="shared" si="233"/>
        <v>10</v>
      </c>
      <c r="Q3738" t="s">
        <v>8343</v>
      </c>
      <c r="R3738" t="s">
        <v>8344</v>
      </c>
      <c r="S3738" s="12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21.428571428571427</v>
      </c>
      <c r="P3739" s="10">
        <f t="shared" si="233"/>
        <v>37.5</v>
      </c>
      <c r="Q3739" t="s">
        <v>8343</v>
      </c>
      <c r="R3739" t="s">
        <v>8344</v>
      </c>
      <c r="S3739" s="12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18</v>
      </c>
      <c r="P3740" s="10">
        <f t="shared" si="233"/>
        <v>45</v>
      </c>
      <c r="Q3740" t="s">
        <v>8343</v>
      </c>
      <c r="R3740" t="s">
        <v>8344</v>
      </c>
      <c r="S3740" s="12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20.125</v>
      </c>
      <c r="P3741" s="10">
        <f t="shared" si="233"/>
        <v>100.625</v>
      </c>
      <c r="Q3741" t="s">
        <v>8343</v>
      </c>
      <c r="R3741" t="s">
        <v>8344</v>
      </c>
      <c r="S3741" s="12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17.899999999999999</v>
      </c>
      <c r="P3742" s="10">
        <f t="shared" si="233"/>
        <v>25.571428571428573</v>
      </c>
      <c r="Q3742" t="s">
        <v>8343</v>
      </c>
      <c r="R3742" t="s">
        <v>8344</v>
      </c>
      <c r="S3742" s="12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>
        <f t="shared" si="232"/>
        <v>0</v>
      </c>
      <c r="P3743" s="10" t="e">
        <f t="shared" si="233"/>
        <v>#DIV/0!</v>
      </c>
      <c r="Q3743" t="s">
        <v>8343</v>
      </c>
      <c r="R3743" t="s">
        <v>8344</v>
      </c>
      <c r="S3743" s="12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2</v>
      </c>
      <c r="P3744" s="10">
        <f t="shared" si="233"/>
        <v>25</v>
      </c>
      <c r="Q3744" t="s">
        <v>8343</v>
      </c>
      <c r="R3744" t="s">
        <v>8344</v>
      </c>
      <c r="S3744" s="12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>
        <f t="shared" si="232"/>
        <v>0</v>
      </c>
      <c r="P3745" s="10" t="e">
        <f t="shared" si="233"/>
        <v>#DIV/0!</v>
      </c>
      <c r="Q3745" t="s">
        <v>8343</v>
      </c>
      <c r="R3745" t="s">
        <v>8344</v>
      </c>
      <c r="S3745" s="12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>
        <f t="shared" si="232"/>
        <v>0</v>
      </c>
      <c r="P3746" s="10" t="e">
        <f t="shared" si="233"/>
        <v>#DIV/0!</v>
      </c>
      <c r="Q3746" t="s">
        <v>8343</v>
      </c>
      <c r="R3746" t="s">
        <v>8344</v>
      </c>
      <c r="S3746" s="12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10</v>
      </c>
      <c r="P3747" s="10">
        <f t="shared" si="233"/>
        <v>10</v>
      </c>
      <c r="Q3747" t="s">
        <v>8343</v>
      </c>
      <c r="R3747" t="s">
        <v>8344</v>
      </c>
      <c r="S3747" s="12">
        <f t="shared" si="234"/>
        <v>41831.697939814811</v>
      </c>
      <c r="T3747" s="11">
        <f t="shared" si="235"/>
        <v>41861.697939814811</v>
      </c>
    </row>
    <row r="3748" spans="1:20" ht="29" x14ac:dyDescent="0.35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</v>
      </c>
      <c r="P3748" s="10">
        <f t="shared" si="233"/>
        <v>202</v>
      </c>
      <c r="Q3748" t="s">
        <v>8343</v>
      </c>
      <c r="R3748" t="s">
        <v>8344</v>
      </c>
      <c r="S3748" s="12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1</v>
      </c>
      <c r="P3749" s="10">
        <f t="shared" si="233"/>
        <v>25</v>
      </c>
      <c r="Q3749" t="s">
        <v>8343</v>
      </c>
      <c r="R3749" t="s">
        <v>8344</v>
      </c>
      <c r="S3749" s="12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103.52</v>
      </c>
      <c r="P3750" s="10">
        <f t="shared" si="233"/>
        <v>99.538461538461533</v>
      </c>
      <c r="Q3750" t="s">
        <v>8343</v>
      </c>
      <c r="R3750" t="s">
        <v>8385</v>
      </c>
      <c r="S3750" s="12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105</v>
      </c>
      <c r="P3751" s="10">
        <f t="shared" si="233"/>
        <v>75</v>
      </c>
      <c r="Q3751" t="s">
        <v>8343</v>
      </c>
      <c r="R3751" t="s">
        <v>8385</v>
      </c>
      <c r="S3751" s="12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100.44999999999999</v>
      </c>
      <c r="P3752" s="10">
        <f t="shared" si="233"/>
        <v>215.25</v>
      </c>
      <c r="Q3752" t="s">
        <v>8343</v>
      </c>
      <c r="R3752" t="s">
        <v>8385</v>
      </c>
      <c r="S3752" s="12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132.6</v>
      </c>
      <c r="P3753" s="10">
        <f t="shared" si="233"/>
        <v>120.54545454545455</v>
      </c>
      <c r="Q3753" t="s">
        <v>8343</v>
      </c>
      <c r="R3753" t="s">
        <v>8385</v>
      </c>
      <c r="S3753" s="12">
        <f t="shared" si="234"/>
        <v>42403.035567129627</v>
      </c>
      <c r="T3753" s="11">
        <f t="shared" si="235"/>
        <v>42462.993900462963</v>
      </c>
    </row>
    <row r="3754" spans="1:20" ht="58" x14ac:dyDescent="0.35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112.99999999999999</v>
      </c>
      <c r="P3754" s="10">
        <f t="shared" si="233"/>
        <v>37.666666666666664</v>
      </c>
      <c r="Q3754" t="s">
        <v>8343</v>
      </c>
      <c r="R3754" t="s">
        <v>8385</v>
      </c>
      <c r="S3754" s="12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103.34</v>
      </c>
      <c r="P3755" s="10">
        <f t="shared" si="233"/>
        <v>172.23333333333332</v>
      </c>
      <c r="Q3755" t="s">
        <v>8343</v>
      </c>
      <c r="R3755" t="s">
        <v>8385</v>
      </c>
      <c r="S3755" s="12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120</v>
      </c>
      <c r="P3756" s="10">
        <f t="shared" si="233"/>
        <v>111.11111111111111</v>
      </c>
      <c r="Q3756" t="s">
        <v>8343</v>
      </c>
      <c r="R3756" t="s">
        <v>8385</v>
      </c>
      <c r="S3756" s="12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129.63636363636363</v>
      </c>
      <c r="P3757" s="10">
        <f t="shared" si="233"/>
        <v>25.464285714285715</v>
      </c>
      <c r="Q3757" t="s">
        <v>8343</v>
      </c>
      <c r="R3757" t="s">
        <v>8385</v>
      </c>
      <c r="S3757" s="12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101.11111111111111</v>
      </c>
      <c r="P3758" s="10">
        <f t="shared" si="233"/>
        <v>267.64705882352939</v>
      </c>
      <c r="Q3758" t="s">
        <v>8343</v>
      </c>
      <c r="R3758" t="s">
        <v>8385</v>
      </c>
      <c r="S3758" s="12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108.51428571428572</v>
      </c>
      <c r="P3759" s="10">
        <f t="shared" si="233"/>
        <v>75.959999999999994</v>
      </c>
      <c r="Q3759" t="s">
        <v>8343</v>
      </c>
      <c r="R3759" t="s">
        <v>8385</v>
      </c>
      <c r="S3759" s="12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102.33333333333334</v>
      </c>
      <c r="P3760" s="10">
        <f t="shared" si="233"/>
        <v>59.03846153846154</v>
      </c>
      <c r="Q3760" t="s">
        <v>8343</v>
      </c>
      <c r="R3760" t="s">
        <v>8385</v>
      </c>
      <c r="S3760" s="12">
        <f t="shared" si="234"/>
        <v>41747.471504629633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110.24425000000002</v>
      </c>
      <c r="P3761" s="10">
        <f t="shared" si="233"/>
        <v>50.111022727272733</v>
      </c>
      <c r="Q3761" t="s">
        <v>8343</v>
      </c>
      <c r="R3761" t="s">
        <v>8385</v>
      </c>
      <c r="S3761" s="12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101.0154</v>
      </c>
      <c r="P3762" s="10">
        <f t="shared" si="233"/>
        <v>55.502967032967035</v>
      </c>
      <c r="Q3762" t="s">
        <v>8343</v>
      </c>
      <c r="R3762" t="s">
        <v>8385</v>
      </c>
      <c r="S3762" s="12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100</v>
      </c>
      <c r="P3763" s="10">
        <f t="shared" si="233"/>
        <v>166.66666666666666</v>
      </c>
      <c r="Q3763" t="s">
        <v>8343</v>
      </c>
      <c r="R3763" t="s">
        <v>8385</v>
      </c>
      <c r="S3763" s="12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106.24</v>
      </c>
      <c r="P3764" s="10">
        <f t="shared" si="233"/>
        <v>47.428571428571431</v>
      </c>
      <c r="Q3764" t="s">
        <v>8343</v>
      </c>
      <c r="R3764" t="s">
        <v>8385</v>
      </c>
      <c r="S3764" s="12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100</v>
      </c>
      <c r="P3765" s="10">
        <f t="shared" si="233"/>
        <v>64.935064935064929</v>
      </c>
      <c r="Q3765" t="s">
        <v>8343</v>
      </c>
      <c r="R3765" t="s">
        <v>8385</v>
      </c>
      <c r="S3765" s="12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100</v>
      </c>
      <c r="P3766" s="10">
        <f t="shared" si="233"/>
        <v>55.555555555555557</v>
      </c>
      <c r="Q3766" t="s">
        <v>8343</v>
      </c>
      <c r="R3766" t="s">
        <v>8385</v>
      </c>
      <c r="S3766" s="12">
        <f t="shared" si="234"/>
        <v>42499.842962962968</v>
      </c>
      <c r="T3766" s="11">
        <f t="shared" si="235"/>
        <v>42519.025000000001</v>
      </c>
    </row>
    <row r="3767" spans="1:20" ht="43.5" x14ac:dyDescent="0.3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113.45714285714286</v>
      </c>
      <c r="P3767" s="10">
        <f t="shared" si="233"/>
        <v>74.224299065420567</v>
      </c>
      <c r="Q3767" t="s">
        <v>8343</v>
      </c>
      <c r="R3767" t="s">
        <v>8385</v>
      </c>
      <c r="S3767" s="12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102.65010000000001</v>
      </c>
      <c r="P3768" s="10">
        <f t="shared" si="233"/>
        <v>106.9271875</v>
      </c>
      <c r="Q3768" t="s">
        <v>8343</v>
      </c>
      <c r="R3768" t="s">
        <v>8385</v>
      </c>
      <c r="S3768" s="12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116.75</v>
      </c>
      <c r="P3769" s="10">
        <f t="shared" si="233"/>
        <v>41.696428571428569</v>
      </c>
      <c r="Q3769" t="s">
        <v>8343</v>
      </c>
      <c r="R3769" t="s">
        <v>8385</v>
      </c>
      <c r="S3769" s="12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107.65274999999998</v>
      </c>
      <c r="P3770" s="10">
        <f t="shared" si="233"/>
        <v>74.243275862068955</v>
      </c>
      <c r="Q3770" t="s">
        <v>8343</v>
      </c>
      <c r="R3770" t="s">
        <v>8385</v>
      </c>
      <c r="S3770" s="12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100</v>
      </c>
      <c r="P3771" s="10">
        <f t="shared" si="233"/>
        <v>73.333333333333329</v>
      </c>
      <c r="Q3771" t="s">
        <v>8343</v>
      </c>
      <c r="R3771" t="s">
        <v>8385</v>
      </c>
      <c r="S3771" s="12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100</v>
      </c>
      <c r="P3772" s="10">
        <f t="shared" si="233"/>
        <v>100</v>
      </c>
      <c r="Q3772" t="s">
        <v>8343</v>
      </c>
      <c r="R3772" t="s">
        <v>8385</v>
      </c>
      <c r="S3772" s="12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146</v>
      </c>
      <c r="P3773" s="10">
        <f t="shared" si="233"/>
        <v>38.421052631578945</v>
      </c>
      <c r="Q3773" t="s">
        <v>8343</v>
      </c>
      <c r="R3773" t="s">
        <v>8385</v>
      </c>
      <c r="S3773" s="12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110.2</v>
      </c>
      <c r="P3774" s="10">
        <f t="shared" si="233"/>
        <v>166.96969696969697</v>
      </c>
      <c r="Q3774" t="s">
        <v>8343</v>
      </c>
      <c r="R3774" t="s">
        <v>8385</v>
      </c>
      <c r="S3774" s="12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108.2</v>
      </c>
      <c r="P3775" s="10">
        <f t="shared" si="233"/>
        <v>94.912280701754383</v>
      </c>
      <c r="Q3775" t="s">
        <v>8343</v>
      </c>
      <c r="R3775" t="s">
        <v>8385</v>
      </c>
      <c r="S3775" s="12">
        <f t="shared" si="234"/>
        <v>42656.005173611113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100</v>
      </c>
      <c r="P3776" s="10">
        <f t="shared" si="233"/>
        <v>100</v>
      </c>
      <c r="Q3776" t="s">
        <v>8343</v>
      </c>
      <c r="R3776" t="s">
        <v>8385</v>
      </c>
      <c r="S3776" s="12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100.25</v>
      </c>
      <c r="P3777" s="10">
        <f t="shared" si="233"/>
        <v>143.21428571428572</v>
      </c>
      <c r="Q3777" t="s">
        <v>8343</v>
      </c>
      <c r="R3777" t="s">
        <v>8385</v>
      </c>
      <c r="S3777" s="12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106.71250000000001</v>
      </c>
      <c r="P3778" s="10">
        <f t="shared" si="233"/>
        <v>90.819148936170208</v>
      </c>
      <c r="Q3778" t="s">
        <v>8343</v>
      </c>
      <c r="R3778" t="s">
        <v>8385</v>
      </c>
      <c r="S3778" s="12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E3779/D3779*100</f>
        <v>143.19999999999999</v>
      </c>
      <c r="P3779" s="10">
        <f t="shared" ref="P3779:P3842" si="237">E3779/L3779</f>
        <v>48.542372881355931</v>
      </c>
      <c r="Q3779" t="s">
        <v>8343</v>
      </c>
      <c r="R3779" t="s">
        <v>8385</v>
      </c>
      <c r="S3779" s="12">
        <f t="shared" ref="S3779:S3842" si="238">(J3779/86400)+25569</f>
        <v>41887.111354166671</v>
      </c>
      <c r="T3779" s="11">
        <f t="shared" ref="T3779:T3842" si="239">(I3779/86400)+25569</f>
        <v>41909.166666666664</v>
      </c>
    </row>
    <row r="3780" spans="1:20" ht="29" x14ac:dyDescent="0.35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105.04166666666667</v>
      </c>
      <c r="P3780" s="10">
        <f t="shared" si="237"/>
        <v>70.027777777777771</v>
      </c>
      <c r="Q3780" t="s">
        <v>8343</v>
      </c>
      <c r="R3780" t="s">
        <v>8385</v>
      </c>
      <c r="S3780" s="12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103.98</v>
      </c>
      <c r="P3781" s="10">
        <f t="shared" si="237"/>
        <v>135.62608695652173</v>
      </c>
      <c r="Q3781" t="s">
        <v>8343</v>
      </c>
      <c r="R3781" t="s">
        <v>8385</v>
      </c>
      <c r="S3781" s="12">
        <f t="shared" si="238"/>
        <v>42425.735416666663</v>
      </c>
      <c r="T3781" s="11">
        <f t="shared" si="239"/>
        <v>42455.693749999999</v>
      </c>
    </row>
    <row r="3782" spans="1:20" ht="43.5" x14ac:dyDescent="0.3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120</v>
      </c>
      <c r="P3782" s="10">
        <f t="shared" si="237"/>
        <v>100</v>
      </c>
      <c r="Q3782" t="s">
        <v>8343</v>
      </c>
      <c r="R3782" t="s">
        <v>8385</v>
      </c>
      <c r="S3782" s="12">
        <f t="shared" si="238"/>
        <v>42166.219733796301</v>
      </c>
      <c r="T3782" s="11">
        <f t="shared" si="239"/>
        <v>42198.837500000001</v>
      </c>
    </row>
    <row r="3783" spans="1:20" ht="58" x14ac:dyDescent="0.3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109.66666666666667</v>
      </c>
      <c r="P3783" s="10">
        <f t="shared" si="237"/>
        <v>94.90384615384616</v>
      </c>
      <c r="Q3783" t="s">
        <v>8343</v>
      </c>
      <c r="R3783" t="s">
        <v>8385</v>
      </c>
      <c r="S3783" s="12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101.75</v>
      </c>
      <c r="P3784" s="10">
        <f t="shared" si="237"/>
        <v>75.370370370370367</v>
      </c>
      <c r="Q3784" t="s">
        <v>8343</v>
      </c>
      <c r="R3784" t="s">
        <v>8385</v>
      </c>
      <c r="S3784" s="12">
        <f t="shared" si="238"/>
        <v>42546.862233796295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128.91666666666666</v>
      </c>
      <c r="P3785" s="10">
        <f t="shared" si="237"/>
        <v>64.458333333333329</v>
      </c>
      <c r="Q3785" t="s">
        <v>8343</v>
      </c>
      <c r="R3785" t="s">
        <v>8385</v>
      </c>
      <c r="S3785" s="12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114.99999999999999</v>
      </c>
      <c r="P3786" s="10">
        <f t="shared" si="237"/>
        <v>115</v>
      </c>
      <c r="Q3786" t="s">
        <v>8343</v>
      </c>
      <c r="R3786" t="s">
        <v>8385</v>
      </c>
      <c r="S3786" s="12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150.75</v>
      </c>
      <c r="P3787" s="10">
        <f t="shared" si="237"/>
        <v>100.5</v>
      </c>
      <c r="Q3787" t="s">
        <v>8343</v>
      </c>
      <c r="R3787" t="s">
        <v>8385</v>
      </c>
      <c r="S3787" s="12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110.96666666666665</v>
      </c>
      <c r="P3788" s="10">
        <f t="shared" si="237"/>
        <v>93.774647887323937</v>
      </c>
      <c r="Q3788" t="s">
        <v>8343</v>
      </c>
      <c r="R3788" t="s">
        <v>8385</v>
      </c>
      <c r="S3788" s="12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100.28571428571429</v>
      </c>
      <c r="P3789" s="10">
        <f t="shared" si="237"/>
        <v>35.1</v>
      </c>
      <c r="Q3789" t="s">
        <v>8343</v>
      </c>
      <c r="R3789" t="s">
        <v>8385</v>
      </c>
      <c r="S3789" s="12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0.66666666666666674</v>
      </c>
      <c r="P3790" s="10">
        <f t="shared" si="237"/>
        <v>500</v>
      </c>
      <c r="Q3790" t="s">
        <v>8343</v>
      </c>
      <c r="R3790" t="s">
        <v>8385</v>
      </c>
      <c r="S3790" s="12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</v>
      </c>
      <c r="P3791" s="10">
        <f t="shared" si="237"/>
        <v>29</v>
      </c>
      <c r="Q3791" t="s">
        <v>8343</v>
      </c>
      <c r="R3791" t="s">
        <v>8385</v>
      </c>
      <c r="S3791" s="12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>
        <f t="shared" si="236"/>
        <v>0</v>
      </c>
      <c r="P3792" s="10" t="e">
        <f t="shared" si="237"/>
        <v>#DIV/0!</v>
      </c>
      <c r="Q3792" t="s">
        <v>8343</v>
      </c>
      <c r="R3792" t="s">
        <v>8385</v>
      </c>
      <c r="S3792" s="12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>
        <f t="shared" si="236"/>
        <v>0</v>
      </c>
      <c r="P3793" s="10" t="e">
        <f t="shared" si="237"/>
        <v>#DIV/0!</v>
      </c>
      <c r="Q3793" t="s">
        <v>8343</v>
      </c>
      <c r="R3793" t="s">
        <v>8385</v>
      </c>
      <c r="S3793" s="12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0.27999999999999997</v>
      </c>
      <c r="P3794" s="10">
        <f t="shared" si="237"/>
        <v>17.5</v>
      </c>
      <c r="Q3794" t="s">
        <v>8343</v>
      </c>
      <c r="R3794" t="s">
        <v>8385</v>
      </c>
      <c r="S3794" s="12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59.657142857142851</v>
      </c>
      <c r="P3795" s="10">
        <f t="shared" si="237"/>
        <v>174</v>
      </c>
      <c r="Q3795" t="s">
        <v>8343</v>
      </c>
      <c r="R3795" t="s">
        <v>8385</v>
      </c>
      <c r="S3795" s="12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1</v>
      </c>
      <c r="P3796" s="10">
        <f t="shared" si="237"/>
        <v>50</v>
      </c>
      <c r="Q3796" t="s">
        <v>8343</v>
      </c>
      <c r="R3796" t="s">
        <v>8385</v>
      </c>
      <c r="S3796" s="12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1.6666666666666667</v>
      </c>
      <c r="P3797" s="10">
        <f t="shared" si="237"/>
        <v>5</v>
      </c>
      <c r="Q3797" t="s">
        <v>8343</v>
      </c>
      <c r="R3797" t="s">
        <v>8385</v>
      </c>
      <c r="S3797" s="12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4.4444444444444444E-3</v>
      </c>
      <c r="P3798" s="10">
        <f t="shared" si="237"/>
        <v>1</v>
      </c>
      <c r="Q3798" t="s">
        <v>8343</v>
      </c>
      <c r="R3798" t="s">
        <v>8385</v>
      </c>
      <c r="S3798" s="12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89.666666666666657</v>
      </c>
      <c r="P3799" s="10">
        <f t="shared" si="237"/>
        <v>145.40540540540542</v>
      </c>
      <c r="Q3799" t="s">
        <v>8343</v>
      </c>
      <c r="R3799" t="s">
        <v>8385</v>
      </c>
      <c r="S3799" s="12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1.4642857142857144</v>
      </c>
      <c r="P3800" s="10">
        <f t="shared" si="237"/>
        <v>205</v>
      </c>
      <c r="Q3800" t="s">
        <v>8343</v>
      </c>
      <c r="R3800" t="s">
        <v>8385</v>
      </c>
      <c r="S3800" s="12">
        <f t="shared" si="238"/>
        <v>41831.722777777773</v>
      </c>
      <c r="T3800" s="11">
        <f t="shared" si="239"/>
        <v>41861.722777777773</v>
      </c>
    </row>
    <row r="3801" spans="1:20" ht="43.5" x14ac:dyDescent="0.35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4.0199999999999996</v>
      </c>
      <c r="P3801" s="10">
        <f t="shared" si="237"/>
        <v>100.5</v>
      </c>
      <c r="Q3801" t="s">
        <v>8343</v>
      </c>
      <c r="R3801" t="s">
        <v>8385</v>
      </c>
      <c r="S3801" s="12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</v>
      </c>
      <c r="P3802" s="10">
        <f t="shared" si="237"/>
        <v>55.0625</v>
      </c>
      <c r="Q3802" t="s">
        <v>8343</v>
      </c>
      <c r="R3802" t="s">
        <v>8385</v>
      </c>
      <c r="S3802" s="12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8.52</v>
      </c>
      <c r="P3803" s="10">
        <f t="shared" si="237"/>
        <v>47.333333333333336</v>
      </c>
      <c r="Q3803" t="s">
        <v>8343</v>
      </c>
      <c r="R3803" t="s">
        <v>8385</v>
      </c>
      <c r="S3803" s="12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>
        <f t="shared" si="236"/>
        <v>0</v>
      </c>
      <c r="P3804" s="10" t="e">
        <f t="shared" si="237"/>
        <v>#DIV/0!</v>
      </c>
      <c r="Q3804" t="s">
        <v>8343</v>
      </c>
      <c r="R3804" t="s">
        <v>8385</v>
      </c>
      <c r="S3804" s="12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19.650000000000002</v>
      </c>
      <c r="P3805" s="10">
        <f t="shared" si="237"/>
        <v>58.95</v>
      </c>
      <c r="Q3805" t="s">
        <v>8343</v>
      </c>
      <c r="R3805" t="s">
        <v>8385</v>
      </c>
      <c r="S3805" s="12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>
        <f t="shared" si="236"/>
        <v>0</v>
      </c>
      <c r="P3806" s="10" t="e">
        <f t="shared" si="237"/>
        <v>#DIV/0!</v>
      </c>
      <c r="Q3806" t="s">
        <v>8343</v>
      </c>
      <c r="R3806" t="s">
        <v>8385</v>
      </c>
      <c r="S3806" s="12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2E-3</v>
      </c>
      <c r="P3807" s="10">
        <f t="shared" si="237"/>
        <v>1.5</v>
      </c>
      <c r="Q3807" t="s">
        <v>8343</v>
      </c>
      <c r="R3807" t="s">
        <v>8385</v>
      </c>
      <c r="S3807" s="12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6.6666666666666666E-2</v>
      </c>
      <c r="P3808" s="10">
        <f t="shared" si="237"/>
        <v>5</v>
      </c>
      <c r="Q3808" t="s">
        <v>8343</v>
      </c>
      <c r="R3808" t="s">
        <v>8385</v>
      </c>
      <c r="S3808" s="12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30.333333333333336</v>
      </c>
      <c r="P3809" s="10">
        <f t="shared" si="237"/>
        <v>50.555555555555557</v>
      </c>
      <c r="Q3809" t="s">
        <v>8343</v>
      </c>
      <c r="R3809" t="s">
        <v>8385</v>
      </c>
      <c r="S3809" s="12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100</v>
      </c>
      <c r="P3810" s="10">
        <f t="shared" si="237"/>
        <v>41.666666666666664</v>
      </c>
      <c r="Q3810" t="s">
        <v>8343</v>
      </c>
      <c r="R3810" t="s">
        <v>8344</v>
      </c>
      <c r="S3810" s="12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101.25</v>
      </c>
      <c r="P3811" s="10">
        <f t="shared" si="237"/>
        <v>53.289473684210527</v>
      </c>
      <c r="Q3811" t="s">
        <v>8343</v>
      </c>
      <c r="R3811" t="s">
        <v>8344</v>
      </c>
      <c r="S3811" s="12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121.73333333333333</v>
      </c>
      <c r="P3812" s="10">
        <f t="shared" si="237"/>
        <v>70.230769230769226</v>
      </c>
      <c r="Q3812" t="s">
        <v>8343</v>
      </c>
      <c r="R3812" t="s">
        <v>8344</v>
      </c>
      <c r="S3812" s="12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330</v>
      </c>
      <c r="P3813" s="10">
        <f t="shared" si="237"/>
        <v>43.421052631578945</v>
      </c>
      <c r="Q3813" t="s">
        <v>8343</v>
      </c>
      <c r="R3813" t="s">
        <v>8344</v>
      </c>
      <c r="S3813" s="12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109.55</v>
      </c>
      <c r="P3814" s="10">
        <f t="shared" si="237"/>
        <v>199.18181818181819</v>
      </c>
      <c r="Q3814" t="s">
        <v>8343</v>
      </c>
      <c r="R3814" t="s">
        <v>8344</v>
      </c>
      <c r="S3814" s="12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100.95190476190474</v>
      </c>
      <c r="P3815" s="10">
        <f t="shared" si="237"/>
        <v>78.518148148148143</v>
      </c>
      <c r="Q3815" t="s">
        <v>8343</v>
      </c>
      <c r="R3815" t="s">
        <v>8344</v>
      </c>
      <c r="S3815" s="12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140.13333333333333</v>
      </c>
      <c r="P3816" s="10">
        <f t="shared" si="237"/>
        <v>61.823529411764703</v>
      </c>
      <c r="Q3816" t="s">
        <v>8343</v>
      </c>
      <c r="R3816" t="s">
        <v>8344</v>
      </c>
      <c r="S3816" s="12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100.001</v>
      </c>
      <c r="P3817" s="10">
        <f t="shared" si="237"/>
        <v>50.000500000000002</v>
      </c>
      <c r="Q3817" t="s">
        <v>8343</v>
      </c>
      <c r="R3817" t="s">
        <v>8344</v>
      </c>
      <c r="S3817" s="12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119.238</v>
      </c>
      <c r="P3818" s="10">
        <f t="shared" si="237"/>
        <v>48.339729729729726</v>
      </c>
      <c r="Q3818" t="s">
        <v>8343</v>
      </c>
      <c r="R3818" t="s">
        <v>8344</v>
      </c>
      <c r="S3818" s="12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107.25</v>
      </c>
      <c r="P3819" s="10">
        <f t="shared" si="237"/>
        <v>107.25</v>
      </c>
      <c r="Q3819" t="s">
        <v>8343</v>
      </c>
      <c r="R3819" t="s">
        <v>8344</v>
      </c>
      <c r="S3819" s="12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227.99999999999997</v>
      </c>
      <c r="P3820" s="10">
        <f t="shared" si="237"/>
        <v>57</v>
      </c>
      <c r="Q3820" t="s">
        <v>8343</v>
      </c>
      <c r="R3820" t="s">
        <v>8344</v>
      </c>
      <c r="S3820" s="12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106.4</v>
      </c>
      <c r="P3821" s="10">
        <f t="shared" si="237"/>
        <v>40.92307692307692</v>
      </c>
      <c r="Q3821" t="s">
        <v>8343</v>
      </c>
      <c r="R3821" t="s">
        <v>8344</v>
      </c>
      <c r="S3821" s="12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143.33333333333334</v>
      </c>
      <c r="P3822" s="10">
        <f t="shared" si="237"/>
        <v>21.5</v>
      </c>
      <c r="Q3822" t="s">
        <v>8343</v>
      </c>
      <c r="R3822" t="s">
        <v>8344</v>
      </c>
      <c r="S3822" s="12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104.54285714285714</v>
      </c>
      <c r="P3823" s="10">
        <f t="shared" si="237"/>
        <v>79.543478260869563</v>
      </c>
      <c r="Q3823" t="s">
        <v>8343</v>
      </c>
      <c r="R3823" t="s">
        <v>8344</v>
      </c>
      <c r="S3823" s="12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110.02000000000001</v>
      </c>
      <c r="P3824" s="10">
        <f t="shared" si="237"/>
        <v>72.381578947368425</v>
      </c>
      <c r="Q3824" t="s">
        <v>8343</v>
      </c>
      <c r="R3824" t="s">
        <v>8344</v>
      </c>
      <c r="S3824" s="12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106</v>
      </c>
      <c r="P3825" s="10">
        <f t="shared" si="237"/>
        <v>64.634146341463421</v>
      </c>
      <c r="Q3825" t="s">
        <v>8343</v>
      </c>
      <c r="R3825" t="s">
        <v>8344</v>
      </c>
      <c r="S3825" s="12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108</v>
      </c>
      <c r="P3826" s="10">
        <f t="shared" si="237"/>
        <v>38.571428571428569</v>
      </c>
      <c r="Q3826" t="s">
        <v>8343</v>
      </c>
      <c r="R3826" t="s">
        <v>8344</v>
      </c>
      <c r="S3826" s="12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105.42</v>
      </c>
      <c r="P3827" s="10">
        <f t="shared" si="237"/>
        <v>107.57142857142857</v>
      </c>
      <c r="Q3827" t="s">
        <v>8343</v>
      </c>
      <c r="R3827" t="s">
        <v>8344</v>
      </c>
      <c r="S3827" s="12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119.16666666666667</v>
      </c>
      <c r="P3828" s="10">
        <f t="shared" si="237"/>
        <v>27.5</v>
      </c>
      <c r="Q3828" t="s">
        <v>8343</v>
      </c>
      <c r="R3828" t="s">
        <v>8344</v>
      </c>
      <c r="S3828" s="12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152.66666666666666</v>
      </c>
      <c r="P3829" s="10">
        <f t="shared" si="237"/>
        <v>70.461538461538467</v>
      </c>
      <c r="Q3829" t="s">
        <v>8343</v>
      </c>
      <c r="R3829" t="s">
        <v>8344</v>
      </c>
      <c r="S3829" s="12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100</v>
      </c>
      <c r="P3830" s="10">
        <f t="shared" si="237"/>
        <v>178.57142857142858</v>
      </c>
      <c r="Q3830" t="s">
        <v>8343</v>
      </c>
      <c r="R3830" t="s">
        <v>8344</v>
      </c>
      <c r="S3830" s="12">
        <f t="shared" si="238"/>
        <v>41944.527627314819</v>
      </c>
      <c r="T3830" s="11">
        <f t="shared" si="239"/>
        <v>42004.569293981476</v>
      </c>
    </row>
    <row r="3831" spans="1:20" ht="43.5" x14ac:dyDescent="0.3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100.2</v>
      </c>
      <c r="P3831" s="10">
        <f t="shared" si="237"/>
        <v>62.625</v>
      </c>
      <c r="Q3831" t="s">
        <v>8343</v>
      </c>
      <c r="R3831" t="s">
        <v>8344</v>
      </c>
      <c r="S3831" s="12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225</v>
      </c>
      <c r="P3832" s="10">
        <f t="shared" si="237"/>
        <v>75</v>
      </c>
      <c r="Q3832" t="s">
        <v>8343</v>
      </c>
      <c r="R3832" t="s">
        <v>8344</v>
      </c>
      <c r="S3832" s="12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106.02199999999999</v>
      </c>
      <c r="P3833" s="10">
        <f t="shared" si="237"/>
        <v>58.901111111111113</v>
      </c>
      <c r="Q3833" t="s">
        <v>8343</v>
      </c>
      <c r="R3833" t="s">
        <v>8344</v>
      </c>
      <c r="S3833" s="12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104.66666666666666</v>
      </c>
      <c r="P3834" s="10">
        <f t="shared" si="237"/>
        <v>139.55555555555554</v>
      </c>
      <c r="Q3834" t="s">
        <v>8343</v>
      </c>
      <c r="R3834" t="s">
        <v>8344</v>
      </c>
      <c r="S3834" s="12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116.66666666666667</v>
      </c>
      <c r="P3835" s="10">
        <f t="shared" si="237"/>
        <v>70</v>
      </c>
      <c r="Q3835" t="s">
        <v>8343</v>
      </c>
      <c r="R3835" t="s">
        <v>8344</v>
      </c>
      <c r="S3835" s="12">
        <f t="shared" si="238"/>
        <v>41963.872361111113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109.03333333333333</v>
      </c>
      <c r="P3836" s="10">
        <f t="shared" si="237"/>
        <v>57.385964912280699</v>
      </c>
      <c r="Q3836" t="s">
        <v>8343</v>
      </c>
      <c r="R3836" t="s">
        <v>8344</v>
      </c>
      <c r="S3836" s="12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160</v>
      </c>
      <c r="P3837" s="10">
        <f t="shared" si="237"/>
        <v>40</v>
      </c>
      <c r="Q3837" t="s">
        <v>8343</v>
      </c>
      <c r="R3837" t="s">
        <v>8344</v>
      </c>
      <c r="S3837" s="12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112.5</v>
      </c>
      <c r="P3838" s="10">
        <f t="shared" si="237"/>
        <v>64.285714285714292</v>
      </c>
      <c r="Q3838" t="s">
        <v>8343</v>
      </c>
      <c r="R3838" t="s">
        <v>8344</v>
      </c>
      <c r="S3838" s="12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102.1</v>
      </c>
      <c r="P3839" s="10">
        <f t="shared" si="237"/>
        <v>120.11764705882354</v>
      </c>
      <c r="Q3839" t="s">
        <v>8343</v>
      </c>
      <c r="R3839" t="s">
        <v>8344</v>
      </c>
      <c r="S3839" s="12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100.824</v>
      </c>
      <c r="P3840" s="10">
        <f t="shared" si="237"/>
        <v>1008.24</v>
      </c>
      <c r="Q3840" t="s">
        <v>8343</v>
      </c>
      <c r="R3840" t="s">
        <v>8344</v>
      </c>
      <c r="S3840" s="12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101.25</v>
      </c>
      <c r="P3841" s="10">
        <f t="shared" si="237"/>
        <v>63.28125</v>
      </c>
      <c r="Q3841" t="s">
        <v>8343</v>
      </c>
      <c r="R3841" t="s">
        <v>8344</v>
      </c>
      <c r="S3841" s="12">
        <f t="shared" si="238"/>
        <v>42155.142638888894</v>
      </c>
      <c r="T3841" s="11">
        <f t="shared" si="239"/>
        <v>42215.142638888894</v>
      </c>
    </row>
    <row r="3842" spans="1:20" ht="43.5" x14ac:dyDescent="0.3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6500</v>
      </c>
      <c r="P3842" s="10">
        <f t="shared" si="237"/>
        <v>21.666666666666668</v>
      </c>
      <c r="Q3842" t="s">
        <v>8343</v>
      </c>
      <c r="R3842" t="s">
        <v>8344</v>
      </c>
      <c r="S3842" s="12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E3843/D3843*100</f>
        <v>8.7200000000000006</v>
      </c>
      <c r="P3843" s="10">
        <f t="shared" ref="P3843:P3906" si="241">E3843/L3843</f>
        <v>25.647058823529413</v>
      </c>
      <c r="Q3843" t="s">
        <v>8343</v>
      </c>
      <c r="R3843" t="s">
        <v>8344</v>
      </c>
      <c r="S3843" s="12">
        <f t="shared" ref="S3843:S3906" si="242">(J3843/86400)+25569</f>
        <v>41780.785729166666</v>
      </c>
      <c r="T3843" s="11">
        <f t="shared" ref="T3843:T3906" si="243">(I3843/86400)+25569</f>
        <v>41840.785729166666</v>
      </c>
    </row>
    <row r="3844" spans="1:20" ht="43.5" x14ac:dyDescent="0.3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21.94</v>
      </c>
      <c r="P3844" s="10">
        <f t="shared" si="241"/>
        <v>47.695652173913047</v>
      </c>
      <c r="Q3844" t="s">
        <v>8343</v>
      </c>
      <c r="R3844" t="s">
        <v>8344</v>
      </c>
      <c r="S3844" s="12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21.3</v>
      </c>
      <c r="P3845" s="10">
        <f t="shared" si="241"/>
        <v>56.05263157894737</v>
      </c>
      <c r="Q3845" t="s">
        <v>8343</v>
      </c>
      <c r="R3845" t="s">
        <v>8344</v>
      </c>
      <c r="S3845" s="12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41.489795918367342</v>
      </c>
      <c r="P3846" s="10">
        <f t="shared" si="241"/>
        <v>81.319999999999993</v>
      </c>
      <c r="Q3846" t="s">
        <v>8343</v>
      </c>
      <c r="R3846" t="s">
        <v>8344</v>
      </c>
      <c r="S3846" s="12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2.105</v>
      </c>
      <c r="P3847" s="10">
        <f t="shared" si="241"/>
        <v>70.166666666666671</v>
      </c>
      <c r="Q3847" t="s">
        <v>8343</v>
      </c>
      <c r="R3847" t="s">
        <v>8344</v>
      </c>
      <c r="S3847" s="12">
        <f t="shared" si="242"/>
        <v>42248.627013888894</v>
      </c>
      <c r="T3847" s="11">
        <f t="shared" si="243"/>
        <v>42278.627013888894</v>
      </c>
    </row>
    <row r="3848" spans="1:20" ht="43.5" x14ac:dyDescent="0.3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</v>
      </c>
      <c r="P3848" s="10">
        <f t="shared" si="241"/>
        <v>23.625</v>
      </c>
      <c r="Q3848" t="s">
        <v>8343</v>
      </c>
      <c r="R3848" t="s">
        <v>8344</v>
      </c>
      <c r="S3848" s="12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16.161904761904761</v>
      </c>
      <c r="P3849" s="10">
        <f t="shared" si="241"/>
        <v>188.55555555555554</v>
      </c>
      <c r="Q3849" t="s">
        <v>8343</v>
      </c>
      <c r="R3849" t="s">
        <v>8344</v>
      </c>
      <c r="S3849" s="12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16.376923076923077</v>
      </c>
      <c r="P3850" s="10">
        <f t="shared" si="241"/>
        <v>49.511627906976742</v>
      </c>
      <c r="Q3850" t="s">
        <v>8343</v>
      </c>
      <c r="R3850" t="s">
        <v>8344</v>
      </c>
      <c r="S3850" s="12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</v>
      </c>
      <c r="P3851" s="10">
        <f t="shared" si="241"/>
        <v>75.464285714285708</v>
      </c>
      <c r="Q3851" t="s">
        <v>8343</v>
      </c>
      <c r="R3851" t="s">
        <v>8344</v>
      </c>
      <c r="S3851" s="12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3.8</v>
      </c>
      <c r="P3852" s="10">
        <f t="shared" si="241"/>
        <v>9.5</v>
      </c>
      <c r="Q3852" t="s">
        <v>8343</v>
      </c>
      <c r="R3852" t="s">
        <v>8344</v>
      </c>
      <c r="S3852" s="12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34.08</v>
      </c>
      <c r="P3853" s="10">
        <f t="shared" si="241"/>
        <v>35.5</v>
      </c>
      <c r="Q3853" t="s">
        <v>8343</v>
      </c>
      <c r="R3853" t="s">
        <v>8344</v>
      </c>
      <c r="S3853" s="12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0.2</v>
      </c>
      <c r="P3854" s="10">
        <f t="shared" si="241"/>
        <v>10</v>
      </c>
      <c r="Q3854" t="s">
        <v>8343</v>
      </c>
      <c r="R3854" t="s">
        <v>8344</v>
      </c>
      <c r="S3854" s="12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2.5999999999999999E-2</v>
      </c>
      <c r="P3855" s="10">
        <f t="shared" si="241"/>
        <v>13</v>
      </c>
      <c r="Q3855" t="s">
        <v>8343</v>
      </c>
      <c r="R3855" t="s">
        <v>8344</v>
      </c>
      <c r="S3855" s="12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16.254545454545454</v>
      </c>
      <c r="P3856" s="10">
        <f t="shared" si="241"/>
        <v>89.4</v>
      </c>
      <c r="Q3856" t="s">
        <v>8343</v>
      </c>
      <c r="R3856" t="s">
        <v>8344</v>
      </c>
      <c r="S3856" s="12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</v>
      </c>
      <c r="P3857" s="10">
        <f t="shared" si="241"/>
        <v>25</v>
      </c>
      <c r="Q3857" t="s">
        <v>8343</v>
      </c>
      <c r="R3857" t="s">
        <v>8344</v>
      </c>
      <c r="S3857" s="12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0.02</v>
      </c>
      <c r="P3858" s="10">
        <f t="shared" si="241"/>
        <v>1</v>
      </c>
      <c r="Q3858" t="s">
        <v>8343</v>
      </c>
      <c r="R3858" t="s">
        <v>8344</v>
      </c>
      <c r="S3858" s="12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5.2</v>
      </c>
      <c r="P3859" s="10">
        <f t="shared" si="241"/>
        <v>65</v>
      </c>
      <c r="Q3859" t="s">
        <v>8343</v>
      </c>
      <c r="R3859" t="s">
        <v>8344</v>
      </c>
      <c r="S3859" s="12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2</v>
      </c>
      <c r="P3860" s="10">
        <f t="shared" si="241"/>
        <v>10</v>
      </c>
      <c r="Q3860" t="s">
        <v>8343</v>
      </c>
      <c r="R3860" t="s">
        <v>8344</v>
      </c>
      <c r="S3860" s="12">
        <f t="shared" si="242"/>
        <v>42128.431064814809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0.04</v>
      </c>
      <c r="P3861" s="10">
        <f t="shared" si="241"/>
        <v>1</v>
      </c>
      <c r="Q3861" t="s">
        <v>8343</v>
      </c>
      <c r="R3861" t="s">
        <v>8344</v>
      </c>
      <c r="S3861" s="12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17.666666666666668</v>
      </c>
      <c r="P3862" s="10">
        <f t="shared" si="241"/>
        <v>81.538461538461533</v>
      </c>
      <c r="Q3862" t="s">
        <v>8343</v>
      </c>
      <c r="R3862" t="s">
        <v>8344</v>
      </c>
      <c r="S3862" s="12">
        <f t="shared" si="242"/>
        <v>41833.660995370374</v>
      </c>
      <c r="T3862" s="11">
        <f t="shared" si="243"/>
        <v>41863.660995370374</v>
      </c>
    </row>
    <row r="3863" spans="1:20" x14ac:dyDescent="0.35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5</v>
      </c>
      <c r="P3863" s="10">
        <f t="shared" si="241"/>
        <v>100</v>
      </c>
      <c r="Q3863" t="s">
        <v>8343</v>
      </c>
      <c r="R3863" t="s">
        <v>8344</v>
      </c>
      <c r="S3863" s="12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1.3333333333333334E-2</v>
      </c>
      <c r="P3864" s="10">
        <f t="shared" si="241"/>
        <v>1</v>
      </c>
      <c r="Q3864" t="s">
        <v>8343</v>
      </c>
      <c r="R3864" t="s">
        <v>8344</v>
      </c>
      <c r="S3864" s="12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240"/>
        <v>0</v>
      </c>
      <c r="P3865" s="10" t="e">
        <f t="shared" si="241"/>
        <v>#DIV/0!</v>
      </c>
      <c r="Q3865" t="s">
        <v>8343</v>
      </c>
      <c r="R3865" t="s">
        <v>8344</v>
      </c>
      <c r="S3865" s="12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</v>
      </c>
      <c r="P3866" s="10">
        <f t="shared" si="241"/>
        <v>20</v>
      </c>
      <c r="Q3866" t="s">
        <v>8343</v>
      </c>
      <c r="R3866" t="s">
        <v>8344</v>
      </c>
      <c r="S3866" s="12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26.937422295897225</v>
      </c>
      <c r="P3867" s="10">
        <f t="shared" si="241"/>
        <v>46.428571428571431</v>
      </c>
      <c r="Q3867" t="s">
        <v>8343</v>
      </c>
      <c r="R3867" t="s">
        <v>8344</v>
      </c>
      <c r="S3867" s="12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0.54999999999999993</v>
      </c>
      <c r="P3868" s="10">
        <f t="shared" si="241"/>
        <v>5.5</v>
      </c>
      <c r="Q3868" t="s">
        <v>8343</v>
      </c>
      <c r="R3868" t="s">
        <v>8344</v>
      </c>
      <c r="S3868" s="12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12.55</v>
      </c>
      <c r="P3869" s="10">
        <f t="shared" si="241"/>
        <v>50.2</v>
      </c>
      <c r="Q3869" t="s">
        <v>8343</v>
      </c>
      <c r="R3869" t="s">
        <v>8344</v>
      </c>
      <c r="S3869" s="12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0.2</v>
      </c>
      <c r="P3870" s="10">
        <f t="shared" si="241"/>
        <v>10</v>
      </c>
      <c r="Q3870" t="s">
        <v>8343</v>
      </c>
      <c r="R3870" t="s">
        <v>8385</v>
      </c>
      <c r="S3870" s="12">
        <f t="shared" si="242"/>
        <v>41865.659780092596</v>
      </c>
      <c r="T3870" s="11">
        <f t="shared" si="243"/>
        <v>41890.659780092596</v>
      </c>
    </row>
    <row r="3871" spans="1:20" ht="29" x14ac:dyDescent="0.35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3.4474868431088401</v>
      </c>
      <c r="P3871" s="10">
        <f t="shared" si="241"/>
        <v>30.133333333333333</v>
      </c>
      <c r="Q3871" t="s">
        <v>8343</v>
      </c>
      <c r="R3871" t="s">
        <v>8385</v>
      </c>
      <c r="S3871" s="12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15</v>
      </c>
      <c r="P3872" s="10">
        <f t="shared" si="241"/>
        <v>150</v>
      </c>
      <c r="Q3872" t="s">
        <v>8343</v>
      </c>
      <c r="R3872" t="s">
        <v>8385</v>
      </c>
      <c r="S3872" s="12">
        <f t="shared" si="242"/>
        <v>41793.172199074077</v>
      </c>
      <c r="T3872" s="11">
        <f t="shared" si="243"/>
        <v>41823.172199074077</v>
      </c>
    </row>
    <row r="3873" spans="1:20" ht="29" x14ac:dyDescent="0.35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2.666666666666667</v>
      </c>
      <c r="P3873" s="10">
        <f t="shared" si="241"/>
        <v>13.333333333333334</v>
      </c>
      <c r="Q3873" t="s">
        <v>8343</v>
      </c>
      <c r="R3873" t="s">
        <v>8385</v>
      </c>
      <c r="S3873" s="12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>
        <f t="shared" si="240"/>
        <v>0</v>
      </c>
      <c r="P3874" s="10" t="e">
        <f t="shared" si="241"/>
        <v>#DIV/0!</v>
      </c>
      <c r="Q3874" t="s">
        <v>8343</v>
      </c>
      <c r="R3874" t="s">
        <v>8385</v>
      </c>
      <c r="S3874" s="12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>
        <f t="shared" si="240"/>
        <v>0</v>
      </c>
      <c r="P3875" s="10" t="e">
        <f t="shared" si="241"/>
        <v>#DIV/0!</v>
      </c>
      <c r="Q3875" t="s">
        <v>8343</v>
      </c>
      <c r="R3875" t="s">
        <v>8385</v>
      </c>
      <c r="S3875" s="12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>
        <f t="shared" si="240"/>
        <v>0</v>
      </c>
      <c r="P3876" s="10" t="e">
        <f t="shared" si="241"/>
        <v>#DIV/0!</v>
      </c>
      <c r="Q3876" t="s">
        <v>8343</v>
      </c>
      <c r="R3876" t="s">
        <v>8385</v>
      </c>
      <c r="S3876" s="12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>
        <f t="shared" si="240"/>
        <v>0</v>
      </c>
      <c r="P3877" s="10" t="e">
        <f t="shared" si="241"/>
        <v>#DIV/0!</v>
      </c>
      <c r="Q3877" t="s">
        <v>8343</v>
      </c>
      <c r="R3877" t="s">
        <v>8385</v>
      </c>
      <c r="S3877" s="12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52.794871794871788</v>
      </c>
      <c r="P3878" s="10">
        <f t="shared" si="241"/>
        <v>44.760869565217391</v>
      </c>
      <c r="Q3878" t="s">
        <v>8343</v>
      </c>
      <c r="R3878" t="s">
        <v>8385</v>
      </c>
      <c r="S3878" s="12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4.9639999999999995</v>
      </c>
      <c r="P3879" s="10">
        <f t="shared" si="241"/>
        <v>88.642857142857139</v>
      </c>
      <c r="Q3879" t="s">
        <v>8343</v>
      </c>
      <c r="R3879" t="s">
        <v>8385</v>
      </c>
      <c r="S3879" s="12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5.5555555555555552E-2</v>
      </c>
      <c r="P3880" s="10">
        <f t="shared" si="241"/>
        <v>10</v>
      </c>
      <c r="Q3880" t="s">
        <v>8343</v>
      </c>
      <c r="R3880" t="s">
        <v>8385</v>
      </c>
      <c r="S3880" s="12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>
        <f t="shared" si="240"/>
        <v>0</v>
      </c>
      <c r="P3881" s="10" t="e">
        <f t="shared" si="241"/>
        <v>#DIV/0!</v>
      </c>
      <c r="Q3881" t="s">
        <v>8343</v>
      </c>
      <c r="R3881" t="s">
        <v>8385</v>
      </c>
      <c r="S3881" s="12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13.066666666666665</v>
      </c>
      <c r="P3882" s="10">
        <f t="shared" si="241"/>
        <v>57.647058823529413</v>
      </c>
      <c r="Q3882" t="s">
        <v>8343</v>
      </c>
      <c r="R3882" t="s">
        <v>8385</v>
      </c>
      <c r="S3882" s="12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5</v>
      </c>
      <c r="P3883" s="10">
        <f t="shared" si="241"/>
        <v>25</v>
      </c>
      <c r="Q3883" t="s">
        <v>8343</v>
      </c>
      <c r="R3883" t="s">
        <v>8385</v>
      </c>
      <c r="S3883" s="12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>
        <f t="shared" si="240"/>
        <v>0</v>
      </c>
      <c r="P3884" s="10" t="e">
        <f t="shared" si="241"/>
        <v>#DIV/0!</v>
      </c>
      <c r="Q3884" t="s">
        <v>8343</v>
      </c>
      <c r="R3884" t="s">
        <v>8385</v>
      </c>
      <c r="S3884" s="12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>
        <f t="shared" si="240"/>
        <v>0</v>
      </c>
      <c r="P3885" s="10" t="e">
        <f t="shared" si="241"/>
        <v>#DIV/0!</v>
      </c>
      <c r="Q3885" t="s">
        <v>8343</v>
      </c>
      <c r="R3885" t="s">
        <v>8385</v>
      </c>
      <c r="S3885" s="12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>
        <f t="shared" si="240"/>
        <v>0</v>
      </c>
      <c r="P3886" s="10" t="e">
        <f t="shared" si="241"/>
        <v>#DIV/0!</v>
      </c>
      <c r="Q3886" t="s">
        <v>8343</v>
      </c>
      <c r="R3886" t="s">
        <v>8385</v>
      </c>
      <c r="S3886" s="12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>
        <f t="shared" si="240"/>
        <v>0</v>
      </c>
      <c r="P3887" s="10" t="e">
        <f t="shared" si="241"/>
        <v>#DIV/0!</v>
      </c>
      <c r="Q3887" t="s">
        <v>8343</v>
      </c>
      <c r="R3887" t="s">
        <v>8385</v>
      </c>
      <c r="S3887" s="12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>
        <f t="shared" si="240"/>
        <v>0</v>
      </c>
      <c r="P3888" s="10" t="e">
        <f t="shared" si="241"/>
        <v>#DIV/0!</v>
      </c>
      <c r="Q3888" t="s">
        <v>8343</v>
      </c>
      <c r="R3888" t="s">
        <v>8385</v>
      </c>
      <c r="S3888" s="12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</v>
      </c>
      <c r="P3889" s="10">
        <f t="shared" si="241"/>
        <v>17.5</v>
      </c>
      <c r="Q3889" t="s">
        <v>8343</v>
      </c>
      <c r="R3889" t="s">
        <v>8385</v>
      </c>
      <c r="S3889" s="12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27.1</v>
      </c>
      <c r="P3890" s="10">
        <f t="shared" si="241"/>
        <v>38.714285714285715</v>
      </c>
      <c r="Q3890" t="s">
        <v>8343</v>
      </c>
      <c r="R3890" t="s">
        <v>8344</v>
      </c>
      <c r="S3890" s="12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</v>
      </c>
      <c r="P3891" s="10">
        <f t="shared" si="241"/>
        <v>13.111111111111111</v>
      </c>
      <c r="Q3891" t="s">
        <v>8343</v>
      </c>
      <c r="R3891" t="s">
        <v>8344</v>
      </c>
      <c r="S3891" s="12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16.826666666666668</v>
      </c>
      <c r="P3892" s="10">
        <f t="shared" si="241"/>
        <v>315.5</v>
      </c>
      <c r="Q3892" t="s">
        <v>8343</v>
      </c>
      <c r="R3892" t="s">
        <v>8344</v>
      </c>
      <c r="S3892" s="12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32.5</v>
      </c>
      <c r="P3893" s="10">
        <f t="shared" si="241"/>
        <v>37.142857142857146</v>
      </c>
      <c r="Q3893" t="s">
        <v>8343</v>
      </c>
      <c r="R3893" t="s">
        <v>8344</v>
      </c>
      <c r="S3893" s="12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>
        <f t="shared" si="240"/>
        <v>0</v>
      </c>
      <c r="P3894" s="10" t="e">
        <f t="shared" si="241"/>
        <v>#DIV/0!</v>
      </c>
      <c r="Q3894" t="s">
        <v>8343</v>
      </c>
      <c r="R3894" t="s">
        <v>8344</v>
      </c>
      <c r="S3894" s="12">
        <f t="shared" si="242"/>
        <v>41867.652280092589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21.55</v>
      </c>
      <c r="P3895" s="10">
        <f t="shared" si="241"/>
        <v>128.27380952380952</v>
      </c>
      <c r="Q3895" t="s">
        <v>8343</v>
      </c>
      <c r="R3895" t="s">
        <v>8344</v>
      </c>
      <c r="S3895" s="12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3.4666666666666663</v>
      </c>
      <c r="P3896" s="10">
        <f t="shared" si="241"/>
        <v>47.272727272727273</v>
      </c>
      <c r="Q3896" t="s">
        <v>8343</v>
      </c>
      <c r="R3896" t="s">
        <v>8344</v>
      </c>
      <c r="S3896" s="12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5</v>
      </c>
      <c r="P3897" s="10">
        <f t="shared" si="241"/>
        <v>50</v>
      </c>
      <c r="Q3897" t="s">
        <v>8343</v>
      </c>
      <c r="R3897" t="s">
        <v>8344</v>
      </c>
      <c r="S3897" s="12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10.625</v>
      </c>
      <c r="P3898" s="10">
        <f t="shared" si="241"/>
        <v>42.5</v>
      </c>
      <c r="Q3898" t="s">
        <v>8343</v>
      </c>
      <c r="R3898" t="s">
        <v>8344</v>
      </c>
      <c r="S3898" s="12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17.599999999999998</v>
      </c>
      <c r="P3899" s="10">
        <f t="shared" si="241"/>
        <v>44</v>
      </c>
      <c r="Q3899" t="s">
        <v>8343</v>
      </c>
      <c r="R3899" t="s">
        <v>8344</v>
      </c>
      <c r="S3899" s="12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32.56</v>
      </c>
      <c r="P3900" s="10">
        <f t="shared" si="241"/>
        <v>50.875</v>
      </c>
      <c r="Q3900" t="s">
        <v>8343</v>
      </c>
      <c r="R3900" t="s">
        <v>8344</v>
      </c>
      <c r="S3900" s="12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</v>
      </c>
      <c r="P3901" s="10">
        <f t="shared" si="241"/>
        <v>62.5</v>
      </c>
      <c r="Q3901" t="s">
        <v>8343</v>
      </c>
      <c r="R3901" t="s">
        <v>8344</v>
      </c>
      <c r="S3901" s="12">
        <f t="shared" si="242"/>
        <v>41843.775011574078</v>
      </c>
      <c r="T3901" s="11">
        <f t="shared" si="243"/>
        <v>41863.775011574078</v>
      </c>
    </row>
    <row r="3902" spans="1:20" ht="43.5" x14ac:dyDescent="0.35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5.4</v>
      </c>
      <c r="P3902" s="10">
        <f t="shared" si="241"/>
        <v>27</v>
      </c>
      <c r="Q3902" t="s">
        <v>8343</v>
      </c>
      <c r="R3902" t="s">
        <v>8344</v>
      </c>
      <c r="S3902" s="12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0.83333333333333337</v>
      </c>
      <c r="P3903" s="10">
        <f t="shared" si="241"/>
        <v>25</v>
      </c>
      <c r="Q3903" t="s">
        <v>8343</v>
      </c>
      <c r="R3903" t="s">
        <v>8344</v>
      </c>
      <c r="S3903" s="12">
        <f t="shared" si="242"/>
        <v>42317.826377314814</v>
      </c>
      <c r="T3903" s="11">
        <f t="shared" si="243"/>
        <v>42357.826377314814</v>
      </c>
    </row>
    <row r="3904" spans="1:20" ht="43.5" x14ac:dyDescent="0.3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48.833333333333336</v>
      </c>
      <c r="P3904" s="10">
        <f t="shared" si="241"/>
        <v>47.258064516129032</v>
      </c>
      <c r="Q3904" t="s">
        <v>8343</v>
      </c>
      <c r="R3904" t="s">
        <v>8344</v>
      </c>
      <c r="S3904" s="12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>
        <f t="shared" si="240"/>
        <v>0</v>
      </c>
      <c r="P3905" s="10" t="e">
        <f t="shared" si="241"/>
        <v>#DIV/0!</v>
      </c>
      <c r="Q3905" t="s">
        <v>8343</v>
      </c>
      <c r="R3905" t="s">
        <v>8344</v>
      </c>
      <c r="S3905" s="12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0.03</v>
      </c>
      <c r="P3906" s="10">
        <f t="shared" si="241"/>
        <v>1.5</v>
      </c>
      <c r="Q3906" t="s">
        <v>8343</v>
      </c>
      <c r="R3906" t="s">
        <v>8344</v>
      </c>
      <c r="S3906" s="12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E3907/D3907*100</f>
        <v>11.533333333333333</v>
      </c>
      <c r="P3907" s="10">
        <f t="shared" ref="P3907:P3970" si="245">E3907/L3907</f>
        <v>24.714285714285715</v>
      </c>
      <c r="Q3907" t="s">
        <v>8343</v>
      </c>
      <c r="R3907" t="s">
        <v>8344</v>
      </c>
      <c r="S3907" s="12">
        <f t="shared" ref="S3907:S3970" si="246">(J3907/86400)+25569</f>
        <v>42124.623877314814</v>
      </c>
      <c r="T3907" s="11">
        <f t="shared" ref="T3907:T3970" si="247">(I3907/86400)+25569</f>
        <v>42166.958333333328</v>
      </c>
    </row>
    <row r="3908" spans="1:20" ht="43.5" x14ac:dyDescent="0.3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67.333333333333329</v>
      </c>
      <c r="P3908" s="10">
        <f t="shared" si="245"/>
        <v>63.125</v>
      </c>
      <c r="Q3908" t="s">
        <v>8343</v>
      </c>
      <c r="R3908" t="s">
        <v>8344</v>
      </c>
      <c r="S3908" s="12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15.299999999999999</v>
      </c>
      <c r="P3909" s="10">
        <f t="shared" si="245"/>
        <v>38.25</v>
      </c>
      <c r="Q3909" t="s">
        <v>8343</v>
      </c>
      <c r="R3909" t="s">
        <v>8344</v>
      </c>
      <c r="S3909" s="12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8.6666666666666679</v>
      </c>
      <c r="P3910" s="10">
        <f t="shared" si="245"/>
        <v>16.25</v>
      </c>
      <c r="Q3910" t="s">
        <v>8343</v>
      </c>
      <c r="R3910" t="s">
        <v>8344</v>
      </c>
      <c r="S3910" s="12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0.22499999999999998</v>
      </c>
      <c r="P3911" s="10">
        <f t="shared" si="245"/>
        <v>33.75</v>
      </c>
      <c r="Q3911" t="s">
        <v>8343</v>
      </c>
      <c r="R3911" t="s">
        <v>8344</v>
      </c>
      <c r="S3911" s="12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3.0833333333333335</v>
      </c>
      <c r="P3912" s="10">
        <f t="shared" si="245"/>
        <v>61.666666666666664</v>
      </c>
      <c r="Q3912" t="s">
        <v>8343</v>
      </c>
      <c r="R3912" t="s">
        <v>8344</v>
      </c>
      <c r="S3912" s="12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37.412500000000001</v>
      </c>
      <c r="P3913" s="10">
        <f t="shared" si="245"/>
        <v>83.138888888888886</v>
      </c>
      <c r="Q3913" t="s">
        <v>8343</v>
      </c>
      <c r="R3913" t="s">
        <v>8344</v>
      </c>
      <c r="S3913" s="12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6.6666666666666671E-3</v>
      </c>
      <c r="P3914" s="10">
        <f t="shared" si="245"/>
        <v>1</v>
      </c>
      <c r="Q3914" t="s">
        <v>8343</v>
      </c>
      <c r="R3914" t="s">
        <v>8344</v>
      </c>
      <c r="S3914" s="12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10</v>
      </c>
      <c r="P3915" s="10">
        <f t="shared" si="245"/>
        <v>142.85714285714286</v>
      </c>
      <c r="Q3915" t="s">
        <v>8343</v>
      </c>
      <c r="R3915" t="s">
        <v>8344</v>
      </c>
      <c r="S3915" s="12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36.36</v>
      </c>
      <c r="P3916" s="10">
        <f t="shared" si="245"/>
        <v>33.666666666666664</v>
      </c>
      <c r="Q3916" t="s">
        <v>8343</v>
      </c>
      <c r="R3916" t="s">
        <v>8344</v>
      </c>
      <c r="S3916" s="12">
        <f t="shared" si="246"/>
        <v>42114.818935185191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0.33333333333333337</v>
      </c>
      <c r="P3917" s="10">
        <f t="shared" si="245"/>
        <v>5</v>
      </c>
      <c r="Q3917" t="s">
        <v>8343</v>
      </c>
      <c r="R3917" t="s">
        <v>8344</v>
      </c>
      <c r="S3917" s="12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>
        <f t="shared" si="244"/>
        <v>0</v>
      </c>
      <c r="P3918" s="10" t="e">
        <f t="shared" si="245"/>
        <v>#DIV/0!</v>
      </c>
      <c r="Q3918" t="s">
        <v>8343</v>
      </c>
      <c r="R3918" t="s">
        <v>8344</v>
      </c>
      <c r="S3918" s="12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0.2857142857142857</v>
      </c>
      <c r="P3919" s="10">
        <f t="shared" si="245"/>
        <v>10</v>
      </c>
      <c r="Q3919" t="s">
        <v>8343</v>
      </c>
      <c r="R3919" t="s">
        <v>8344</v>
      </c>
      <c r="S3919" s="12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0.2</v>
      </c>
      <c r="P3920" s="10">
        <f t="shared" si="245"/>
        <v>40</v>
      </c>
      <c r="Q3920" t="s">
        <v>8343</v>
      </c>
      <c r="R3920" t="s">
        <v>8344</v>
      </c>
      <c r="S3920" s="12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1.7999999999999998</v>
      </c>
      <c r="P3921" s="10">
        <f t="shared" si="245"/>
        <v>30</v>
      </c>
      <c r="Q3921" t="s">
        <v>8343</v>
      </c>
      <c r="R3921" t="s">
        <v>8344</v>
      </c>
      <c r="S3921" s="12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5.4</v>
      </c>
      <c r="P3922" s="10">
        <f t="shared" si="245"/>
        <v>45</v>
      </c>
      <c r="Q3922" t="s">
        <v>8343</v>
      </c>
      <c r="R3922" t="s">
        <v>8344</v>
      </c>
      <c r="S3922" s="12">
        <f t="shared" si="246"/>
        <v>42657.38726851852</v>
      </c>
      <c r="T3922" s="11">
        <f t="shared" si="247"/>
        <v>42687.428935185184</v>
      </c>
    </row>
    <row r="3923" spans="1:20" ht="43.5" x14ac:dyDescent="0.3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>
        <f t="shared" si="244"/>
        <v>0</v>
      </c>
      <c r="P3923" s="10" t="e">
        <f t="shared" si="245"/>
        <v>#DIV/0!</v>
      </c>
      <c r="Q3923" t="s">
        <v>8343</v>
      </c>
      <c r="R3923" t="s">
        <v>8344</v>
      </c>
      <c r="S3923" s="12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8.1333333333333329</v>
      </c>
      <c r="P3924" s="10">
        <f t="shared" si="245"/>
        <v>10.166666666666666</v>
      </c>
      <c r="Q3924" t="s">
        <v>8343</v>
      </c>
      <c r="R3924" t="s">
        <v>8344</v>
      </c>
      <c r="S3924" s="12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12.034782608695652</v>
      </c>
      <c r="P3925" s="10">
        <f t="shared" si="245"/>
        <v>81.411764705882348</v>
      </c>
      <c r="Q3925" t="s">
        <v>8343</v>
      </c>
      <c r="R3925" t="s">
        <v>8344</v>
      </c>
      <c r="S3925" s="12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15.266666666666667</v>
      </c>
      <c r="P3926" s="10">
        <f t="shared" si="245"/>
        <v>57.25</v>
      </c>
      <c r="Q3926" t="s">
        <v>8343</v>
      </c>
      <c r="R3926" t="s">
        <v>8344</v>
      </c>
      <c r="S3926" s="12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10</v>
      </c>
      <c r="P3927" s="10">
        <f t="shared" si="245"/>
        <v>5</v>
      </c>
      <c r="Q3927" t="s">
        <v>8343</v>
      </c>
      <c r="R3927" t="s">
        <v>8344</v>
      </c>
      <c r="S3927" s="12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0.3</v>
      </c>
      <c r="P3928" s="10">
        <f t="shared" si="245"/>
        <v>15</v>
      </c>
      <c r="Q3928" t="s">
        <v>8343</v>
      </c>
      <c r="R3928" t="s">
        <v>8344</v>
      </c>
      <c r="S3928" s="12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1</v>
      </c>
      <c r="P3929" s="10">
        <f t="shared" si="245"/>
        <v>12.5</v>
      </c>
      <c r="Q3929" t="s">
        <v>8343</v>
      </c>
      <c r="R3929" t="s">
        <v>8344</v>
      </c>
      <c r="S3929" s="12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13.020000000000001</v>
      </c>
      <c r="P3930" s="10">
        <f t="shared" si="245"/>
        <v>93</v>
      </c>
      <c r="Q3930" t="s">
        <v>8343</v>
      </c>
      <c r="R3930" t="s">
        <v>8344</v>
      </c>
      <c r="S3930" s="12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2.2650000000000001</v>
      </c>
      <c r="P3931" s="10">
        <f t="shared" si="245"/>
        <v>32.357142857142854</v>
      </c>
      <c r="Q3931" t="s">
        <v>8343</v>
      </c>
      <c r="R3931" t="s">
        <v>8344</v>
      </c>
      <c r="S3931" s="12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>
        <f t="shared" si="244"/>
        <v>0</v>
      </c>
      <c r="P3932" s="10" t="e">
        <f t="shared" si="245"/>
        <v>#DIV/0!</v>
      </c>
      <c r="Q3932" t="s">
        <v>8343</v>
      </c>
      <c r="R3932" t="s">
        <v>8344</v>
      </c>
      <c r="S3932" s="12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>
        <f t="shared" si="244"/>
        <v>0</v>
      </c>
      <c r="P3933" s="10" t="e">
        <f t="shared" si="245"/>
        <v>#DIV/0!</v>
      </c>
      <c r="Q3933" t="s">
        <v>8343</v>
      </c>
      <c r="R3933" t="s">
        <v>8344</v>
      </c>
      <c r="S3933" s="12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8.3333333333333332E-3</v>
      </c>
      <c r="P3934" s="10">
        <f t="shared" si="245"/>
        <v>1</v>
      </c>
      <c r="Q3934" t="s">
        <v>8343</v>
      </c>
      <c r="R3934" t="s">
        <v>8344</v>
      </c>
      <c r="S3934" s="12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15.742857142857142</v>
      </c>
      <c r="P3935" s="10">
        <f t="shared" si="245"/>
        <v>91.833333333333329</v>
      </c>
      <c r="Q3935" t="s">
        <v>8343</v>
      </c>
      <c r="R3935" t="s">
        <v>8344</v>
      </c>
      <c r="S3935" s="12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11</v>
      </c>
      <c r="P3936" s="10">
        <f t="shared" si="245"/>
        <v>45.833333333333336</v>
      </c>
      <c r="Q3936" t="s">
        <v>8343</v>
      </c>
      <c r="R3936" t="s">
        <v>8344</v>
      </c>
      <c r="S3936" s="12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43.833333333333336</v>
      </c>
      <c r="P3937" s="10">
        <f t="shared" si="245"/>
        <v>57.173913043478258</v>
      </c>
      <c r="Q3937" t="s">
        <v>8343</v>
      </c>
      <c r="R3937" t="s">
        <v>8344</v>
      </c>
      <c r="S3937" s="12">
        <f t="shared" si="246"/>
        <v>42221.656782407408</v>
      </c>
      <c r="T3937" s="11">
        <f t="shared" si="247"/>
        <v>42281.656782407408</v>
      </c>
    </row>
    <row r="3938" spans="1:20" ht="43.5" x14ac:dyDescent="0.3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>
        <f t="shared" si="244"/>
        <v>0</v>
      </c>
      <c r="P3938" s="10" t="e">
        <f t="shared" si="245"/>
        <v>#DIV/0!</v>
      </c>
      <c r="Q3938" t="s">
        <v>8343</v>
      </c>
      <c r="R3938" t="s">
        <v>8344</v>
      </c>
      <c r="S3938" s="12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86.135181975736558</v>
      </c>
      <c r="P3939" s="10">
        <f t="shared" si="245"/>
        <v>248.5</v>
      </c>
      <c r="Q3939" t="s">
        <v>8343</v>
      </c>
      <c r="R3939" t="s">
        <v>8344</v>
      </c>
      <c r="S3939" s="12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12.196620583717358</v>
      </c>
      <c r="P3940" s="10">
        <f t="shared" si="245"/>
        <v>79.400000000000006</v>
      </c>
      <c r="Q3940" t="s">
        <v>8343</v>
      </c>
      <c r="R3940" t="s">
        <v>8344</v>
      </c>
      <c r="S3940" s="12">
        <f t="shared" si="246"/>
        <v>42151.905717592592</v>
      </c>
      <c r="T3940" s="11">
        <f t="shared" si="247"/>
        <v>42182.905717592592</v>
      </c>
    </row>
    <row r="3941" spans="1:20" ht="43.5" x14ac:dyDescent="0.3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0.1</v>
      </c>
      <c r="P3941" s="10">
        <f t="shared" si="245"/>
        <v>5</v>
      </c>
      <c r="Q3941" t="s">
        <v>8343</v>
      </c>
      <c r="R3941" t="s">
        <v>8344</v>
      </c>
      <c r="S3941" s="12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0.22</v>
      </c>
      <c r="P3942" s="10">
        <f t="shared" si="245"/>
        <v>5.5</v>
      </c>
      <c r="Q3942" t="s">
        <v>8343</v>
      </c>
      <c r="R3942" t="s">
        <v>8344</v>
      </c>
      <c r="S3942" s="12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0.90909090909090906</v>
      </c>
      <c r="P3943" s="10">
        <f t="shared" si="245"/>
        <v>25</v>
      </c>
      <c r="Q3943" t="s">
        <v>8343</v>
      </c>
      <c r="R3943" t="s">
        <v>8344</v>
      </c>
      <c r="S3943" s="12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>
        <f t="shared" si="244"/>
        <v>0</v>
      </c>
      <c r="P3944" s="10" t="e">
        <f t="shared" si="245"/>
        <v>#DIV/0!</v>
      </c>
      <c r="Q3944" t="s">
        <v>8343</v>
      </c>
      <c r="R3944" t="s">
        <v>8344</v>
      </c>
      <c r="S3944" s="12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35.64</v>
      </c>
      <c r="P3945" s="10">
        <f t="shared" si="245"/>
        <v>137.07692307692307</v>
      </c>
      <c r="Q3945" t="s">
        <v>8343</v>
      </c>
      <c r="R3945" t="s">
        <v>8344</v>
      </c>
      <c r="S3945" s="12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>
        <f t="shared" si="244"/>
        <v>0</v>
      </c>
      <c r="P3946" s="10" t="e">
        <f t="shared" si="245"/>
        <v>#DIV/0!</v>
      </c>
      <c r="Q3946" t="s">
        <v>8343</v>
      </c>
      <c r="R3946" t="s">
        <v>8344</v>
      </c>
      <c r="S3946" s="12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0.25</v>
      </c>
      <c r="P3947" s="10">
        <f t="shared" si="245"/>
        <v>5</v>
      </c>
      <c r="Q3947" t="s">
        <v>8343</v>
      </c>
      <c r="R3947" t="s">
        <v>8344</v>
      </c>
      <c r="S3947" s="12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</v>
      </c>
      <c r="P3948" s="10">
        <f t="shared" si="245"/>
        <v>39</v>
      </c>
      <c r="Q3948" t="s">
        <v>8343</v>
      </c>
      <c r="R3948" t="s">
        <v>8344</v>
      </c>
      <c r="S3948" s="12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3.3666666666666663</v>
      </c>
      <c r="P3949" s="10">
        <f t="shared" si="245"/>
        <v>50.5</v>
      </c>
      <c r="Q3949" t="s">
        <v>8343</v>
      </c>
      <c r="R3949" t="s">
        <v>8344</v>
      </c>
      <c r="S3949" s="12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>
        <f t="shared" si="244"/>
        <v>0</v>
      </c>
      <c r="P3950" s="10" t="e">
        <f t="shared" si="245"/>
        <v>#DIV/0!</v>
      </c>
      <c r="Q3950" t="s">
        <v>8343</v>
      </c>
      <c r="R3950" t="s">
        <v>8344</v>
      </c>
      <c r="S3950" s="12">
        <f t="shared" si="246"/>
        <v>41829.325497685189</v>
      </c>
      <c r="T3950" s="11">
        <f t="shared" si="247"/>
        <v>41889.325497685189</v>
      </c>
    </row>
    <row r="3951" spans="1:20" ht="58" x14ac:dyDescent="0.3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15.770000000000001</v>
      </c>
      <c r="P3951" s="10">
        <f t="shared" si="245"/>
        <v>49.28125</v>
      </c>
      <c r="Q3951" t="s">
        <v>8343</v>
      </c>
      <c r="R3951" t="s">
        <v>8344</v>
      </c>
      <c r="S3951" s="12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0.625</v>
      </c>
      <c r="P3952" s="10">
        <f t="shared" si="245"/>
        <v>25</v>
      </c>
      <c r="Q3952" t="s">
        <v>8343</v>
      </c>
      <c r="R3952" t="s">
        <v>8344</v>
      </c>
      <c r="S3952" s="12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5.0000000000000001E-4</v>
      </c>
      <c r="P3953" s="10">
        <f t="shared" si="245"/>
        <v>1</v>
      </c>
      <c r="Q3953" t="s">
        <v>8343</v>
      </c>
      <c r="R3953" t="s">
        <v>8344</v>
      </c>
      <c r="S3953" s="12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9.6153846153846159E-2</v>
      </c>
      <c r="P3954" s="10">
        <f t="shared" si="245"/>
        <v>25</v>
      </c>
      <c r="Q3954" t="s">
        <v>8343</v>
      </c>
      <c r="R3954" t="s">
        <v>8344</v>
      </c>
      <c r="S3954" s="12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>
        <f t="shared" si="244"/>
        <v>0</v>
      </c>
      <c r="P3955" s="10" t="e">
        <f t="shared" si="245"/>
        <v>#DIV/0!</v>
      </c>
      <c r="Q3955" t="s">
        <v>8343</v>
      </c>
      <c r="R3955" t="s">
        <v>8344</v>
      </c>
      <c r="S3955" s="12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>
        <f t="shared" si="244"/>
        <v>0</v>
      </c>
      <c r="P3956" s="10" t="e">
        <f t="shared" si="245"/>
        <v>#DIV/0!</v>
      </c>
      <c r="Q3956" t="s">
        <v>8343</v>
      </c>
      <c r="R3956" t="s">
        <v>8344</v>
      </c>
      <c r="S3956" s="12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24.285714285714285</v>
      </c>
      <c r="P3957" s="10">
        <f t="shared" si="245"/>
        <v>53.125</v>
      </c>
      <c r="Q3957" t="s">
        <v>8343</v>
      </c>
      <c r="R3957" t="s">
        <v>8344</v>
      </c>
      <c r="S3957" s="12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>
        <f t="shared" si="244"/>
        <v>0</v>
      </c>
      <c r="P3958" s="10" t="e">
        <f t="shared" si="245"/>
        <v>#DIV/0!</v>
      </c>
      <c r="Q3958" t="s">
        <v>8343</v>
      </c>
      <c r="R3958" t="s">
        <v>8344</v>
      </c>
      <c r="S3958" s="12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2.5000000000000001E-2</v>
      </c>
      <c r="P3959" s="10">
        <f t="shared" si="245"/>
        <v>7</v>
      </c>
      <c r="Q3959" t="s">
        <v>8343</v>
      </c>
      <c r="R3959" t="s">
        <v>8344</v>
      </c>
      <c r="S3959" s="12">
        <f t="shared" si="246"/>
        <v>42513.976319444446</v>
      </c>
      <c r="T3959" s="11">
        <f t="shared" si="247"/>
        <v>42559.976319444446</v>
      </c>
    </row>
    <row r="3960" spans="1:20" ht="58" x14ac:dyDescent="0.3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32.049999999999997</v>
      </c>
      <c r="P3960" s="10">
        <f t="shared" si="245"/>
        <v>40.0625</v>
      </c>
      <c r="Q3960" t="s">
        <v>8343</v>
      </c>
      <c r="R3960" t="s">
        <v>8344</v>
      </c>
      <c r="S3960" s="12">
        <f t="shared" si="246"/>
        <v>41816.950370370367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24.333333333333336</v>
      </c>
      <c r="P3961" s="10">
        <f t="shared" si="245"/>
        <v>24.333333333333332</v>
      </c>
      <c r="Q3961" t="s">
        <v>8343</v>
      </c>
      <c r="R3961" t="s">
        <v>8344</v>
      </c>
      <c r="S3961" s="12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1.5</v>
      </c>
      <c r="P3962" s="10">
        <f t="shared" si="245"/>
        <v>11.25</v>
      </c>
      <c r="Q3962" t="s">
        <v>8343</v>
      </c>
      <c r="R3962" t="s">
        <v>8344</v>
      </c>
      <c r="S3962" s="12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0.42</v>
      </c>
      <c r="P3963" s="10">
        <f t="shared" si="245"/>
        <v>10.5</v>
      </c>
      <c r="Q3963" t="s">
        <v>8343</v>
      </c>
      <c r="R3963" t="s">
        <v>8344</v>
      </c>
      <c r="S3963" s="12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</v>
      </c>
      <c r="P3964" s="10">
        <f t="shared" si="245"/>
        <v>15</v>
      </c>
      <c r="Q3964" t="s">
        <v>8343</v>
      </c>
      <c r="R3964" t="s">
        <v>8344</v>
      </c>
      <c r="S3964" s="12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>
        <f t="shared" si="244"/>
        <v>0</v>
      </c>
      <c r="P3965" s="10" t="e">
        <f t="shared" si="245"/>
        <v>#DIV/0!</v>
      </c>
      <c r="Q3965" t="s">
        <v>8343</v>
      </c>
      <c r="R3965" t="s">
        <v>8344</v>
      </c>
      <c r="S3965" s="12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</v>
      </c>
      <c r="P3966" s="10">
        <f t="shared" si="245"/>
        <v>42</v>
      </c>
      <c r="Q3966" t="s">
        <v>8343</v>
      </c>
      <c r="R3966" t="s">
        <v>8344</v>
      </c>
      <c r="S3966" s="12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14.249999999999998</v>
      </c>
      <c r="P3967" s="10">
        <f t="shared" si="245"/>
        <v>71.25</v>
      </c>
      <c r="Q3967" t="s">
        <v>8343</v>
      </c>
      <c r="R3967" t="s">
        <v>8344</v>
      </c>
      <c r="S3967" s="12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0.6</v>
      </c>
      <c r="P3968" s="10">
        <f t="shared" si="245"/>
        <v>22.5</v>
      </c>
      <c r="Q3968" t="s">
        <v>8343</v>
      </c>
      <c r="R3968" t="s">
        <v>8344</v>
      </c>
      <c r="S3968" s="12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24.117647058823529</v>
      </c>
      <c r="P3969" s="10">
        <f t="shared" si="245"/>
        <v>41</v>
      </c>
      <c r="Q3969" t="s">
        <v>8343</v>
      </c>
      <c r="R3969" t="s">
        <v>8344</v>
      </c>
      <c r="S3969" s="12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10.54</v>
      </c>
      <c r="P3970" s="10">
        <f t="shared" si="245"/>
        <v>47.909090909090907</v>
      </c>
      <c r="Q3970" t="s">
        <v>8343</v>
      </c>
      <c r="R3970" t="s">
        <v>8344</v>
      </c>
      <c r="S3970" s="12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E3971/D3971*100</f>
        <v>7.4690265486725664</v>
      </c>
      <c r="P3971" s="10">
        <f t="shared" ref="P3971:P4034" si="249">E3971/L3971</f>
        <v>35.166666666666664</v>
      </c>
      <c r="Q3971" t="s">
        <v>8343</v>
      </c>
      <c r="R3971" t="s">
        <v>8344</v>
      </c>
      <c r="S3971" s="12">
        <f t="shared" ref="S3971:S4034" si="250">(J3971/86400)+25569</f>
        <v>42601.854699074072</v>
      </c>
      <c r="T3971" s="11">
        <f t="shared" ref="T3971:T4034" si="251">(I3971/86400)+25569</f>
        <v>42611.163194444445</v>
      </c>
    </row>
    <row r="3972" spans="1:20" ht="58" x14ac:dyDescent="0.35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7.3333333333333334E-2</v>
      </c>
      <c r="P3972" s="10">
        <f t="shared" si="249"/>
        <v>5.5</v>
      </c>
      <c r="Q3972" t="s">
        <v>8343</v>
      </c>
      <c r="R3972" t="s">
        <v>8344</v>
      </c>
      <c r="S3972" s="12">
        <f t="shared" si="250"/>
        <v>42447.863553240742</v>
      </c>
      <c r="T3972" s="11">
        <f t="shared" si="251"/>
        <v>42477.863553240742</v>
      </c>
    </row>
    <row r="3973" spans="1:20" ht="43.5" x14ac:dyDescent="0.3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0.97142857142857131</v>
      </c>
      <c r="P3973" s="10">
        <f t="shared" si="249"/>
        <v>22.666666666666668</v>
      </c>
      <c r="Q3973" t="s">
        <v>8343</v>
      </c>
      <c r="R3973" t="s">
        <v>8344</v>
      </c>
      <c r="S3973" s="12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21.099999999999998</v>
      </c>
      <c r="P3974" s="10">
        <f t="shared" si="249"/>
        <v>26.375</v>
      </c>
      <c r="Q3974" t="s">
        <v>8343</v>
      </c>
      <c r="R3974" t="s">
        <v>8344</v>
      </c>
      <c r="S3974" s="12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78.100000000000009</v>
      </c>
      <c r="P3975" s="10">
        <f t="shared" si="249"/>
        <v>105.54054054054055</v>
      </c>
      <c r="Q3975" t="s">
        <v>8343</v>
      </c>
      <c r="R3975" t="s">
        <v>8344</v>
      </c>
      <c r="S3975" s="12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32</v>
      </c>
      <c r="P3976" s="10">
        <f t="shared" si="249"/>
        <v>29.09090909090909</v>
      </c>
      <c r="Q3976" t="s">
        <v>8343</v>
      </c>
      <c r="R3976" t="s">
        <v>8344</v>
      </c>
      <c r="S3976" s="12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>
        <f t="shared" si="248"/>
        <v>0</v>
      </c>
      <c r="P3977" s="10" t="e">
        <f t="shared" si="249"/>
        <v>#DIV/0!</v>
      </c>
      <c r="Q3977" t="s">
        <v>8343</v>
      </c>
      <c r="R3977" t="s">
        <v>8344</v>
      </c>
      <c r="S3977" s="12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47.692307692307693</v>
      </c>
      <c r="P3978" s="10">
        <f t="shared" si="249"/>
        <v>62</v>
      </c>
      <c r="Q3978" t="s">
        <v>8343</v>
      </c>
      <c r="R3978" t="s">
        <v>8344</v>
      </c>
      <c r="S3978" s="12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1.4500000000000002</v>
      </c>
      <c r="P3979" s="10">
        <f t="shared" si="249"/>
        <v>217.5</v>
      </c>
      <c r="Q3979" t="s">
        <v>8343</v>
      </c>
      <c r="R3979" t="s">
        <v>8344</v>
      </c>
      <c r="S3979" s="12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10.7</v>
      </c>
      <c r="P3980" s="10">
        <f t="shared" si="249"/>
        <v>26.75</v>
      </c>
      <c r="Q3980" t="s">
        <v>8343</v>
      </c>
      <c r="R3980" t="s">
        <v>8344</v>
      </c>
      <c r="S3980" s="12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</v>
      </c>
      <c r="P3981" s="10">
        <f t="shared" si="249"/>
        <v>18.333333333333332</v>
      </c>
      <c r="Q3981" t="s">
        <v>8343</v>
      </c>
      <c r="R3981" t="s">
        <v>8344</v>
      </c>
      <c r="S3981" s="12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18</v>
      </c>
      <c r="P3982" s="10">
        <f t="shared" si="249"/>
        <v>64.285714285714292</v>
      </c>
      <c r="Q3982" t="s">
        <v>8343</v>
      </c>
      <c r="R3982" t="s">
        <v>8344</v>
      </c>
      <c r="S3982" s="12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</v>
      </c>
      <c r="P3983" s="10">
        <f t="shared" si="249"/>
        <v>175</v>
      </c>
      <c r="Q3983" t="s">
        <v>8343</v>
      </c>
      <c r="R3983" t="s">
        <v>8344</v>
      </c>
      <c r="S3983" s="12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20</v>
      </c>
      <c r="P3984" s="10">
        <f t="shared" si="249"/>
        <v>34</v>
      </c>
      <c r="Q3984" t="s">
        <v>8343</v>
      </c>
      <c r="R3984" t="s">
        <v>8344</v>
      </c>
      <c r="S3984" s="12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34.802513464991023</v>
      </c>
      <c r="P3985" s="10">
        <f t="shared" si="249"/>
        <v>84.282608695652172</v>
      </c>
      <c r="Q3985" t="s">
        <v>8343</v>
      </c>
      <c r="R3985" t="s">
        <v>8344</v>
      </c>
      <c r="S3985" s="12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</v>
      </c>
      <c r="P3986" s="10">
        <f t="shared" si="249"/>
        <v>9.5</v>
      </c>
      <c r="Q3986" t="s">
        <v>8343</v>
      </c>
      <c r="R3986" t="s">
        <v>8344</v>
      </c>
      <c r="S3986" s="12">
        <f t="shared" si="250"/>
        <v>41920.963472222225</v>
      </c>
      <c r="T3986" s="11">
        <f t="shared" si="251"/>
        <v>41951</v>
      </c>
    </row>
    <row r="3987" spans="1:20" ht="58" x14ac:dyDescent="0.3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32.049999999999997</v>
      </c>
      <c r="P3987" s="10">
        <f t="shared" si="249"/>
        <v>33.736842105263158</v>
      </c>
      <c r="Q3987" t="s">
        <v>8343</v>
      </c>
      <c r="R3987" t="s">
        <v>8344</v>
      </c>
      <c r="S3987" s="12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</v>
      </c>
      <c r="P3988" s="10">
        <f t="shared" si="249"/>
        <v>37.53846153846154</v>
      </c>
      <c r="Q3988" t="s">
        <v>8343</v>
      </c>
      <c r="R3988" t="s">
        <v>8344</v>
      </c>
      <c r="S3988" s="12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37.75</v>
      </c>
      <c r="P3989" s="10">
        <f t="shared" si="249"/>
        <v>11.615384615384615</v>
      </c>
      <c r="Q3989" t="s">
        <v>8343</v>
      </c>
      <c r="R3989" t="s">
        <v>8344</v>
      </c>
      <c r="S3989" s="12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</v>
      </c>
      <c r="P3990" s="10">
        <f t="shared" si="249"/>
        <v>8</v>
      </c>
      <c r="Q3990" t="s">
        <v>8343</v>
      </c>
      <c r="R3990" t="s">
        <v>8344</v>
      </c>
      <c r="S3990" s="12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>
        <f t="shared" si="248"/>
        <v>0</v>
      </c>
      <c r="P3991" s="10" t="e">
        <f t="shared" si="249"/>
        <v>#DIV/0!</v>
      </c>
      <c r="Q3991" t="s">
        <v>8343</v>
      </c>
      <c r="R3991" t="s">
        <v>8344</v>
      </c>
      <c r="S3991" s="12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</v>
      </c>
      <c r="P3992" s="10">
        <f t="shared" si="249"/>
        <v>23</v>
      </c>
      <c r="Q3992" t="s">
        <v>8343</v>
      </c>
      <c r="R3992" t="s">
        <v>8344</v>
      </c>
      <c r="S3992" s="12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20</v>
      </c>
      <c r="P3993" s="10">
        <f t="shared" si="249"/>
        <v>100</v>
      </c>
      <c r="Q3993" t="s">
        <v>8343</v>
      </c>
      <c r="R3993" t="s">
        <v>8344</v>
      </c>
      <c r="S3993" s="12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</v>
      </c>
      <c r="P3994" s="10">
        <f t="shared" si="249"/>
        <v>60.111111111111114</v>
      </c>
      <c r="Q3994" t="s">
        <v>8343</v>
      </c>
      <c r="R3994" t="s">
        <v>8344</v>
      </c>
      <c r="S3994" s="12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6.0000000000000001E-3</v>
      </c>
      <c r="P3995" s="10">
        <f t="shared" si="249"/>
        <v>3</v>
      </c>
      <c r="Q3995" t="s">
        <v>8343</v>
      </c>
      <c r="R3995" t="s">
        <v>8344</v>
      </c>
      <c r="S3995" s="12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0.25</v>
      </c>
      <c r="P3996" s="10">
        <f t="shared" si="249"/>
        <v>5</v>
      </c>
      <c r="Q3996" t="s">
        <v>8343</v>
      </c>
      <c r="R3996" t="s">
        <v>8344</v>
      </c>
      <c r="S3996" s="12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35</v>
      </c>
      <c r="P3997" s="10">
        <f t="shared" si="249"/>
        <v>17.5</v>
      </c>
      <c r="Q3997" t="s">
        <v>8343</v>
      </c>
      <c r="R3997" t="s">
        <v>8344</v>
      </c>
      <c r="S3997" s="12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16.566666666666666</v>
      </c>
      <c r="P3998" s="10">
        <f t="shared" si="249"/>
        <v>29.235294117647058</v>
      </c>
      <c r="Q3998" t="s">
        <v>8343</v>
      </c>
      <c r="R3998" t="s">
        <v>8344</v>
      </c>
      <c r="S3998" s="12">
        <f t="shared" si="250"/>
        <v>41950.266944444447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>
        <f t="shared" si="248"/>
        <v>0</v>
      </c>
      <c r="P3999" s="10" t="e">
        <f t="shared" si="249"/>
        <v>#DIV/0!</v>
      </c>
      <c r="Q3999" t="s">
        <v>8343</v>
      </c>
      <c r="R3999" t="s">
        <v>8344</v>
      </c>
      <c r="S3999" s="12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57.199999999999996</v>
      </c>
      <c r="P4000" s="10">
        <f t="shared" si="249"/>
        <v>59.583333333333336</v>
      </c>
      <c r="Q4000" t="s">
        <v>8343</v>
      </c>
      <c r="R4000" t="s">
        <v>8344</v>
      </c>
      <c r="S4000" s="12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16.514285714285716</v>
      </c>
      <c r="P4001" s="10">
        <f t="shared" si="249"/>
        <v>82.571428571428569</v>
      </c>
      <c r="Q4001" t="s">
        <v>8343</v>
      </c>
      <c r="R4001" t="s">
        <v>8344</v>
      </c>
      <c r="S4001" s="12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0.125</v>
      </c>
      <c r="P4002" s="10">
        <f t="shared" si="249"/>
        <v>10</v>
      </c>
      <c r="Q4002" t="s">
        <v>8343</v>
      </c>
      <c r="R4002" t="s">
        <v>8344</v>
      </c>
      <c r="S4002" s="12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37.75</v>
      </c>
      <c r="P4003" s="10">
        <f t="shared" si="249"/>
        <v>32.357142857142854</v>
      </c>
      <c r="Q4003" t="s">
        <v>8343</v>
      </c>
      <c r="R4003" t="s">
        <v>8344</v>
      </c>
      <c r="S4003" s="12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1.8399999999999999</v>
      </c>
      <c r="P4004" s="10">
        <f t="shared" si="249"/>
        <v>5.75</v>
      </c>
      <c r="Q4004" t="s">
        <v>8343</v>
      </c>
      <c r="R4004" t="s">
        <v>8344</v>
      </c>
      <c r="S4004" s="12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10.050000000000001</v>
      </c>
      <c r="P4005" s="10">
        <f t="shared" si="249"/>
        <v>100.5</v>
      </c>
      <c r="Q4005" t="s">
        <v>8343</v>
      </c>
      <c r="R4005" t="s">
        <v>8344</v>
      </c>
      <c r="S4005" s="12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0.2</v>
      </c>
      <c r="P4006" s="10">
        <f t="shared" si="249"/>
        <v>1</v>
      </c>
      <c r="Q4006" t="s">
        <v>8343</v>
      </c>
      <c r="R4006" t="s">
        <v>8344</v>
      </c>
      <c r="S4006" s="12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1.3333333333333335</v>
      </c>
      <c r="P4007" s="10">
        <f t="shared" si="249"/>
        <v>20</v>
      </c>
      <c r="Q4007" t="s">
        <v>8343</v>
      </c>
      <c r="R4007" t="s">
        <v>8344</v>
      </c>
      <c r="S4007" s="12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6.6666666666666671E-3</v>
      </c>
      <c r="P4008" s="10">
        <f t="shared" si="249"/>
        <v>2</v>
      </c>
      <c r="Q4008" t="s">
        <v>8343</v>
      </c>
      <c r="R4008" t="s">
        <v>8344</v>
      </c>
      <c r="S4008" s="12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0.25</v>
      </c>
      <c r="P4009" s="10">
        <f t="shared" si="249"/>
        <v>5</v>
      </c>
      <c r="Q4009" t="s">
        <v>8343</v>
      </c>
      <c r="R4009" t="s">
        <v>8344</v>
      </c>
      <c r="S4009" s="12">
        <f t="shared" si="250"/>
        <v>41848.772928240738</v>
      </c>
      <c r="T4009" s="11">
        <f t="shared" si="251"/>
        <v>41877.686111111107</v>
      </c>
    </row>
    <row r="4010" spans="1:20" ht="58" x14ac:dyDescent="0.3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6</v>
      </c>
      <c r="P4010" s="10">
        <f t="shared" si="249"/>
        <v>15</v>
      </c>
      <c r="Q4010" t="s">
        <v>8343</v>
      </c>
      <c r="R4010" t="s">
        <v>8344</v>
      </c>
      <c r="S4010" s="12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3.8860103626943006</v>
      </c>
      <c r="P4011" s="10">
        <f t="shared" si="249"/>
        <v>25</v>
      </c>
      <c r="Q4011" t="s">
        <v>8343</v>
      </c>
      <c r="R4011" t="s">
        <v>8344</v>
      </c>
      <c r="S4011" s="12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24.194444444444443</v>
      </c>
      <c r="P4012" s="10">
        <f t="shared" si="249"/>
        <v>45.842105263157897</v>
      </c>
      <c r="Q4012" t="s">
        <v>8343</v>
      </c>
      <c r="R4012" t="s">
        <v>8344</v>
      </c>
      <c r="S4012" s="12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7.6</v>
      </c>
      <c r="P4013" s="10">
        <f t="shared" si="249"/>
        <v>4.75</v>
      </c>
      <c r="Q4013" t="s">
        <v>8343</v>
      </c>
      <c r="R4013" t="s">
        <v>8344</v>
      </c>
      <c r="S4013" s="12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>
        <f t="shared" si="248"/>
        <v>0</v>
      </c>
      <c r="P4014" s="10" t="e">
        <f t="shared" si="249"/>
        <v>#DIV/0!</v>
      </c>
      <c r="Q4014" t="s">
        <v>8343</v>
      </c>
      <c r="R4014" t="s">
        <v>8344</v>
      </c>
      <c r="S4014" s="12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1.3</v>
      </c>
      <c r="P4015" s="10">
        <f t="shared" si="249"/>
        <v>13</v>
      </c>
      <c r="Q4015" t="s">
        <v>8343</v>
      </c>
      <c r="R4015" t="s">
        <v>8344</v>
      </c>
      <c r="S4015" s="12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>
        <f t="shared" si="248"/>
        <v>0</v>
      </c>
      <c r="P4016" s="10" t="e">
        <f t="shared" si="249"/>
        <v>#DIV/0!</v>
      </c>
      <c r="Q4016" t="s">
        <v>8343</v>
      </c>
      <c r="R4016" t="s">
        <v>8344</v>
      </c>
      <c r="S4016" s="12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1.4285714285714287E-2</v>
      </c>
      <c r="P4017" s="10">
        <f t="shared" si="249"/>
        <v>1</v>
      </c>
      <c r="Q4017" t="s">
        <v>8343</v>
      </c>
      <c r="R4017" t="s">
        <v>8344</v>
      </c>
      <c r="S4017" s="12">
        <f t="shared" si="250"/>
        <v>42174.780821759261</v>
      </c>
      <c r="T4017" s="11">
        <f t="shared" si="251"/>
        <v>42204.780821759261</v>
      </c>
    </row>
    <row r="4018" spans="1:20" ht="43.5" x14ac:dyDescent="0.3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14.000000000000002</v>
      </c>
      <c r="P4018" s="10">
        <f t="shared" si="249"/>
        <v>10</v>
      </c>
      <c r="Q4018" t="s">
        <v>8343</v>
      </c>
      <c r="R4018" t="s">
        <v>8344</v>
      </c>
      <c r="S4018" s="12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</v>
      </c>
      <c r="P4019" s="10">
        <f t="shared" si="249"/>
        <v>52.5</v>
      </c>
      <c r="Q4019" t="s">
        <v>8343</v>
      </c>
      <c r="R4019" t="s">
        <v>8344</v>
      </c>
      <c r="S4019" s="12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8.6666666666666679</v>
      </c>
      <c r="P4020" s="10">
        <f t="shared" si="249"/>
        <v>32.5</v>
      </c>
      <c r="Q4020" t="s">
        <v>8343</v>
      </c>
      <c r="R4020" t="s">
        <v>8344</v>
      </c>
      <c r="S4020" s="12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0.82857142857142851</v>
      </c>
      <c r="P4021" s="10">
        <f t="shared" si="249"/>
        <v>7.25</v>
      </c>
      <c r="Q4021" t="s">
        <v>8343</v>
      </c>
      <c r="R4021" t="s">
        <v>8344</v>
      </c>
      <c r="S4021" s="12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16.666666666666664</v>
      </c>
      <c r="P4022" s="10">
        <f t="shared" si="249"/>
        <v>33.333333333333336</v>
      </c>
      <c r="Q4022" t="s">
        <v>8343</v>
      </c>
      <c r="R4022" t="s">
        <v>8344</v>
      </c>
      <c r="S4022" s="12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0.83333333333333337</v>
      </c>
      <c r="P4023" s="10">
        <f t="shared" si="249"/>
        <v>62.5</v>
      </c>
      <c r="Q4023" t="s">
        <v>8343</v>
      </c>
      <c r="R4023" t="s">
        <v>8344</v>
      </c>
      <c r="S4023" s="12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69.561111111111103</v>
      </c>
      <c r="P4024" s="10">
        <f t="shared" si="249"/>
        <v>63.558375634517766</v>
      </c>
      <c r="Q4024" t="s">
        <v>8343</v>
      </c>
      <c r="R4024" t="s">
        <v>8344</v>
      </c>
      <c r="S4024" s="12">
        <f t="shared" si="250"/>
        <v>41990.584108796298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>
        <f t="shared" si="248"/>
        <v>0</v>
      </c>
      <c r="P4025" s="10" t="e">
        <f t="shared" si="249"/>
        <v>#DIV/0!</v>
      </c>
      <c r="Q4025" t="s">
        <v>8343</v>
      </c>
      <c r="R4025" t="s">
        <v>8344</v>
      </c>
      <c r="S4025" s="12">
        <f t="shared" si="250"/>
        <v>42408.999571759261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</v>
      </c>
      <c r="P4026" s="10">
        <f t="shared" si="249"/>
        <v>10</v>
      </c>
      <c r="Q4026" t="s">
        <v>8343</v>
      </c>
      <c r="R4026" t="s">
        <v>8344</v>
      </c>
      <c r="S4026" s="12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5</v>
      </c>
      <c r="P4027" s="10">
        <f t="shared" si="249"/>
        <v>62.5</v>
      </c>
      <c r="Q4027" t="s">
        <v>8343</v>
      </c>
      <c r="R4027" t="s">
        <v>8344</v>
      </c>
      <c r="S4027" s="12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>
        <f t="shared" si="248"/>
        <v>0</v>
      </c>
      <c r="P4028" s="10" t="e">
        <f t="shared" si="249"/>
        <v>#DIV/0!</v>
      </c>
      <c r="Q4028" t="s">
        <v>8343</v>
      </c>
      <c r="R4028" t="s">
        <v>8344</v>
      </c>
      <c r="S4028" s="12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</v>
      </c>
      <c r="P4029" s="10">
        <f t="shared" si="249"/>
        <v>30.714285714285715</v>
      </c>
      <c r="Q4029" t="s">
        <v>8343</v>
      </c>
      <c r="R4029" t="s">
        <v>8344</v>
      </c>
      <c r="S4029" s="12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28.050000000000004</v>
      </c>
      <c r="P4030" s="10">
        <f t="shared" si="249"/>
        <v>51</v>
      </c>
      <c r="Q4030" t="s">
        <v>8343</v>
      </c>
      <c r="R4030" t="s">
        <v>8344</v>
      </c>
      <c r="S4030" s="12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>
        <f t="shared" si="248"/>
        <v>0</v>
      </c>
      <c r="P4031" s="10" t="e">
        <f t="shared" si="249"/>
        <v>#DIV/0!</v>
      </c>
      <c r="Q4031" t="s">
        <v>8343</v>
      </c>
      <c r="R4031" t="s">
        <v>8344</v>
      </c>
      <c r="S4031" s="12">
        <f t="shared" si="250"/>
        <v>42322.02511574074</v>
      </c>
      <c r="T4031" s="11">
        <f t="shared" si="251"/>
        <v>42352.02511574074</v>
      </c>
    </row>
    <row r="4032" spans="1:20" ht="58" x14ac:dyDescent="0.3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16</v>
      </c>
      <c r="P4032" s="10">
        <f t="shared" si="249"/>
        <v>66.666666666666671</v>
      </c>
      <c r="Q4032" t="s">
        <v>8343</v>
      </c>
      <c r="R4032" t="s">
        <v>8344</v>
      </c>
      <c r="S4032" s="12">
        <f t="shared" si="250"/>
        <v>42374.655081018514</v>
      </c>
      <c r="T4032" s="11">
        <f t="shared" si="251"/>
        <v>42403.78402777778</v>
      </c>
    </row>
    <row r="4033" spans="1:20" ht="58" x14ac:dyDescent="0.3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>
        <f t="shared" si="248"/>
        <v>0</v>
      </c>
      <c r="P4033" s="10" t="e">
        <f t="shared" si="249"/>
        <v>#DIV/0!</v>
      </c>
      <c r="Q4033" t="s">
        <v>8343</v>
      </c>
      <c r="R4033" t="s">
        <v>8344</v>
      </c>
      <c r="S4033" s="12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6.8287037037037033</v>
      </c>
      <c r="P4034" s="10">
        <f t="shared" si="249"/>
        <v>59</v>
      </c>
      <c r="Q4034" t="s">
        <v>8343</v>
      </c>
      <c r="R4034" t="s">
        <v>8344</v>
      </c>
      <c r="S4034" s="12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E4035/D4035*100</f>
        <v>25.698702928870294</v>
      </c>
      <c r="P4035" s="10">
        <f t="shared" ref="P4035:P4098" si="253">E4035/L4035</f>
        <v>65.340319148936175</v>
      </c>
      <c r="Q4035" t="s">
        <v>8343</v>
      </c>
      <c r="R4035" t="s">
        <v>8344</v>
      </c>
      <c r="S4035" s="12">
        <f t="shared" ref="S4035:S4098" si="254">(J4035/86400)+25569</f>
        <v>42614.268796296295</v>
      </c>
      <c r="T4035" s="11">
        <f t="shared" ref="T4035:T4098" si="255">(I4035/86400)+25569</f>
        <v>42645.375</v>
      </c>
    </row>
    <row r="4036" spans="1:20" ht="43.5" x14ac:dyDescent="0.3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1.4814814814814816</v>
      </c>
      <c r="P4036" s="10">
        <f t="shared" si="253"/>
        <v>100</v>
      </c>
      <c r="Q4036" t="s">
        <v>8343</v>
      </c>
      <c r="R4036" t="s">
        <v>8344</v>
      </c>
      <c r="S4036" s="12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36.85</v>
      </c>
      <c r="P4037" s="10">
        <f t="shared" si="253"/>
        <v>147.4</v>
      </c>
      <c r="Q4037" t="s">
        <v>8343</v>
      </c>
      <c r="R4037" t="s">
        <v>8344</v>
      </c>
      <c r="S4037" s="12">
        <f t="shared" si="254"/>
        <v>41903.882951388892</v>
      </c>
      <c r="T4037" s="11">
        <f t="shared" si="255"/>
        <v>41933.882951388892</v>
      </c>
    </row>
    <row r="4038" spans="1:20" ht="43.5" x14ac:dyDescent="0.3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47.05</v>
      </c>
      <c r="P4038" s="10">
        <f t="shared" si="253"/>
        <v>166.05882352941177</v>
      </c>
      <c r="Q4038" t="s">
        <v>8343</v>
      </c>
      <c r="R4038" t="s">
        <v>8344</v>
      </c>
      <c r="S4038" s="12">
        <f t="shared" si="254"/>
        <v>41804.937083333338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11.428571428571429</v>
      </c>
      <c r="P4039" s="10">
        <f t="shared" si="253"/>
        <v>40</v>
      </c>
      <c r="Q4039" t="s">
        <v>8343</v>
      </c>
      <c r="R4039" t="s">
        <v>8344</v>
      </c>
      <c r="S4039" s="12">
        <f t="shared" si="254"/>
        <v>42497.070775462962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12.04</v>
      </c>
      <c r="P4040" s="10">
        <f t="shared" si="253"/>
        <v>75.25</v>
      </c>
      <c r="Q4040" t="s">
        <v>8343</v>
      </c>
      <c r="R4040" t="s">
        <v>8344</v>
      </c>
      <c r="S4040" s="12">
        <f t="shared" si="254"/>
        <v>41869.798726851848</v>
      </c>
      <c r="T4040" s="11">
        <f t="shared" si="255"/>
        <v>41929.798726851848</v>
      </c>
    </row>
    <row r="4041" spans="1:20" ht="43.5" x14ac:dyDescent="0.35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60</v>
      </c>
      <c r="P4041" s="10">
        <f t="shared" si="253"/>
        <v>60</v>
      </c>
      <c r="Q4041" t="s">
        <v>8343</v>
      </c>
      <c r="R4041" t="s">
        <v>8344</v>
      </c>
      <c r="S4041" s="12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31.25</v>
      </c>
      <c r="P4042" s="10">
        <f t="shared" si="253"/>
        <v>1250</v>
      </c>
      <c r="Q4042" t="s">
        <v>8343</v>
      </c>
      <c r="R4042" t="s">
        <v>8344</v>
      </c>
      <c r="S4042" s="12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0.42</v>
      </c>
      <c r="P4043" s="10">
        <f t="shared" si="253"/>
        <v>10.5</v>
      </c>
      <c r="Q4043" t="s">
        <v>8343</v>
      </c>
      <c r="R4043" t="s">
        <v>8344</v>
      </c>
      <c r="S4043" s="12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0.21</v>
      </c>
      <c r="P4044" s="10">
        <f t="shared" si="253"/>
        <v>7</v>
      </c>
      <c r="Q4044" t="s">
        <v>8343</v>
      </c>
      <c r="R4044" t="s">
        <v>8344</v>
      </c>
      <c r="S4044" s="12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>
        <f t="shared" si="252"/>
        <v>0</v>
      </c>
      <c r="P4045" s="10" t="e">
        <f t="shared" si="253"/>
        <v>#DIV/0!</v>
      </c>
      <c r="Q4045" t="s">
        <v>8343</v>
      </c>
      <c r="R4045" t="s">
        <v>8344</v>
      </c>
      <c r="S4045" s="12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37.5</v>
      </c>
      <c r="P4046" s="10">
        <f t="shared" si="253"/>
        <v>56.25</v>
      </c>
      <c r="Q4046" t="s">
        <v>8343</v>
      </c>
      <c r="R4046" t="s">
        <v>8344</v>
      </c>
      <c r="S4046" s="12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0.02</v>
      </c>
      <c r="P4047" s="10">
        <f t="shared" si="253"/>
        <v>1</v>
      </c>
      <c r="Q4047" t="s">
        <v>8343</v>
      </c>
      <c r="R4047" t="s">
        <v>8344</v>
      </c>
      <c r="S4047" s="12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8.2142857142857135</v>
      </c>
      <c r="P4048" s="10">
        <f t="shared" si="253"/>
        <v>38.333333333333336</v>
      </c>
      <c r="Q4048" t="s">
        <v>8343</v>
      </c>
      <c r="R4048" t="s">
        <v>8344</v>
      </c>
      <c r="S4048" s="12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2.1999999999999997</v>
      </c>
      <c r="P4049" s="10">
        <f t="shared" si="253"/>
        <v>27.5</v>
      </c>
      <c r="Q4049" t="s">
        <v>8343</v>
      </c>
      <c r="R4049" t="s">
        <v>8344</v>
      </c>
      <c r="S4049" s="12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17.652941176470588</v>
      </c>
      <c r="P4050" s="10">
        <f t="shared" si="253"/>
        <v>32.978021978021978</v>
      </c>
      <c r="Q4050" t="s">
        <v>8343</v>
      </c>
      <c r="R4050" t="s">
        <v>8344</v>
      </c>
      <c r="S4050" s="12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0.08</v>
      </c>
      <c r="P4051" s="10">
        <f t="shared" si="253"/>
        <v>16</v>
      </c>
      <c r="Q4051" t="s">
        <v>8343</v>
      </c>
      <c r="R4051" t="s">
        <v>8344</v>
      </c>
      <c r="S4051" s="12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6.6666666666666666E-2</v>
      </c>
      <c r="P4052" s="10">
        <f t="shared" si="253"/>
        <v>1</v>
      </c>
      <c r="Q4052" t="s">
        <v>8343</v>
      </c>
      <c r="R4052" t="s">
        <v>8344</v>
      </c>
      <c r="S4052" s="12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>
        <f t="shared" si="252"/>
        <v>0</v>
      </c>
      <c r="P4053" s="10" t="e">
        <f t="shared" si="253"/>
        <v>#DIV/0!</v>
      </c>
      <c r="Q4053" t="s">
        <v>8343</v>
      </c>
      <c r="R4053" t="s">
        <v>8344</v>
      </c>
      <c r="S4053" s="12">
        <f t="shared" si="254"/>
        <v>41761.810150462959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37.533333333333339</v>
      </c>
      <c r="P4054" s="10">
        <f t="shared" si="253"/>
        <v>86.615384615384613</v>
      </c>
      <c r="Q4054" t="s">
        <v>8343</v>
      </c>
      <c r="R4054" t="s">
        <v>8344</v>
      </c>
      <c r="S4054" s="12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22</v>
      </c>
      <c r="P4055" s="10">
        <f t="shared" si="253"/>
        <v>55</v>
      </c>
      <c r="Q4055" t="s">
        <v>8343</v>
      </c>
      <c r="R4055" t="s">
        <v>8344</v>
      </c>
      <c r="S4055" s="12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>
        <f t="shared" si="252"/>
        <v>0</v>
      </c>
      <c r="P4056" s="10" t="e">
        <f t="shared" si="253"/>
        <v>#DIV/0!</v>
      </c>
      <c r="Q4056" t="s">
        <v>8343</v>
      </c>
      <c r="R4056" t="s">
        <v>8344</v>
      </c>
      <c r="S4056" s="12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17.62</v>
      </c>
      <c r="P4057" s="10">
        <f t="shared" si="253"/>
        <v>41.952380952380949</v>
      </c>
      <c r="Q4057" t="s">
        <v>8343</v>
      </c>
      <c r="R4057" t="s">
        <v>8344</v>
      </c>
      <c r="S4057" s="12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53</v>
      </c>
      <c r="P4058" s="10">
        <f t="shared" si="253"/>
        <v>88.333333333333329</v>
      </c>
      <c r="Q4058" t="s">
        <v>8343</v>
      </c>
      <c r="R4058" t="s">
        <v>8344</v>
      </c>
      <c r="S4058" s="12">
        <f t="shared" si="254"/>
        <v>42534.933321759258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22.142857142857142</v>
      </c>
      <c r="P4059" s="10">
        <f t="shared" si="253"/>
        <v>129.16666666666666</v>
      </c>
      <c r="Q4059" t="s">
        <v>8343</v>
      </c>
      <c r="R4059" t="s">
        <v>8344</v>
      </c>
      <c r="S4059" s="12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2.5333333333333332</v>
      </c>
      <c r="P4060" s="10">
        <f t="shared" si="253"/>
        <v>23.75</v>
      </c>
      <c r="Q4060" t="s">
        <v>8343</v>
      </c>
      <c r="R4060" t="s">
        <v>8344</v>
      </c>
      <c r="S4060" s="12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</v>
      </c>
      <c r="P4061" s="10">
        <f t="shared" si="253"/>
        <v>35.714285714285715</v>
      </c>
      <c r="Q4061" t="s">
        <v>8343</v>
      </c>
      <c r="R4061" t="s">
        <v>8344</v>
      </c>
      <c r="S4061" s="12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</v>
      </c>
      <c r="P4062" s="10">
        <f t="shared" si="253"/>
        <v>57</v>
      </c>
      <c r="Q4062" t="s">
        <v>8343</v>
      </c>
      <c r="R4062" t="s">
        <v>8344</v>
      </c>
      <c r="S4062" s="12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>
        <f t="shared" si="252"/>
        <v>0</v>
      </c>
      <c r="P4063" s="10" t="e">
        <f t="shared" si="253"/>
        <v>#DIV/0!</v>
      </c>
      <c r="Q4063" t="s">
        <v>8343</v>
      </c>
      <c r="R4063" t="s">
        <v>8344</v>
      </c>
      <c r="S4063" s="12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2.4500000000000002</v>
      </c>
      <c r="P4064" s="10">
        <f t="shared" si="253"/>
        <v>163.33333333333334</v>
      </c>
      <c r="Q4064" t="s">
        <v>8343</v>
      </c>
      <c r="R4064" t="s">
        <v>8344</v>
      </c>
      <c r="S4064" s="12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1.4210526315789473</v>
      </c>
      <c r="P4065" s="10">
        <f t="shared" si="253"/>
        <v>15</v>
      </c>
      <c r="Q4065" t="s">
        <v>8343</v>
      </c>
      <c r="R4065" t="s">
        <v>8344</v>
      </c>
      <c r="S4065" s="12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19.25</v>
      </c>
      <c r="P4066" s="10">
        <f t="shared" si="253"/>
        <v>64.166666666666671</v>
      </c>
      <c r="Q4066" t="s">
        <v>8343</v>
      </c>
      <c r="R4066" t="s">
        <v>8344</v>
      </c>
      <c r="S4066" s="12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0.67500000000000004</v>
      </c>
      <c r="P4067" s="10">
        <f t="shared" si="253"/>
        <v>6.75</v>
      </c>
      <c r="Q4067" t="s">
        <v>8343</v>
      </c>
      <c r="R4067" t="s">
        <v>8344</v>
      </c>
      <c r="S4067" s="12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0.16666666666666669</v>
      </c>
      <c r="P4068" s="10">
        <f t="shared" si="253"/>
        <v>25</v>
      </c>
      <c r="Q4068" t="s">
        <v>8343</v>
      </c>
      <c r="R4068" t="s">
        <v>8344</v>
      </c>
      <c r="S4068" s="12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60.9</v>
      </c>
      <c r="P4069" s="10">
        <f t="shared" si="253"/>
        <v>179.11764705882354</v>
      </c>
      <c r="Q4069" t="s">
        <v>8343</v>
      </c>
      <c r="R4069" t="s">
        <v>8344</v>
      </c>
      <c r="S4069" s="12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1</v>
      </c>
      <c r="P4070" s="10">
        <f t="shared" si="253"/>
        <v>34.950000000000003</v>
      </c>
      <c r="Q4070" t="s">
        <v>8343</v>
      </c>
      <c r="R4070" t="s">
        <v>8344</v>
      </c>
      <c r="S4070" s="12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34.4</v>
      </c>
      <c r="P4071" s="10">
        <f t="shared" si="253"/>
        <v>33.07692307692308</v>
      </c>
      <c r="Q4071" t="s">
        <v>8343</v>
      </c>
      <c r="R4071" t="s">
        <v>8344</v>
      </c>
      <c r="S4071" s="12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16.5</v>
      </c>
      <c r="P4072" s="10">
        <f t="shared" si="253"/>
        <v>27.5</v>
      </c>
      <c r="Q4072" t="s">
        <v>8343</v>
      </c>
      <c r="R4072" t="s">
        <v>8344</v>
      </c>
      <c r="S4072" s="12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>
        <f t="shared" si="252"/>
        <v>0</v>
      </c>
      <c r="P4073" s="10" t="e">
        <f t="shared" si="253"/>
        <v>#DIV/0!</v>
      </c>
      <c r="Q4073" t="s">
        <v>8343</v>
      </c>
      <c r="R4073" t="s">
        <v>8344</v>
      </c>
      <c r="S4073" s="12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0.4</v>
      </c>
      <c r="P4074" s="10">
        <f t="shared" si="253"/>
        <v>2</v>
      </c>
      <c r="Q4074" t="s">
        <v>8343</v>
      </c>
      <c r="R4074" t="s">
        <v>8344</v>
      </c>
      <c r="S4074" s="12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</v>
      </c>
      <c r="P4075" s="10">
        <f t="shared" si="253"/>
        <v>18.5</v>
      </c>
      <c r="Q4075" t="s">
        <v>8343</v>
      </c>
      <c r="R4075" t="s">
        <v>8344</v>
      </c>
      <c r="S4075" s="12">
        <f t="shared" si="254"/>
        <v>42078.345208333332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26.727272727272727</v>
      </c>
      <c r="P4076" s="10">
        <f t="shared" si="253"/>
        <v>35</v>
      </c>
      <c r="Q4076" t="s">
        <v>8343</v>
      </c>
      <c r="R4076" t="s">
        <v>8344</v>
      </c>
      <c r="S4076" s="12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28.799999999999997</v>
      </c>
      <c r="P4077" s="10">
        <f t="shared" si="253"/>
        <v>44.307692307692307</v>
      </c>
      <c r="Q4077" t="s">
        <v>8343</v>
      </c>
      <c r="R4077" t="s">
        <v>8344</v>
      </c>
      <c r="S4077" s="12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>
        <f t="shared" si="252"/>
        <v>0</v>
      </c>
      <c r="P4078" s="10" t="e">
        <f t="shared" si="253"/>
        <v>#DIV/0!</v>
      </c>
      <c r="Q4078" t="s">
        <v>8343</v>
      </c>
      <c r="R4078" t="s">
        <v>8344</v>
      </c>
      <c r="S4078" s="12">
        <f t="shared" si="254"/>
        <v>41905.795706018514</v>
      </c>
      <c r="T4078" s="11">
        <f t="shared" si="255"/>
        <v>41933.827083333337</v>
      </c>
    </row>
    <row r="4079" spans="1:20" ht="43.5" x14ac:dyDescent="0.3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8.9</v>
      </c>
      <c r="P4079" s="10">
        <f t="shared" si="253"/>
        <v>222.5</v>
      </c>
      <c r="Q4079" t="s">
        <v>8343</v>
      </c>
      <c r="R4079" t="s">
        <v>8344</v>
      </c>
      <c r="S4079" s="12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>
        <f t="shared" si="252"/>
        <v>0</v>
      </c>
      <c r="P4080" s="10" t="e">
        <f t="shared" si="253"/>
        <v>#DIV/0!</v>
      </c>
      <c r="Q4080" t="s">
        <v>8343</v>
      </c>
      <c r="R4080" t="s">
        <v>8344</v>
      </c>
      <c r="S4080" s="12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0.16666666666666669</v>
      </c>
      <c r="P4081" s="10">
        <f t="shared" si="253"/>
        <v>5</v>
      </c>
      <c r="Q4081" t="s">
        <v>8343</v>
      </c>
      <c r="R4081" t="s">
        <v>8344</v>
      </c>
      <c r="S4081" s="12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>
        <f t="shared" si="252"/>
        <v>0</v>
      </c>
      <c r="P4082" s="10" t="e">
        <f t="shared" si="253"/>
        <v>#DIV/0!</v>
      </c>
      <c r="Q4082" t="s">
        <v>8343</v>
      </c>
      <c r="R4082" t="s">
        <v>8344</v>
      </c>
      <c r="S4082" s="12">
        <f t="shared" si="254"/>
        <v>42511.698101851856</v>
      </c>
      <c r="T4082" s="11">
        <f t="shared" si="255"/>
        <v>42535.787499999999</v>
      </c>
    </row>
    <row r="4083" spans="1:20" ht="43.5" x14ac:dyDescent="0.3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15.737410071942445</v>
      </c>
      <c r="P4083" s="10">
        <f t="shared" si="253"/>
        <v>29.166666666666668</v>
      </c>
      <c r="Q4083" t="s">
        <v>8343</v>
      </c>
      <c r="R4083" t="s">
        <v>8344</v>
      </c>
      <c r="S4083" s="12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2</v>
      </c>
      <c r="P4084" s="10">
        <f t="shared" si="253"/>
        <v>1.5</v>
      </c>
      <c r="Q4084" t="s">
        <v>8343</v>
      </c>
      <c r="R4084" t="s">
        <v>8344</v>
      </c>
      <c r="S4084" s="12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21.685714285714287</v>
      </c>
      <c r="P4085" s="10">
        <f t="shared" si="253"/>
        <v>126.5</v>
      </c>
      <c r="Q4085" t="s">
        <v>8343</v>
      </c>
      <c r="R4085" t="s">
        <v>8344</v>
      </c>
      <c r="S4085" s="12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0.33333333333333337</v>
      </c>
      <c r="P4086" s="10">
        <f t="shared" si="253"/>
        <v>10</v>
      </c>
      <c r="Q4086" t="s">
        <v>8343</v>
      </c>
      <c r="R4086" t="s">
        <v>8344</v>
      </c>
      <c r="S4086" s="12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0.2857142857142857</v>
      </c>
      <c r="P4087" s="10">
        <f t="shared" si="253"/>
        <v>10</v>
      </c>
      <c r="Q4087" t="s">
        <v>8343</v>
      </c>
      <c r="R4087" t="s">
        <v>8344</v>
      </c>
      <c r="S4087" s="12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</v>
      </c>
      <c r="P4088" s="10">
        <f t="shared" si="253"/>
        <v>9.4</v>
      </c>
      <c r="Q4088" t="s">
        <v>8343</v>
      </c>
      <c r="R4088" t="s">
        <v>8344</v>
      </c>
      <c r="S4088" s="12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>
        <f t="shared" si="252"/>
        <v>0</v>
      </c>
      <c r="P4089" s="10" t="e">
        <f t="shared" si="253"/>
        <v>#DIV/0!</v>
      </c>
      <c r="Q4089" t="s">
        <v>8343</v>
      </c>
      <c r="R4089" t="s">
        <v>8344</v>
      </c>
      <c r="S4089" s="12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10.8</v>
      </c>
      <c r="P4090" s="10">
        <f t="shared" si="253"/>
        <v>72</v>
      </c>
      <c r="Q4090" t="s">
        <v>8343</v>
      </c>
      <c r="R4090" t="s">
        <v>8344</v>
      </c>
      <c r="S4090" s="12">
        <f t="shared" si="254"/>
        <v>41990.612546296295</v>
      </c>
      <c r="T4090" s="11">
        <f t="shared" si="255"/>
        <v>42020.43472222222</v>
      </c>
    </row>
    <row r="4091" spans="1:20" ht="58" x14ac:dyDescent="0.3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</v>
      </c>
      <c r="P4091" s="10">
        <f t="shared" si="253"/>
        <v>30</v>
      </c>
      <c r="Q4091" t="s">
        <v>8343</v>
      </c>
      <c r="R4091" t="s">
        <v>8344</v>
      </c>
      <c r="S4091" s="12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</v>
      </c>
      <c r="P4092" s="10">
        <f t="shared" si="253"/>
        <v>10.666666666666666</v>
      </c>
      <c r="Q4092" t="s">
        <v>8343</v>
      </c>
      <c r="R4092" t="s">
        <v>8344</v>
      </c>
      <c r="S4092" s="12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12.75</v>
      </c>
      <c r="P4093" s="10">
        <f t="shared" si="253"/>
        <v>25.5</v>
      </c>
      <c r="Q4093" t="s">
        <v>8343</v>
      </c>
      <c r="R4093" t="s">
        <v>8344</v>
      </c>
      <c r="S4093" s="12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1.8181818181818181E-2</v>
      </c>
      <c r="P4094" s="10">
        <f t="shared" si="253"/>
        <v>20</v>
      </c>
      <c r="Q4094" t="s">
        <v>8343</v>
      </c>
      <c r="R4094" t="s">
        <v>8344</v>
      </c>
      <c r="S4094" s="12">
        <f t="shared" si="254"/>
        <v>42039.194988425923</v>
      </c>
      <c r="T4094" s="11">
        <f t="shared" si="255"/>
        <v>42099.153321759259</v>
      </c>
    </row>
    <row r="4095" spans="1:20" ht="43.5" x14ac:dyDescent="0.3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</v>
      </c>
      <c r="P4095" s="10">
        <f t="shared" si="253"/>
        <v>15</v>
      </c>
      <c r="Q4095" t="s">
        <v>8343</v>
      </c>
      <c r="R4095" t="s">
        <v>8344</v>
      </c>
      <c r="S4095" s="12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36.5</v>
      </c>
      <c r="P4096" s="10">
        <f t="shared" si="253"/>
        <v>91.25</v>
      </c>
      <c r="Q4096" t="s">
        <v>8343</v>
      </c>
      <c r="R4096" t="s">
        <v>8344</v>
      </c>
      <c r="S4096" s="12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2.666666666666667</v>
      </c>
      <c r="P4097" s="10">
        <f t="shared" si="253"/>
        <v>800</v>
      </c>
      <c r="Q4097" t="s">
        <v>8343</v>
      </c>
      <c r="R4097" t="s">
        <v>8344</v>
      </c>
      <c r="S4097" s="12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11.428571428571429</v>
      </c>
      <c r="P4098" s="10">
        <f t="shared" si="253"/>
        <v>80</v>
      </c>
      <c r="Q4098" t="s">
        <v>8343</v>
      </c>
      <c r="R4098" t="s">
        <v>8344</v>
      </c>
      <c r="S4098" s="12">
        <f t="shared" si="254"/>
        <v>42750.530312499999</v>
      </c>
      <c r="T4098" s="11">
        <f t="shared" si="255"/>
        <v>42794.368750000001</v>
      </c>
    </row>
    <row r="4099" spans="1:20" ht="43.5" x14ac:dyDescent="0.3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>
        <f t="shared" ref="O4099:O4115" si="256">E4099/D4099*100</f>
        <v>0</v>
      </c>
      <c r="P4099" s="10" t="e">
        <f t="shared" ref="P4099:P4115" si="257">E4099/L4099</f>
        <v>#DIV/0!</v>
      </c>
      <c r="Q4099" t="s">
        <v>8343</v>
      </c>
      <c r="R4099" t="s">
        <v>8344</v>
      </c>
      <c r="S4099" s="12">
        <f t="shared" ref="S4099:S4115" si="258">(J4099/86400)+25569</f>
        <v>42344.824502314819</v>
      </c>
      <c r="T4099" s="11">
        <f t="shared" ref="T4099:T4115" si="259">(I4099/86400)+25569</f>
        <v>42400.996527777781</v>
      </c>
    </row>
    <row r="4100" spans="1:20" ht="43.5" x14ac:dyDescent="0.3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>
        <f t="shared" si="256"/>
        <v>0</v>
      </c>
      <c r="P4100" s="10" t="e">
        <f t="shared" si="257"/>
        <v>#DIV/0!</v>
      </c>
      <c r="Q4100" t="s">
        <v>8343</v>
      </c>
      <c r="R4100" t="s">
        <v>8344</v>
      </c>
      <c r="S4100" s="12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</v>
      </c>
      <c r="P4101" s="10">
        <f t="shared" si="257"/>
        <v>50</v>
      </c>
      <c r="Q4101" t="s">
        <v>8343</v>
      </c>
      <c r="R4101" t="s">
        <v>8344</v>
      </c>
      <c r="S4101" s="12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>
        <f t="shared" si="256"/>
        <v>0</v>
      </c>
      <c r="P4102" s="10" t="e">
        <f t="shared" si="257"/>
        <v>#DIV/0!</v>
      </c>
      <c r="Q4102" t="s">
        <v>8343</v>
      </c>
      <c r="R4102" t="s">
        <v>8344</v>
      </c>
      <c r="S4102" s="12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>
        <f t="shared" si="256"/>
        <v>0</v>
      </c>
      <c r="P4103" s="10" t="e">
        <f t="shared" si="257"/>
        <v>#DIV/0!</v>
      </c>
      <c r="Q4103" t="s">
        <v>8343</v>
      </c>
      <c r="R4103" t="s">
        <v>8344</v>
      </c>
      <c r="S4103" s="12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27.400000000000002</v>
      </c>
      <c r="P4104" s="10">
        <f t="shared" si="257"/>
        <v>22.833333333333332</v>
      </c>
      <c r="Q4104" t="s">
        <v>8343</v>
      </c>
      <c r="R4104" t="s">
        <v>8344</v>
      </c>
      <c r="S4104" s="12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10</v>
      </c>
      <c r="P4105" s="10">
        <f t="shared" si="257"/>
        <v>16.666666666666668</v>
      </c>
      <c r="Q4105" t="s">
        <v>8343</v>
      </c>
      <c r="R4105" t="s">
        <v>8344</v>
      </c>
      <c r="S4105" s="12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21.366666666666667</v>
      </c>
      <c r="P4106" s="10">
        <f t="shared" si="257"/>
        <v>45.785714285714285</v>
      </c>
      <c r="Q4106" t="s">
        <v>8343</v>
      </c>
      <c r="R4106" t="s">
        <v>8344</v>
      </c>
      <c r="S4106" s="12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6.9696969696969706</v>
      </c>
      <c r="P4107" s="10">
        <f t="shared" si="257"/>
        <v>383.33333333333331</v>
      </c>
      <c r="Q4107" t="s">
        <v>8343</v>
      </c>
      <c r="R4107" t="s">
        <v>8344</v>
      </c>
      <c r="S4107" s="12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70.599999999999994</v>
      </c>
      <c r="P4108" s="10">
        <f t="shared" si="257"/>
        <v>106.96969696969697</v>
      </c>
      <c r="Q4108" t="s">
        <v>8343</v>
      </c>
      <c r="R4108" t="s">
        <v>8344</v>
      </c>
      <c r="S4108" s="12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2.0500000000000003</v>
      </c>
      <c r="P4109" s="10">
        <f t="shared" si="257"/>
        <v>10.25</v>
      </c>
      <c r="Q4109" t="s">
        <v>8343</v>
      </c>
      <c r="R4109" t="s">
        <v>8344</v>
      </c>
      <c r="S4109" s="12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</v>
      </c>
      <c r="P4110" s="10">
        <f t="shared" si="257"/>
        <v>59</v>
      </c>
      <c r="Q4110" t="s">
        <v>8343</v>
      </c>
      <c r="R4110" t="s">
        <v>8344</v>
      </c>
      <c r="S4110" s="12">
        <f t="shared" si="258"/>
        <v>42767.031678240739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>
        <f t="shared" si="256"/>
        <v>0</v>
      </c>
      <c r="P4111" s="10" t="e">
        <f t="shared" si="257"/>
        <v>#DIV/0!</v>
      </c>
      <c r="Q4111" t="s">
        <v>8343</v>
      </c>
      <c r="R4111" t="s">
        <v>8344</v>
      </c>
      <c r="S4111" s="12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28.666666666666668</v>
      </c>
      <c r="P4112" s="10">
        <f t="shared" si="257"/>
        <v>14.333333333333334</v>
      </c>
      <c r="Q4112" t="s">
        <v>8343</v>
      </c>
      <c r="R4112" t="s">
        <v>8344</v>
      </c>
      <c r="S4112" s="12">
        <f t="shared" si="258"/>
        <v>42512.626747685186</v>
      </c>
      <c r="T4112" s="11">
        <f t="shared" si="259"/>
        <v>42572.626747685186</v>
      </c>
    </row>
    <row r="4113" spans="1:20" ht="43.5" x14ac:dyDescent="0.3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3.1333333333333333</v>
      </c>
      <c r="P4113" s="10">
        <f t="shared" si="257"/>
        <v>15.666666666666666</v>
      </c>
      <c r="Q4113" t="s">
        <v>8343</v>
      </c>
      <c r="R4113" t="s">
        <v>8344</v>
      </c>
      <c r="S4113" s="12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0.04</v>
      </c>
      <c r="P4114" s="10">
        <f t="shared" si="257"/>
        <v>1</v>
      </c>
      <c r="Q4114" t="s">
        <v>8343</v>
      </c>
      <c r="R4114" t="s">
        <v>8344</v>
      </c>
      <c r="S4114" s="12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0.2</v>
      </c>
      <c r="P4115" s="10">
        <f t="shared" si="257"/>
        <v>1</v>
      </c>
      <c r="Q4115" t="s">
        <v>8343</v>
      </c>
      <c r="R4115" t="s">
        <v>8344</v>
      </c>
      <c r="S4115" s="12">
        <f t="shared" si="258"/>
        <v>42358.573182870372</v>
      </c>
      <c r="T4115" s="11">
        <f t="shared" si="259"/>
        <v>42377.273611111115</v>
      </c>
    </row>
  </sheetData>
  <autoFilter ref="A1:T4115" xr:uid="{AB115A27-BE82-419F-B95D-8C27D82FF0FF}"/>
  <conditionalFormatting sqref="F1:F1048576">
    <cfRule type="cellIs" dxfId="4" priority="4" operator="equal">
      <formula>"canceled"</formula>
    </cfRule>
    <cfRule type="cellIs" dxfId="3" priority="5" operator="equal">
      <formula>"cancelled"</formula>
    </cfRule>
    <cfRule type="cellIs" dxfId="2" priority="6" operator="equal">
      <formula>"live"</formula>
    </cfRule>
    <cfRule type="cellIs" dxfId="1" priority="7" operator="equal">
      <formula>"failed"</formula>
    </cfRule>
    <cfRule type="cellIs" dxfId="0" priority="8" operator="equal">
      <formula>"successful"</formula>
    </cfRule>
    <cfRule type="colorScale" priority="9">
      <colorScale>
        <cfvo type="formula" val="failed"/>
        <cfvo type="formula" val="live"/>
        <cfvo type="formula" val="successful"/>
        <color rgb="FFFF0000"/>
        <color rgb="FFFFEB84"/>
        <color theme="9"/>
      </colorScale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percent" val="0"/>
        <cfvo type="percent" val="50"/>
        <cfvo type="percent" val="1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 Goal</vt:lpstr>
      <vt:lpstr>Bonus Statistical Average</vt:lpstr>
      <vt:lpstr>State</vt:lpstr>
      <vt:lpstr>Category Pivot</vt:lpstr>
      <vt:lpstr>Sub-Category 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EasyE</cp:lastModifiedBy>
  <dcterms:created xsi:type="dcterms:W3CDTF">2017-04-20T15:17:24Z</dcterms:created>
  <dcterms:modified xsi:type="dcterms:W3CDTF">2019-06-15T19:07:50Z</dcterms:modified>
</cp:coreProperties>
</file>