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3D Scans\PIX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G14" i="1" l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" i="1"/>
  <c r="H2" i="1" s="1"/>
  <c r="I2" i="1" s="1"/>
  <c r="J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J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J20" i="1" l="1"/>
  <c r="J29" i="1"/>
  <c r="J32" i="1"/>
  <c r="J26" i="1"/>
  <c r="J17" i="1"/>
  <c r="J14" i="1"/>
  <c r="J11" i="1"/>
  <c r="J8" i="1"/>
  <c r="J5" i="1"/>
</calcChain>
</file>

<file path=xl/sharedStrings.xml><?xml version="1.0" encoding="utf-8"?>
<sst xmlns="http://schemas.openxmlformats.org/spreadsheetml/2006/main" count="45" uniqueCount="14">
  <si>
    <t>CL</t>
  </si>
  <si>
    <t>ID</t>
  </si>
  <si>
    <t>TYPE OF TEST</t>
  </si>
  <si>
    <t>T</t>
  </si>
  <si>
    <t>BBT</t>
  </si>
  <si>
    <t>Diameter (MM)</t>
  </si>
  <si>
    <t>diameter (in)</t>
  </si>
  <si>
    <t>Corrosion level from diamater</t>
  </si>
  <si>
    <t>Average Corrosion Level</t>
  </si>
  <si>
    <t>Height (mm)</t>
  </si>
  <si>
    <t>Ideal Line</t>
  </si>
  <si>
    <t>Corrosion level from mass loss method</t>
  </si>
  <si>
    <t>Volume (mm^3)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</si>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</sst>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9" fontId="0" fillId="0" borderId="0" xfId="0" applyNumberFormat="1"/>
    <xf numFmtId="0" fontId="0" fillId="0" borderId="2" xfId="0" applyFill="1" applyBorder="1"/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Sheet1!$J$2:$J$34</c:f>
              <c:numCache>
                <c:formatCode>0.0%</c:formatCode>
                <c:ptCount val="33"/>
                <c:pt idx="0">
                  <c:v>5.9543132523019494E-2</c:v>
                </c:pt>
                <c:pt idx="3">
                  <c:v>4.7973344835889553E-2</c:v>
                </c:pt>
                <c:pt idx="6">
                  <c:v>4.6595075024291867E-2</c:v>
                </c:pt>
                <c:pt idx="9">
                  <c:v>0.11266153344107317</c:v>
                </c:pt>
                <c:pt idx="12">
                  <c:v>9.7260198545026835E-2</c:v>
                </c:pt>
                <c:pt idx="15">
                  <c:v>9.9530153304351818E-2</c:v>
                </c:pt>
                <c:pt idx="18">
                  <c:v>0.15286610124436315</c:v>
                </c:pt>
                <c:pt idx="21">
                  <c:v>0.15002500633436855</c:v>
                </c:pt>
                <c:pt idx="24">
                  <c:v>0.20288158578605986</c:v>
                </c:pt>
                <c:pt idx="27">
                  <c:v>0.19526544789626091</c:v>
                </c:pt>
                <c:pt idx="30">
                  <c:v>0.21771304323046989</c:v>
                </c:pt>
              </c:numCache>
            </c:numRef>
          </c:xVal>
          <c:yVal>
            <c:numRef>
              <c:f>Sheet1!$K$2:$K$34</c:f>
              <c:numCache>
                <c:formatCode>General</c:formatCode>
                <c:ptCount val="33"/>
                <c:pt idx="0" formatCode="0.00%">
                  <c:v>5.5E-2</c:v>
                </c:pt>
                <c:pt idx="3" formatCode="0.00%">
                  <c:v>4.3999999999999997E-2</c:v>
                </c:pt>
                <c:pt idx="6" formatCode="0.00%">
                  <c:v>5.3999999999999999E-2</c:v>
                </c:pt>
                <c:pt idx="9" formatCode="0.00%">
                  <c:v>0.105</c:v>
                </c:pt>
                <c:pt idx="12" formatCode="0.00%">
                  <c:v>0.10100000000000001</c:v>
                </c:pt>
                <c:pt idx="15" formatCode="0.00%">
                  <c:v>0.10199999999999999</c:v>
                </c:pt>
                <c:pt idx="18" formatCode="0.00%">
                  <c:v>0.14399999999999999</c:v>
                </c:pt>
                <c:pt idx="21" formatCode="0.00%">
                  <c:v>0.14799999999999999</c:v>
                </c:pt>
                <c:pt idx="24" formatCode="0.00%">
                  <c:v>0.19900000000000001</c:v>
                </c:pt>
                <c:pt idx="27" formatCode="0.00%">
                  <c:v>0.19700000000000001</c:v>
                </c:pt>
                <c:pt idx="30" formatCode="0.00%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E-4EEC-B321-971A22F3206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Sheet1!$L$2:$L$7</c:f>
              <c:numCache>
                <c:formatCode>0.0%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Sheet1!$M$2:$M$7</c:f>
              <c:numCache>
                <c:formatCode>0.0%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DEE-4EEC-B321-971A22F3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99704"/>
        <c:axId val="748300360"/>
      </c:scatterChart>
      <c:valAx>
        <c:axId val="74829970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8300360"/>
        <c:crosses val="autoZero"/>
        <c:crossBetween val="midCat"/>
      </c:valAx>
      <c:valAx>
        <c:axId val="7483003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829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600635</xdr:colOff>
      <xdr:row>1</xdr:row>
      <xdr:rowOff>85165</xdr:rowOff>
    </xdr:from>
    <xdr:to>
      <xdr:col>21</xdr:col>
      <xdr:colOff>44822</xdr:colOff>
      <xdr:row>16</xdr:row>
      <xdr:rowOff>71717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F1" zoomScale="85" zoomScaleNormal="85" workbookViewId="0">
      <selection activeCell="L29" sqref="L29:L31"/>
    </sheetView>
  </sheetViews>
  <sheetFormatPr defaultRowHeight="14.4" x14ac:dyDescent="0.55000000000000004"/>
  <cols>
    <col min="3" max="3" width="12.41796875" bestFit="1" customWidth="1"/>
    <col min="4" max="4" width="11.41796875" bestFit="1" customWidth="1"/>
    <col min="5" max="5" width="15.41796875" bestFit="1" customWidth="1"/>
    <col min="6" max="6" width="15.41796875" customWidth="1"/>
    <col min="10" max="10" width="22.83984375" bestFit="1" customWidth="1"/>
    <col min="11" max="11" width="32.5234375" bestFit="1" customWidth="1"/>
  </cols>
  <sheetData>
    <row r="1" spans="1:26" x14ac:dyDescent="0.55000000000000004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7" t="s">
        <v>10</v>
      </c>
    </row>
    <row r="2" spans="1:26" x14ac:dyDescent="0.55000000000000004">
      <c r="A2" s="1">
        <v>5</v>
      </c>
      <c r="B2" s="1">
        <v>1</v>
      </c>
      <c r="C2" s="1" t="s">
        <v>3</v>
      </c>
      <c r="D2" s="1" t="str">
        <f>+CONCATENATE("CL-",A2,"-",C2,"-",B2)</f>
        <v>CL-5-T-1</v>
      </c>
      <c r="E2" s="1">
        <v>47702</v>
      </c>
      <c r="F2" s="6">
        <v>178.9721363879456</v>
      </c>
      <c r="G2" s="1">
        <f t="shared" ref="G2:G7" si="0">+SQRT(E2/(F2*0.25*PI()))</f>
        <v>18.42173973370522</v>
      </c>
      <c r="H2" s="1">
        <f>+G2/25.4</f>
        <v>0.72526534384666219</v>
      </c>
      <c r="I2" s="2">
        <f>1-(H2/0.75)^2</f>
        <v>6.4871432915524996E-2</v>
      </c>
      <c r="J2" s="3">
        <f>+AVERAGE(I2:I4)</f>
        <v>5.9543132523019494E-2</v>
      </c>
      <c r="K2" s="5">
        <v>5.5E-2</v>
      </c>
      <c r="L2" s="9">
        <v>0</v>
      </c>
      <c r="M2" s="9">
        <v>0</v>
      </c>
      <c r="W2">
        <f ca="1">+RAND()</f>
        <v>0.22130520195449288</v>
      </c>
      <c r="Z2">
        <v>178.9721363879456</v>
      </c>
    </row>
    <row r="3" spans="1:26" x14ac:dyDescent="0.55000000000000004">
      <c r="A3" s="1">
        <v>5</v>
      </c>
      <c r="B3" s="1">
        <v>2</v>
      </c>
      <c r="C3" s="1" t="s">
        <v>3</v>
      </c>
      <c r="D3" s="1" t="str">
        <f t="shared" ref="D3:D34" si="1">+CONCATENATE("CL-",A3,"-",C3,"-",B3)</f>
        <v>CL-5-T-2</v>
      </c>
      <c r="E3" s="1">
        <v>47388</v>
      </c>
      <c r="F3" s="6">
        <v>176.471</v>
      </c>
      <c r="G3" s="1">
        <f t="shared" si="0"/>
        <v>18.490666933592223</v>
      </c>
      <c r="H3" s="1">
        <f t="shared" ref="H3:H34" si="2">+G3/25.4</f>
        <v>0.72797901313355218</v>
      </c>
      <c r="I3" s="2">
        <f t="shared" ref="I3:I34" si="3">1-(H3/0.75)^2</f>
        <v>5.7860544777065814E-2</v>
      </c>
      <c r="J3" s="3"/>
      <c r="K3" s="4"/>
      <c r="L3" s="9">
        <v>0.05</v>
      </c>
      <c r="M3" s="9">
        <v>0.05</v>
      </c>
      <c r="W3">
        <f t="shared" ref="W3:W34" ca="1" si="4">+RAND()</f>
        <v>0.30849233754377958</v>
      </c>
      <c r="Z3">
        <v>176.471</v>
      </c>
    </row>
    <row r="4" spans="1:26" x14ac:dyDescent="0.55000000000000004">
      <c r="A4" s="1">
        <v>5</v>
      </c>
      <c r="B4" s="1">
        <v>3</v>
      </c>
      <c r="C4" s="1" t="s">
        <v>3</v>
      </c>
      <c r="D4" s="1" t="str">
        <f t="shared" si="1"/>
        <v>CL-5-T-3</v>
      </c>
      <c r="E4" s="1">
        <v>44696</v>
      </c>
      <c r="F4" s="6">
        <v>166.1</v>
      </c>
      <c r="G4" s="1">
        <f t="shared" si="0"/>
        <v>18.509921301379975</v>
      </c>
      <c r="H4" s="1">
        <f t="shared" si="2"/>
        <v>0.72873705910944786</v>
      </c>
      <c r="I4" s="2">
        <f t="shared" si="3"/>
        <v>5.589741987646768E-2</v>
      </c>
      <c r="J4" s="3"/>
      <c r="K4" s="4"/>
      <c r="L4" s="9">
        <v>0.1</v>
      </c>
      <c r="M4" s="9">
        <v>0.1</v>
      </c>
      <c r="W4">
        <f t="shared" ca="1" si="4"/>
        <v>0.67520727960334614</v>
      </c>
      <c r="Z4">
        <v>166.1</v>
      </c>
    </row>
    <row r="5" spans="1:26" x14ac:dyDescent="0.55000000000000004">
      <c r="A5" s="1">
        <v>5</v>
      </c>
      <c r="B5" s="1">
        <v>1</v>
      </c>
      <c r="C5" s="1" t="s">
        <v>4</v>
      </c>
      <c r="D5" s="1" t="str">
        <f t="shared" si="1"/>
        <v>CL-5-BBT-1</v>
      </c>
      <c r="E5" s="1">
        <v>48389</v>
      </c>
      <c r="F5" s="6">
        <v>178.17758050809027</v>
      </c>
      <c r="G5" s="1">
        <f t="shared" si="0"/>
        <v>18.595242837250613</v>
      </c>
      <c r="H5" s="1">
        <f t="shared" si="2"/>
        <v>0.73209617469490607</v>
      </c>
      <c r="I5" s="2">
        <f t="shared" si="3"/>
        <v>4.7173672883707773E-2</v>
      </c>
      <c r="J5" s="3">
        <f>+AVERAGE(I5:I7)</f>
        <v>4.7973344835889553E-2</v>
      </c>
      <c r="K5" s="5">
        <v>4.3999999999999997E-2</v>
      </c>
      <c r="L5" s="9">
        <v>0.15</v>
      </c>
      <c r="M5" s="9">
        <v>0.15</v>
      </c>
      <c r="W5">
        <f t="shared" ca="1" si="4"/>
        <v>0.87126856718041912</v>
      </c>
      <c r="Z5">
        <v>178.17758050809027</v>
      </c>
    </row>
    <row r="6" spans="1:26" x14ac:dyDescent="0.55000000000000004">
      <c r="A6" s="1">
        <v>5</v>
      </c>
      <c r="B6" s="1">
        <v>2</v>
      </c>
      <c r="C6" s="1" t="s">
        <v>4</v>
      </c>
      <c r="D6" s="1" t="str">
        <f t="shared" si="1"/>
        <v>CL-5-BBT-2</v>
      </c>
      <c r="E6" s="1">
        <v>48903</v>
      </c>
      <c r="F6" s="6">
        <v>178.22501529126575</v>
      </c>
      <c r="G6" s="1">
        <f t="shared" si="0"/>
        <v>18.691255756081915</v>
      </c>
      <c r="H6" s="1">
        <f t="shared" si="2"/>
        <v>0.73587621086936683</v>
      </c>
      <c r="I6" s="2">
        <f t="shared" si="3"/>
        <v>3.7308804047187838E-2</v>
      </c>
      <c r="J6" s="3"/>
      <c r="K6" s="4"/>
      <c r="L6" s="9">
        <v>0.2</v>
      </c>
      <c r="M6" s="9">
        <v>0.2</v>
      </c>
      <c r="W6">
        <f t="shared" ca="1" si="4"/>
        <v>0.4651953877327456</v>
      </c>
      <c r="Z6">
        <v>178.22501529126575</v>
      </c>
    </row>
    <row r="7" spans="1:26" x14ac:dyDescent="0.55000000000000004">
      <c r="A7" s="1">
        <v>5</v>
      </c>
      <c r="B7" s="1">
        <v>3</v>
      </c>
      <c r="C7" s="1" t="s">
        <v>4</v>
      </c>
      <c r="D7" s="1" t="str">
        <f t="shared" si="1"/>
        <v>CL-5-BBT-3</v>
      </c>
      <c r="E7" s="1">
        <v>47876</v>
      </c>
      <c r="F7" s="6">
        <v>178.5872229355513</v>
      </c>
      <c r="G7" s="1">
        <f t="shared" si="0"/>
        <v>18.47518502644818</v>
      </c>
      <c r="H7" s="1">
        <f t="shared" si="2"/>
        <v>0.72736948923024336</v>
      </c>
      <c r="I7" s="2">
        <f t="shared" si="3"/>
        <v>5.9437557576773048E-2</v>
      </c>
      <c r="J7" s="3"/>
      <c r="K7" s="4"/>
      <c r="L7" s="9">
        <v>0.25</v>
      </c>
      <c r="M7" s="9">
        <v>0.25</v>
      </c>
      <c r="W7">
        <f t="shared" ca="1" si="4"/>
        <v>0.43831073866171011</v>
      </c>
      <c r="Z7">
        <v>178.5872229355513</v>
      </c>
    </row>
    <row r="8" spans="1:26" x14ac:dyDescent="0.55000000000000004">
      <c r="A8" s="1">
        <v>5</v>
      </c>
      <c r="B8" s="1">
        <v>4</v>
      </c>
      <c r="C8" s="1" t="s">
        <v>4</v>
      </c>
      <c r="D8" s="1" t="str">
        <f t="shared" si="1"/>
        <v>CL-5-BBT-4</v>
      </c>
      <c r="E8" s="1">
        <v>48618</v>
      </c>
      <c r="F8" s="6">
        <v>178.03</v>
      </c>
      <c r="G8" s="1">
        <f t="shared" ref="G8:G34" si="5">+SQRT(E8/(F8*0.25*PI()))</f>
        <v>18.646915725620172</v>
      </c>
      <c r="H8" s="1">
        <f t="shared" si="2"/>
        <v>0.73413054037874692</v>
      </c>
      <c r="I8" s="2">
        <f t="shared" si="3"/>
        <v>4.1870843881260389E-2</v>
      </c>
      <c r="J8" s="3">
        <f>+AVERAGE(I8:I10)</f>
        <v>4.6595075024291867E-2</v>
      </c>
      <c r="K8" s="5">
        <v>5.3999999999999999E-2</v>
      </c>
      <c r="W8">
        <f t="shared" ca="1" si="4"/>
        <v>0.90785283802794992</v>
      </c>
      <c r="Z8">
        <v>178.03</v>
      </c>
    </row>
    <row r="9" spans="1:26" x14ac:dyDescent="0.55000000000000004">
      <c r="A9" s="1">
        <v>5</v>
      </c>
      <c r="B9" s="1">
        <v>5</v>
      </c>
      <c r="C9" s="1" t="s">
        <v>4</v>
      </c>
      <c r="D9" s="1" t="str">
        <f t="shared" si="1"/>
        <v>CL-5-BBT-5</v>
      </c>
      <c r="E9" s="1">
        <v>47984</v>
      </c>
      <c r="F9" s="6">
        <v>178.29225705879725</v>
      </c>
      <c r="G9" s="1">
        <f t="shared" si="5"/>
        <v>18.511305238327839</v>
      </c>
      <c r="H9" s="1">
        <f t="shared" si="2"/>
        <v>0.72879154481605668</v>
      </c>
      <c r="I9" s="2">
        <f t="shared" si="3"/>
        <v>5.5756238586001206E-2</v>
      </c>
      <c r="J9" s="3"/>
      <c r="K9" s="4"/>
      <c r="L9" s="9"/>
      <c r="M9" s="9"/>
      <c r="W9">
        <f t="shared" ca="1" si="4"/>
        <v>0.29718544926388157</v>
      </c>
      <c r="Z9">
        <v>178.29225705879725</v>
      </c>
    </row>
    <row r="10" spans="1:26" x14ac:dyDescent="0.55000000000000004">
      <c r="A10" s="1">
        <v>5</v>
      </c>
      <c r="B10" s="1">
        <v>6</v>
      </c>
      <c r="C10" s="1" t="s">
        <v>4</v>
      </c>
      <c r="D10" s="1" t="str">
        <f t="shared" si="1"/>
        <v>CL-5-BBT-6</v>
      </c>
      <c r="E10" s="1">
        <v>48750</v>
      </c>
      <c r="F10" s="6">
        <v>178.56690322458357</v>
      </c>
      <c r="G10" s="1">
        <f t="shared" si="5"/>
        <v>18.644119841201036</v>
      </c>
      <c r="H10" s="1">
        <f t="shared" si="2"/>
        <v>0.73402046618901717</v>
      </c>
      <c r="I10" s="2">
        <f t="shared" si="3"/>
        <v>4.2158142605614013E-2</v>
      </c>
      <c r="J10" s="3"/>
      <c r="K10" s="4"/>
      <c r="L10" s="9"/>
      <c r="M10" s="9"/>
      <c r="W10">
        <f t="shared" ca="1" si="4"/>
        <v>0.35372929371947348</v>
      </c>
      <c r="Z10">
        <v>178.56690322458357</v>
      </c>
    </row>
    <row r="11" spans="1:26" x14ac:dyDescent="0.55000000000000004">
      <c r="A11" s="1">
        <v>10</v>
      </c>
      <c r="B11" s="1">
        <v>1</v>
      </c>
      <c r="C11" s="1" t="s">
        <v>3</v>
      </c>
      <c r="D11" s="1" t="str">
        <f t="shared" si="1"/>
        <v>CL-10-T-1</v>
      </c>
      <c r="E11" s="1">
        <v>45281</v>
      </c>
      <c r="F11" s="6">
        <v>178.75913246408928</v>
      </c>
      <c r="G11" s="1">
        <f t="shared" si="5"/>
        <v>17.958867442047502</v>
      </c>
      <c r="H11" s="1">
        <f t="shared" si="2"/>
        <v>0.70704202527746074</v>
      </c>
      <c r="I11" s="2">
        <f t="shared" si="3"/>
        <v>0.1112739102071939</v>
      </c>
      <c r="J11" s="3">
        <f>+AVERAGE(I11:I13)</f>
        <v>0.11266153344107317</v>
      </c>
      <c r="K11" s="5">
        <v>0.105</v>
      </c>
      <c r="W11">
        <f t="shared" ca="1" si="4"/>
        <v>0.78383502257056425</v>
      </c>
      <c r="Z11">
        <v>178.75913246408928</v>
      </c>
    </row>
    <row r="12" spans="1:26" x14ac:dyDescent="0.55000000000000004">
      <c r="A12" s="1">
        <v>10</v>
      </c>
      <c r="B12" s="1">
        <v>2</v>
      </c>
      <c r="C12" s="1" t="s">
        <v>3</v>
      </c>
      <c r="D12" s="1" t="str">
        <f t="shared" si="1"/>
        <v>CL-10-T-2</v>
      </c>
      <c r="E12" s="1">
        <v>44658</v>
      </c>
      <c r="F12" s="6">
        <v>178.11119610297402</v>
      </c>
      <c r="G12" s="1">
        <f t="shared" si="5"/>
        <v>17.86730635466326</v>
      </c>
      <c r="H12" s="1">
        <f t="shared" si="2"/>
        <v>0.70343725805760871</v>
      </c>
      <c r="I12" s="2">
        <f t="shared" si="3"/>
        <v>0.12031293151358802</v>
      </c>
      <c r="J12" s="3"/>
      <c r="K12" s="4"/>
      <c r="L12" s="9"/>
      <c r="M12" s="9"/>
      <c r="W12">
        <f t="shared" ca="1" si="4"/>
        <v>0.9097148780576424</v>
      </c>
      <c r="Z12">
        <v>178.11119610297402</v>
      </c>
    </row>
    <row r="13" spans="1:26" x14ac:dyDescent="0.55000000000000004">
      <c r="A13" s="1">
        <v>10</v>
      </c>
      <c r="B13" s="1">
        <v>3</v>
      </c>
      <c r="C13" s="1" t="s">
        <v>3</v>
      </c>
      <c r="D13" s="1" t="str">
        <f t="shared" si="1"/>
        <v>CL-10-T-3</v>
      </c>
      <c r="E13" s="1">
        <v>45359</v>
      </c>
      <c r="F13" s="6">
        <v>178.08993711506199</v>
      </c>
      <c r="G13" s="1">
        <f t="shared" si="5"/>
        <v>18.008067286879481</v>
      </c>
      <c r="H13" s="1">
        <f t="shared" si="2"/>
        <v>0.70897902704249927</v>
      </c>
      <c r="I13" s="2">
        <f t="shared" si="3"/>
        <v>0.10639775860243761</v>
      </c>
      <c r="J13" s="3"/>
      <c r="K13" s="4"/>
      <c r="L13" s="9"/>
      <c r="M13" s="9"/>
      <c r="W13">
        <f t="shared" ca="1" si="4"/>
        <v>0.6434636502421538</v>
      </c>
      <c r="Z13">
        <v>178.08993711506199</v>
      </c>
    </row>
    <row r="14" spans="1:26" x14ac:dyDescent="0.55000000000000004">
      <c r="A14" s="1">
        <v>10</v>
      </c>
      <c r="B14" s="1">
        <v>1</v>
      </c>
      <c r="C14" s="1" t="s">
        <v>4</v>
      </c>
      <c r="D14" s="1" t="str">
        <f t="shared" si="1"/>
        <v>CL-10-BBT-1</v>
      </c>
      <c r="E14" s="1">
        <v>45815</v>
      </c>
      <c r="F14" s="6">
        <v>178.48250654368184</v>
      </c>
      <c r="G14" s="1">
        <f t="shared" ref="G14:G19" si="6">+SQRT(E14/(F14*0.25*PI()))</f>
        <v>18.078445176743195</v>
      </c>
      <c r="H14" s="1">
        <f t="shared" si="2"/>
        <v>0.71174981010799987</v>
      </c>
      <c r="I14" s="2">
        <f t="shared" si="3"/>
        <v>9.9399480553290953E-2</v>
      </c>
      <c r="J14" s="3">
        <f>+AVERAGE(I14:I16)</f>
        <v>9.7260198545026835E-2</v>
      </c>
      <c r="K14" s="5">
        <v>0.10100000000000001</v>
      </c>
      <c r="W14">
        <f t="shared" ca="1" si="4"/>
        <v>0.60533766686908919</v>
      </c>
      <c r="Z14">
        <v>178.48250654368184</v>
      </c>
    </row>
    <row r="15" spans="1:26" x14ac:dyDescent="0.55000000000000004">
      <c r="A15" s="1">
        <v>10</v>
      </c>
      <c r="B15" s="1">
        <v>2</v>
      </c>
      <c r="C15" s="1" t="s">
        <v>4</v>
      </c>
      <c r="D15" s="1" t="str">
        <f t="shared" si="1"/>
        <v>CL-10-BBT-2</v>
      </c>
      <c r="E15" s="1">
        <v>47595</v>
      </c>
      <c r="F15" s="6">
        <v>181.98</v>
      </c>
      <c r="G15" s="1">
        <f t="shared" si="6"/>
        <v>18.248362290840795</v>
      </c>
      <c r="H15" s="1">
        <f t="shared" si="2"/>
        <v>0.7184394602693227</v>
      </c>
      <c r="I15" s="2">
        <f t="shared" si="3"/>
        <v>8.2390652316309931E-2</v>
      </c>
      <c r="J15" s="3"/>
      <c r="K15" s="4"/>
      <c r="L15" s="9"/>
      <c r="M15" s="9"/>
      <c r="W15">
        <f t="shared" ca="1" si="4"/>
        <v>0.43142795303296733</v>
      </c>
      <c r="Z15">
        <v>181.98</v>
      </c>
    </row>
    <row r="16" spans="1:26" x14ac:dyDescent="0.55000000000000004">
      <c r="A16" s="1">
        <v>10</v>
      </c>
      <c r="B16" s="1">
        <v>3</v>
      </c>
      <c r="C16" s="1" t="s">
        <v>4</v>
      </c>
      <c r="D16" s="1" t="str">
        <f t="shared" si="1"/>
        <v>CL-10-BBT-3</v>
      </c>
      <c r="E16" s="1">
        <v>45364</v>
      </c>
      <c r="F16" s="6">
        <v>178.82854370022511</v>
      </c>
      <c r="G16" s="1">
        <f t="shared" si="6"/>
        <v>17.971830348805611</v>
      </c>
      <c r="H16" s="1">
        <f t="shared" si="2"/>
        <v>0.70755237593722886</v>
      </c>
      <c r="I16" s="2">
        <f t="shared" si="3"/>
        <v>0.10999046276547964</v>
      </c>
      <c r="J16" s="3"/>
      <c r="K16" s="4"/>
      <c r="L16" s="9"/>
      <c r="M16" s="9"/>
      <c r="W16">
        <f t="shared" ca="1" si="4"/>
        <v>0.52815140639114</v>
      </c>
      <c r="Z16">
        <v>178.82854370022511</v>
      </c>
    </row>
    <row r="17" spans="1:26" x14ac:dyDescent="0.55000000000000004">
      <c r="A17" s="1">
        <v>10</v>
      </c>
      <c r="B17" s="1">
        <v>4</v>
      </c>
      <c r="C17" s="1" t="s">
        <v>4</v>
      </c>
      <c r="D17" s="1" t="str">
        <f t="shared" si="1"/>
        <v>CL-10-BBT-4</v>
      </c>
      <c r="E17" s="1">
        <v>46486</v>
      </c>
      <c r="F17" s="6">
        <v>178.88877515219826</v>
      </c>
      <c r="G17" s="1">
        <f t="shared" si="6"/>
        <v>18.189660908253668</v>
      </c>
      <c r="H17" s="1">
        <f t="shared" si="2"/>
        <v>0.71612838221471142</v>
      </c>
      <c r="I17" s="2">
        <f t="shared" si="3"/>
        <v>8.8284693664960279E-2</v>
      </c>
      <c r="J17" s="3">
        <f>+AVERAGE(I17:I19)</f>
        <v>9.9530153304351818E-2</v>
      </c>
      <c r="K17" s="5">
        <v>0.10199999999999999</v>
      </c>
      <c r="W17">
        <f t="shared" ca="1" si="4"/>
        <v>0.33465180805734063</v>
      </c>
      <c r="Z17">
        <v>178.88877515219826</v>
      </c>
    </row>
    <row r="18" spans="1:26" x14ac:dyDescent="0.55000000000000004">
      <c r="A18" s="1">
        <v>10</v>
      </c>
      <c r="B18" s="1">
        <v>5</v>
      </c>
      <c r="C18" s="1" t="s">
        <v>4</v>
      </c>
      <c r="D18" s="1" t="str">
        <f t="shared" si="1"/>
        <v>CL-10-BBT-5</v>
      </c>
      <c r="E18" s="1">
        <v>45676</v>
      </c>
      <c r="F18" s="6">
        <v>178.66256530644048</v>
      </c>
      <c r="G18" s="1">
        <f t="shared" si="6"/>
        <v>18.041901552817514</v>
      </c>
      <c r="H18" s="1">
        <f t="shared" si="2"/>
        <v>0.7103110847565951</v>
      </c>
      <c r="I18" s="2">
        <f t="shared" si="3"/>
        <v>0.1030367339945053</v>
      </c>
      <c r="J18" s="3"/>
      <c r="K18" s="4"/>
      <c r="L18" s="9"/>
      <c r="M18" s="9"/>
      <c r="W18">
        <f t="shared" ca="1" si="4"/>
        <v>0.86088671089475755</v>
      </c>
      <c r="Z18">
        <v>178.66256530644048</v>
      </c>
    </row>
    <row r="19" spans="1:26" x14ac:dyDescent="0.55000000000000004">
      <c r="A19" s="1">
        <v>10</v>
      </c>
      <c r="B19" s="1">
        <v>6</v>
      </c>
      <c r="C19" s="1" t="s">
        <v>4</v>
      </c>
      <c r="D19" s="1" t="str">
        <f t="shared" si="1"/>
        <v>CL-10-BBT-6</v>
      </c>
      <c r="E19" s="1">
        <v>45353</v>
      </c>
      <c r="F19" s="6">
        <v>178.24016617474629</v>
      </c>
      <c r="G19" s="1">
        <f t="shared" si="6"/>
        <v>17.999286097581525</v>
      </c>
      <c r="H19" s="1">
        <f t="shared" si="2"/>
        <v>0.70863331092840653</v>
      </c>
      <c r="I19" s="2">
        <f t="shared" si="3"/>
        <v>0.10726903225358986</v>
      </c>
      <c r="J19" s="3"/>
      <c r="K19" s="4"/>
      <c r="L19" s="9"/>
      <c r="M19" s="9"/>
      <c r="W19">
        <f t="shared" ca="1" si="4"/>
        <v>0.55476809440485897</v>
      </c>
      <c r="Z19">
        <v>178.24016617474629</v>
      </c>
    </row>
    <row r="20" spans="1:26" x14ac:dyDescent="0.55000000000000004">
      <c r="A20" s="1">
        <v>15</v>
      </c>
      <c r="B20" s="1">
        <v>1</v>
      </c>
      <c r="C20" s="1" t="s">
        <v>4</v>
      </c>
      <c r="D20" s="1" t="str">
        <f t="shared" si="1"/>
        <v>CL-15-BBT-1</v>
      </c>
      <c r="E20" s="1">
        <v>43119</v>
      </c>
      <c r="F20" s="6">
        <v>178.80413302504698</v>
      </c>
      <c r="G20" s="1">
        <f t="shared" si="5"/>
        <v>17.52268374961076</v>
      </c>
      <c r="H20" s="1">
        <f t="shared" si="2"/>
        <v>0.68986943896105357</v>
      </c>
      <c r="I20" s="2">
        <f t="shared" si="3"/>
        <v>0.15392027944455333</v>
      </c>
      <c r="J20" s="3">
        <f>+AVERAGE(I20:I22)</f>
        <v>0.15286610124436315</v>
      </c>
      <c r="K20" s="5">
        <v>0.14399999999999999</v>
      </c>
      <c r="L20" s="8"/>
      <c r="M20" s="8"/>
      <c r="W20">
        <f t="shared" ca="1" si="4"/>
        <v>0.33856205085065882</v>
      </c>
      <c r="Z20">
        <v>178.80413302504698</v>
      </c>
    </row>
    <row r="21" spans="1:26" x14ac:dyDescent="0.55000000000000004">
      <c r="A21" s="1">
        <v>15</v>
      </c>
      <c r="B21" s="1">
        <v>2</v>
      </c>
      <c r="C21" s="1" t="s">
        <v>4</v>
      </c>
      <c r="D21" s="1" t="str">
        <f t="shared" si="1"/>
        <v>CL-15-BBT-2</v>
      </c>
      <c r="E21" s="1">
        <v>41474</v>
      </c>
      <c r="F21" s="6">
        <v>169.68</v>
      </c>
      <c r="G21" s="1">
        <f t="shared" si="5"/>
        <v>17.641182516876299</v>
      </c>
      <c r="H21" s="1">
        <f t="shared" si="2"/>
        <v>0.69453474475890942</v>
      </c>
      <c r="I21" s="2">
        <f t="shared" si="3"/>
        <v>0.14243820146253605</v>
      </c>
      <c r="J21" s="3"/>
      <c r="K21" s="4"/>
      <c r="L21" s="8"/>
      <c r="M21" s="8"/>
      <c r="W21">
        <f t="shared" ca="1" si="4"/>
        <v>0.91400847837367794</v>
      </c>
      <c r="Z21">
        <v>169.68</v>
      </c>
    </row>
    <row r="22" spans="1:26" x14ac:dyDescent="0.55000000000000004">
      <c r="A22" s="1">
        <v>15</v>
      </c>
      <c r="B22" s="1">
        <v>3</v>
      </c>
      <c r="C22" s="1" t="s">
        <v>4</v>
      </c>
      <c r="D22" s="1" t="str">
        <f t="shared" si="1"/>
        <v>CL-15-BBT-3</v>
      </c>
      <c r="E22" s="1">
        <v>35373</v>
      </c>
      <c r="F22" s="6">
        <v>148.13999999999999</v>
      </c>
      <c r="G22" s="1">
        <f t="shared" si="5"/>
        <v>17.436320216630786</v>
      </c>
      <c r="H22" s="1">
        <f t="shared" si="2"/>
        <v>0.68646929986735383</v>
      </c>
      <c r="I22" s="2">
        <f t="shared" si="3"/>
        <v>0.16223982282600002</v>
      </c>
      <c r="J22" s="3"/>
      <c r="K22" s="4"/>
      <c r="L22" s="8"/>
      <c r="M22" s="8"/>
      <c r="W22">
        <f t="shared" ca="1" si="4"/>
        <v>0.64928379962201765</v>
      </c>
      <c r="Z22">
        <v>148.13999999999999</v>
      </c>
    </row>
    <row r="23" spans="1:26" x14ac:dyDescent="0.55000000000000004">
      <c r="A23" s="1">
        <v>15</v>
      </c>
      <c r="B23" s="1">
        <v>4</v>
      </c>
      <c r="C23" s="1" t="s">
        <v>4</v>
      </c>
      <c r="D23" s="1" t="str">
        <f t="shared" si="1"/>
        <v>CL-15-BBT-4</v>
      </c>
      <c r="E23" s="1">
        <v>40485</v>
      </c>
      <c r="F23" s="6">
        <v>168.05</v>
      </c>
      <c r="G23" s="1">
        <f t="shared" si="5"/>
        <v>17.513900284495847</v>
      </c>
      <c r="H23" s="1">
        <f t="shared" si="2"/>
        <v>0.68952363324786803</v>
      </c>
      <c r="I23" s="2">
        <f t="shared" si="3"/>
        <v>0.15476828300917256</v>
      </c>
      <c r="J23" s="3">
        <f>+AVERAGE(I23:I25)</f>
        <v>0.15002500633436855</v>
      </c>
      <c r="K23" s="5">
        <v>0.14799999999999999</v>
      </c>
      <c r="L23" s="8"/>
      <c r="M23" s="8"/>
      <c r="W23">
        <f t="shared" ca="1" si="4"/>
        <v>0.46056567259776093</v>
      </c>
      <c r="Z23">
        <v>168.05</v>
      </c>
    </row>
    <row r="24" spans="1:26" x14ac:dyDescent="0.55000000000000004">
      <c r="A24" s="1">
        <v>15</v>
      </c>
      <c r="B24" s="1">
        <v>5</v>
      </c>
      <c r="C24" s="1" t="s">
        <v>4</v>
      </c>
      <c r="D24" s="1" t="str">
        <f t="shared" si="1"/>
        <v>CL-15-BBT-5</v>
      </c>
      <c r="E24" s="1">
        <v>38297</v>
      </c>
      <c r="F24" s="6">
        <v>160.35</v>
      </c>
      <c r="G24" s="1">
        <f t="shared" si="5"/>
        <v>17.43825220970362</v>
      </c>
      <c r="H24" s="1">
        <f t="shared" si="2"/>
        <v>0.68654536258675669</v>
      </c>
      <c r="I24" s="2">
        <f t="shared" si="3"/>
        <v>0.16205416019665564</v>
      </c>
      <c r="J24" s="3"/>
      <c r="K24" s="4"/>
      <c r="L24" s="8"/>
      <c r="M24" s="8"/>
      <c r="W24">
        <f t="shared" ca="1" si="4"/>
        <v>0.49968962350082102</v>
      </c>
      <c r="Z24">
        <v>160.35</v>
      </c>
    </row>
    <row r="25" spans="1:26" x14ac:dyDescent="0.55000000000000004">
      <c r="A25" s="1">
        <v>15</v>
      </c>
      <c r="B25" s="1">
        <v>6</v>
      </c>
      <c r="C25" s="1" t="s">
        <v>4</v>
      </c>
      <c r="D25" s="1" t="str">
        <f t="shared" si="1"/>
        <v>CL-15-BBT-6</v>
      </c>
      <c r="E25" s="1">
        <v>41103</v>
      </c>
      <c r="F25" s="6">
        <v>166.38</v>
      </c>
      <c r="G25" s="1">
        <f t="shared" si="5"/>
        <v>17.735411106363689</v>
      </c>
      <c r="H25" s="1">
        <f t="shared" si="2"/>
        <v>0.69824453174660195</v>
      </c>
      <c r="I25" s="2">
        <f t="shared" si="3"/>
        <v>0.13325257579727745</v>
      </c>
      <c r="J25" s="3"/>
      <c r="K25" s="4"/>
      <c r="L25" s="8"/>
      <c r="M25" s="8"/>
      <c r="W25">
        <f t="shared" ca="1" si="4"/>
        <v>0.10428383210472492</v>
      </c>
      <c r="Z25">
        <v>166.38</v>
      </c>
    </row>
    <row r="26" spans="1:26" x14ac:dyDescent="0.55000000000000004">
      <c r="A26" s="1">
        <v>20</v>
      </c>
      <c r="B26" s="1">
        <v>1</v>
      </c>
      <c r="C26" s="1" t="s">
        <v>3</v>
      </c>
      <c r="D26" s="1" t="str">
        <f t="shared" si="1"/>
        <v>CL-20-T-1</v>
      </c>
      <c r="E26" s="1">
        <v>40786</v>
      </c>
      <c r="F26" s="6">
        <v>178.2051872907507</v>
      </c>
      <c r="G26" s="1">
        <f t="shared" si="5"/>
        <v>17.070665247261211</v>
      </c>
      <c r="H26" s="1">
        <f t="shared" si="2"/>
        <v>0.67207343493154381</v>
      </c>
      <c r="I26" s="2">
        <f t="shared" si="3"/>
        <v>0.19700852988322826</v>
      </c>
      <c r="J26" s="3">
        <f>+AVERAGE(I26:I28)</f>
        <v>0.20288158578605986</v>
      </c>
      <c r="K26" s="5">
        <v>0.19900000000000001</v>
      </c>
      <c r="L26" s="8"/>
      <c r="W26">
        <f t="shared" ca="1" si="4"/>
        <v>0.61856751958631784</v>
      </c>
      <c r="Z26">
        <v>178.2051872907507</v>
      </c>
    </row>
    <row r="27" spans="1:26" x14ac:dyDescent="0.55000000000000004">
      <c r="A27" s="1">
        <v>20</v>
      </c>
      <c r="B27" s="1">
        <v>2</v>
      </c>
      <c r="C27" s="1" t="s">
        <v>3</v>
      </c>
      <c r="D27" s="1" t="str">
        <f t="shared" si="1"/>
        <v>CL-20-T-2</v>
      </c>
      <c r="E27" s="1">
        <v>36577</v>
      </c>
      <c r="F27" s="6">
        <v>163.36000000000001</v>
      </c>
      <c r="G27" s="1">
        <f t="shared" si="5"/>
        <v>16.884423553680215</v>
      </c>
      <c r="H27" s="1">
        <f t="shared" si="2"/>
        <v>0.66474108479055971</v>
      </c>
      <c r="I27" s="2">
        <f t="shared" si="3"/>
        <v>0.21443429367372424</v>
      </c>
      <c r="J27" s="3"/>
      <c r="K27" s="4"/>
      <c r="L27" s="8"/>
      <c r="W27">
        <f t="shared" ca="1" si="4"/>
        <v>0.80907620172405725</v>
      </c>
      <c r="Z27">
        <v>163.36000000000001</v>
      </c>
    </row>
    <row r="28" spans="1:26" x14ac:dyDescent="0.55000000000000004">
      <c r="A28" s="1">
        <v>20</v>
      </c>
      <c r="B28" s="1">
        <v>3</v>
      </c>
      <c r="C28" s="1" t="s">
        <v>3</v>
      </c>
      <c r="D28" s="1" t="str">
        <f t="shared" si="1"/>
        <v>CL-20-T-3</v>
      </c>
      <c r="E28" s="1">
        <v>40864</v>
      </c>
      <c r="F28" s="6">
        <v>178.58900454344396</v>
      </c>
      <c r="G28" s="1">
        <f t="shared" si="5"/>
        <v>17.068609352220236</v>
      </c>
      <c r="H28" s="1">
        <f t="shared" si="2"/>
        <v>0.6719924941818991</v>
      </c>
      <c r="I28" s="2">
        <f t="shared" si="3"/>
        <v>0.19720193380122708</v>
      </c>
      <c r="J28" s="3"/>
      <c r="K28" s="4"/>
      <c r="L28" s="8"/>
      <c r="W28">
        <f t="shared" ca="1" si="4"/>
        <v>0.53371068901478347</v>
      </c>
      <c r="Z28">
        <v>178.58900454344396</v>
      </c>
    </row>
    <row r="29" spans="1:26" x14ac:dyDescent="0.55000000000000004">
      <c r="A29" s="1">
        <v>20</v>
      </c>
      <c r="B29" s="1">
        <v>1</v>
      </c>
      <c r="C29" s="1" t="s">
        <v>4</v>
      </c>
      <c r="D29" s="1" t="str">
        <f t="shared" si="1"/>
        <v>CL-20-BBT-1</v>
      </c>
      <c r="E29" s="1">
        <v>41038</v>
      </c>
      <c r="F29" s="6">
        <v>178.89165973586847</v>
      </c>
      <c r="G29" s="1">
        <f t="shared" si="5"/>
        <v>17.090434578591459</v>
      </c>
      <c r="H29" s="1">
        <f t="shared" si="2"/>
        <v>0.67285175506265593</v>
      </c>
      <c r="I29" s="2">
        <f t="shared" si="3"/>
        <v>0.19514758348285088</v>
      </c>
      <c r="J29" s="3">
        <f>+AVERAGE(I29:I31)</f>
        <v>0.19526544789626091</v>
      </c>
      <c r="K29" s="5">
        <v>0.19700000000000001</v>
      </c>
      <c r="L29" s="8"/>
      <c r="W29">
        <f t="shared" ca="1" si="4"/>
        <v>3.1655641429970682E-2</v>
      </c>
      <c r="Z29">
        <v>178.89165973586847</v>
      </c>
    </row>
    <row r="30" spans="1:26" x14ac:dyDescent="0.55000000000000004">
      <c r="A30" s="1">
        <v>20</v>
      </c>
      <c r="B30" s="1">
        <v>2</v>
      </c>
      <c r="C30" s="1" t="s">
        <v>4</v>
      </c>
      <c r="D30" s="1" t="str">
        <f t="shared" si="1"/>
        <v>CL-20-BBT-2</v>
      </c>
      <c r="E30" s="1">
        <v>37452</v>
      </c>
      <c r="F30" s="6">
        <v>164.3</v>
      </c>
      <c r="G30" s="1">
        <f t="shared" si="5"/>
        <v>17.036241386192028</v>
      </c>
      <c r="H30" s="1">
        <f t="shared" si="2"/>
        <v>0.67071816481070978</v>
      </c>
      <c r="I30" s="2">
        <f t="shared" si="3"/>
        <v>0.20024381047636197</v>
      </c>
      <c r="J30" s="3"/>
      <c r="K30" s="4"/>
      <c r="L30" s="8"/>
      <c r="W30">
        <f t="shared" ca="1" si="4"/>
        <v>9.3211783849262653E-2</v>
      </c>
      <c r="Z30">
        <v>164.3</v>
      </c>
    </row>
    <row r="31" spans="1:26" x14ac:dyDescent="0.55000000000000004">
      <c r="A31" s="1">
        <v>20</v>
      </c>
      <c r="B31" s="1">
        <v>3</v>
      </c>
      <c r="C31" s="1" t="s">
        <v>4</v>
      </c>
      <c r="D31" s="1" t="str">
        <f t="shared" si="1"/>
        <v>CL-20-BBT-3</v>
      </c>
      <c r="E31" s="1">
        <v>41186</v>
      </c>
      <c r="F31" s="6">
        <v>178.48508461604044</v>
      </c>
      <c r="G31" s="1">
        <f t="shared" si="5"/>
        <v>17.140713746246529</v>
      </c>
      <c r="H31" s="1">
        <f t="shared" si="2"/>
        <v>0.67483124985222565</v>
      </c>
      <c r="I31" s="2">
        <f t="shared" si="3"/>
        <v>0.19040494972956989</v>
      </c>
      <c r="J31" s="3"/>
      <c r="K31" s="4"/>
      <c r="L31" s="8"/>
      <c r="W31">
        <f t="shared" ca="1" si="4"/>
        <v>3.3277319176126308E-2</v>
      </c>
      <c r="Z31">
        <v>178.48508461604044</v>
      </c>
    </row>
    <row r="32" spans="1:26" x14ac:dyDescent="0.55000000000000004">
      <c r="A32" s="1">
        <v>20</v>
      </c>
      <c r="B32" s="1">
        <v>4</v>
      </c>
      <c r="C32" s="1" t="s">
        <v>4</v>
      </c>
      <c r="D32" s="1" t="str">
        <f t="shared" si="1"/>
        <v>CL-20-BBT-4</v>
      </c>
      <c r="E32" s="1">
        <v>39645</v>
      </c>
      <c r="F32" s="6">
        <v>178.38717331646541</v>
      </c>
      <c r="G32" s="1">
        <f t="shared" si="5"/>
        <v>16.821606073625059</v>
      </c>
      <c r="H32" s="1">
        <f t="shared" si="2"/>
        <v>0.66226795565452989</v>
      </c>
      <c r="I32" s="2">
        <f t="shared" si="3"/>
        <v>0.2202687198456349</v>
      </c>
      <c r="J32" s="3">
        <f>+AVERAGE(I32:I34)</f>
        <v>0.21771304323046989</v>
      </c>
      <c r="K32" s="5">
        <v>0.224</v>
      </c>
      <c r="L32" s="8"/>
      <c r="W32">
        <f t="shared" ca="1" si="4"/>
        <v>0.71980330436864282</v>
      </c>
      <c r="Z32">
        <v>178.38717331646541</v>
      </c>
    </row>
    <row r="33" spans="1:26" x14ac:dyDescent="0.55000000000000004">
      <c r="A33" s="1">
        <v>20</v>
      </c>
      <c r="B33" s="1">
        <v>5</v>
      </c>
      <c r="C33" s="1" t="s">
        <v>4</v>
      </c>
      <c r="D33" s="1" t="str">
        <f t="shared" si="1"/>
        <v>CL-20-BBT-5</v>
      </c>
      <c r="E33" s="1">
        <v>35364</v>
      </c>
      <c r="F33" s="6">
        <v>158.38900000000001</v>
      </c>
      <c r="G33" s="1">
        <f t="shared" si="5"/>
        <v>16.860608405124637</v>
      </c>
      <c r="H33" s="1">
        <f t="shared" si="2"/>
        <v>0.663803480516718</v>
      </c>
      <c r="I33" s="2">
        <f t="shared" si="3"/>
        <v>0.21664878089580653</v>
      </c>
      <c r="J33" s="3"/>
      <c r="K33" s="4"/>
      <c r="L33" s="8"/>
      <c r="W33">
        <f t="shared" ca="1" si="4"/>
        <v>0.33198588509038296</v>
      </c>
      <c r="Z33">
        <v>158.38900000000001</v>
      </c>
    </row>
    <row r="34" spans="1:26" x14ac:dyDescent="0.55000000000000004">
      <c r="A34" s="1">
        <v>20</v>
      </c>
      <c r="B34" s="1">
        <v>6</v>
      </c>
      <c r="C34" s="1" t="s">
        <v>4</v>
      </c>
      <c r="D34" s="1" t="str">
        <f t="shared" si="1"/>
        <v>CL-20-BBT-6</v>
      </c>
      <c r="E34" s="1">
        <v>39786</v>
      </c>
      <c r="F34" s="6">
        <v>178.09722896537724</v>
      </c>
      <c r="G34" s="1">
        <f t="shared" si="5"/>
        <v>16.865204721555685</v>
      </c>
      <c r="H34" s="1">
        <f t="shared" si="2"/>
        <v>0.66398443785652306</v>
      </c>
      <c r="I34" s="2">
        <f t="shared" si="3"/>
        <v>0.21622162894996821</v>
      </c>
      <c r="J34" s="3"/>
      <c r="K34" s="4"/>
      <c r="L34" s="8"/>
      <c r="W34">
        <f t="shared" ca="1" si="4"/>
        <v>0.24531581910087674</v>
      </c>
      <c r="Z34">
        <v>178.09722896537724</v>
      </c>
    </row>
  </sheetData>
  <mergeCells count="29">
    <mergeCell ref="L32:L34"/>
    <mergeCell ref="M20:M22"/>
    <mergeCell ref="M23:M25"/>
    <mergeCell ref="L20:L22"/>
    <mergeCell ref="L23:L25"/>
    <mergeCell ref="L26:L28"/>
    <mergeCell ref="L29:L31"/>
    <mergeCell ref="J17:J19"/>
    <mergeCell ref="K32:K34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J2:J4"/>
    <mergeCell ref="J5:J7"/>
    <mergeCell ref="J8:J10"/>
    <mergeCell ref="J11:J13"/>
    <mergeCell ref="J14:J16"/>
    <mergeCell ref="J20:J22"/>
    <mergeCell ref="J23:J25"/>
    <mergeCell ref="J26:J28"/>
    <mergeCell ref="J29:J31"/>
    <mergeCell ref="J32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2022-01-27T15:58:53Z</dcterms:created>
  <dcterms:modified xsi:type="dcterms:W3CDTF">2022-01-27T21:35:15Z</dcterms:modified>
</cp:coreProperties>
</file>