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D:\W\365Careers\Work on Power Modeling\Notes, Exercises, Quiz etc\EXERCISES\05 Functions Exercise\PM Exercises Functions Final\"/>
    </mc:Choice>
  </mc:AlternateContent>
  <bookViews>
    <workbookView xWindow="0" yWindow="0" windowWidth="20490" windowHeight="8115"/>
  </bookViews>
  <sheets>
    <sheet name="Index; Match" sheetId="4" r:id="rId1"/>
    <sheet name="Index and Match" sheetId="31" r:id="rId2"/>
  </sheets>
  <definedNames>
    <definedName name="Q.1">#REF!</definedName>
    <definedName name="Q.2">#REF!</definedName>
    <definedName name="Q.3">#REF!</definedName>
    <definedName name="Q.4">#REF!</definedName>
    <definedName name="Q_1">#REF!</definedName>
    <definedName name="Q_2">#REF!</definedName>
    <definedName name="Q_3">#REF!</definedName>
    <definedName name="Q_4">#REF!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6" i="31" l="1"/>
  <c r="C25" i="31"/>
  <c r="C24" i="31"/>
  <c r="C23" i="31"/>
  <c r="C22" i="31"/>
  <c r="G41" i="4"/>
  <c r="G40" i="4"/>
  <c r="G39" i="4"/>
  <c r="C43" i="4"/>
  <c r="C42" i="4"/>
  <c r="C41" i="4"/>
  <c r="C40" i="4"/>
  <c r="C39" i="4"/>
  <c r="E29" i="4"/>
  <c r="D29" i="4"/>
  <c r="E28" i="4"/>
  <c r="D28" i="4"/>
  <c r="E27" i="4"/>
  <c r="D27" i="4"/>
  <c r="E26" i="4"/>
  <c r="D26" i="4"/>
  <c r="C29" i="4"/>
  <c r="C28" i="4"/>
  <c r="C27" i="4"/>
  <c r="C26" i="4"/>
  <c r="E25" i="4"/>
  <c r="D25" i="4"/>
  <c r="C25" i="4"/>
  <c r="H46" i="31"/>
  <c r="G46" i="31"/>
  <c r="F46" i="31"/>
  <c r="E46" i="31"/>
  <c r="D46" i="31"/>
  <c r="C46" i="31"/>
  <c r="H35" i="31"/>
  <c r="G35" i="31"/>
  <c r="F35" i="31"/>
  <c r="E35" i="31"/>
  <c r="D35" i="31"/>
  <c r="C35" i="31"/>
</calcChain>
</file>

<file path=xl/sharedStrings.xml><?xml version="1.0" encoding="utf-8"?>
<sst xmlns="http://schemas.openxmlformats.org/spreadsheetml/2006/main" count="84" uniqueCount="28">
  <si>
    <t>$ in thousands</t>
  </si>
  <si>
    <t>Jan</t>
  </si>
  <si>
    <t>Feb</t>
  </si>
  <si>
    <t>Mar</t>
  </si>
  <si>
    <t>Apr</t>
  </si>
  <si>
    <t>May</t>
  </si>
  <si>
    <t>Jun</t>
  </si>
  <si>
    <t>Jul</t>
  </si>
  <si>
    <t>Aug</t>
  </si>
  <si>
    <t>Sep</t>
  </si>
  <si>
    <t>Oct</t>
  </si>
  <si>
    <t>Nov</t>
  </si>
  <si>
    <t>Dec</t>
  </si>
  <si>
    <t>Index</t>
  </si>
  <si>
    <t>Match</t>
  </si>
  <si>
    <t>Column index</t>
  </si>
  <si>
    <t>Row index</t>
  </si>
  <si>
    <t>Index + Match for row</t>
  </si>
  <si>
    <t>Index + Match for column</t>
  </si>
  <si>
    <t>Store A</t>
  </si>
  <si>
    <t>Store B</t>
  </si>
  <si>
    <t>Store C</t>
  </si>
  <si>
    <t>Store D</t>
  </si>
  <si>
    <t>Store E</t>
  </si>
  <si>
    <t>Company X</t>
  </si>
  <si>
    <t>SOLUTION - Index, Match</t>
  </si>
  <si>
    <t>SOLUTION - Index and Match</t>
  </si>
  <si>
    <t>To obtain the correct answer, it will be enough to change the names of the months in the header. Use the abbreviated version of each month ("Jul", "Aug", "Sep", "Oct", "Nov", "Dec").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</si>
</sst>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2"/>
      <color rgb="FF002060"/>
      <name val="Arial"/>
      <family val="2"/>
    </font>
    <font>
      <sz val="9"/>
      <color theme="1"/>
      <name val="Arial"/>
      <family val="2"/>
    </font>
    <font>
      <b/>
      <i/>
      <sz val="9"/>
      <color theme="1"/>
      <name val="Arial"/>
      <family val="2"/>
    </font>
    <font>
      <b/>
      <sz val="9"/>
      <color rgb="FF002060"/>
      <name val="Arial"/>
      <family val="2"/>
    </font>
    <font>
      <sz val="9"/>
      <color theme="0" tint="-0.34998626667073579"/>
      <name val="Arial"/>
      <family val="2"/>
    </font>
    <font>
      <b/>
      <u/>
      <sz val="10"/>
      <color rgb="FF002060"/>
      <name val="Arial"/>
      <family val="2"/>
    </font>
    <font>
      <b/>
      <u/>
      <sz val="11"/>
      <color theme="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medium">
        <color rgb="FF002060"/>
      </bottom>
      <diagonal/>
    </border>
  </borders>
  <cellStyleXfs count="1">
    <xf numFmtId="0" fontId="0" fillId="0" borderId="0"/>
  </cellStyleXfs>
  <cellXfs count="9">
    <xf numFmtId="0" fontId="0" fillId="0" borderId="0" xfId="0"/>
    <xf numFmtId="0" fontId="1" fillId="2" borderId="0" xfId="0" applyFont="1" applyFill="1"/>
    <xf numFmtId="0" fontId="2" fillId="2" borderId="0" xfId="0" applyFont="1" applyFill="1"/>
    <xf numFmtId="0" fontId="3" fillId="2" borderId="1" xfId="0" applyFont="1" applyFill="1" applyBorder="1"/>
    <xf numFmtId="0" fontId="4" fillId="2" borderId="1" xfId="0" applyFont="1" applyFill="1" applyBorder="1" applyAlignment="1">
      <alignment horizontal="right"/>
    </xf>
    <xf numFmtId="0" fontId="5" fillId="2" borderId="0" xfId="0" applyFont="1" applyFill="1"/>
    <xf numFmtId="0" fontId="2" fillId="2" borderId="0" xfId="0" applyFont="1" applyFill="1" applyBorder="1"/>
    <xf numFmtId="0" fontId="7" fillId="2" borderId="0" xfId="0" applyFont="1" applyFill="1" applyAlignment="1">
      <alignment horizontal="center"/>
    </xf>
    <xf numFmtId="0" fontId="6" fillId="0"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15</xdr:row>
      <xdr:rowOff>114300</xdr:rowOff>
    </xdr:from>
    <xdr:to>
      <xdr:col>11</xdr:col>
      <xdr:colOff>381000</xdr:colOff>
      <xdr:row>20</xdr:row>
      <xdr:rowOff>47625</xdr:rowOff>
    </xdr:to>
    <xdr:sp macro="" textlink="">
      <xdr:nvSpPr>
        <xdr:cNvPr id="2" name="Rectangle 1"/>
        <xdr:cNvSpPr/>
      </xdr:nvSpPr>
      <xdr:spPr>
        <a:xfrm>
          <a:off x="552450" y="2628900"/>
          <a:ext cx="5562600" cy="69532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Company X runs 5 stores. The tables you see below refer to the table above. </a:t>
          </a:r>
        </a:p>
        <a:p>
          <a:endParaRPr lang="en-US" sz="110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Fill in the table below with the help of the Index function.</a:t>
          </a:r>
          <a:endParaRPr lang="en-US">
            <a:solidFill>
              <a:sysClr val="windowText" lastClr="000000"/>
            </a:solidFill>
          </a:endParaRPr>
        </a:p>
      </xdr:txBody>
    </xdr:sp>
    <xdr:clientData/>
  </xdr:twoCellAnchor>
  <xdr:twoCellAnchor>
    <xdr:from>
      <xdr:col>1</xdr:col>
      <xdr:colOff>0</xdr:colOff>
      <xdr:row>32</xdr:row>
      <xdr:rowOff>66675</xdr:rowOff>
    </xdr:from>
    <xdr:to>
      <xdr:col>20</xdr:col>
      <xdr:colOff>342899</xdr:colOff>
      <xdr:row>34</xdr:row>
      <xdr:rowOff>19050</xdr:rowOff>
    </xdr:to>
    <xdr:sp macro="" textlink="">
      <xdr:nvSpPr>
        <xdr:cNvPr id="3" name="Rectangle 2"/>
        <xdr:cNvSpPr/>
      </xdr:nvSpPr>
      <xdr:spPr>
        <a:xfrm>
          <a:off x="561974" y="5191125"/>
          <a:ext cx="10258425" cy="25717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ysClr val="windowText" lastClr="000000"/>
              </a:solidFill>
              <a:effectLst/>
              <a:latin typeface="+mn-lt"/>
              <a:ea typeface="+mn-ea"/>
              <a:cs typeface="+mn-cs"/>
            </a:rPr>
            <a:t>Task 2:  </a:t>
          </a:r>
          <a:r>
            <a:rPr lang="en-US" sz="1100">
              <a:solidFill>
                <a:sysClr val="windowText" lastClr="000000"/>
              </a:solidFill>
              <a:effectLst/>
              <a:latin typeface="+mn-lt"/>
              <a:ea typeface="+mn-ea"/>
              <a:cs typeface="+mn-cs"/>
            </a:rPr>
            <a:t>Use Match to obtain the column indices for the months aug-dec (count from January). In addition, try to use Match to obtain the row indices for stores A, C, and E.</a:t>
          </a:r>
        </a:p>
        <a:p>
          <a:endParaRPr lang="en-US" sz="1100">
            <a:solidFill>
              <a:sysClr val="windowText" lastClr="000000"/>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57150</xdr:rowOff>
    </xdr:from>
    <xdr:to>
      <xdr:col>11</xdr:col>
      <xdr:colOff>476250</xdr:colOff>
      <xdr:row>17</xdr:row>
      <xdr:rowOff>142875</xdr:rowOff>
    </xdr:to>
    <xdr:sp macro="" textlink="">
      <xdr:nvSpPr>
        <xdr:cNvPr id="2" name="Rectangle 1"/>
        <xdr:cNvSpPr/>
      </xdr:nvSpPr>
      <xdr:spPr>
        <a:xfrm>
          <a:off x="647700" y="1962150"/>
          <a:ext cx="5562600" cy="69532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Company X runs 5 stores. The tables you see below refer to the table above. </a:t>
          </a:r>
        </a:p>
        <a:p>
          <a:endParaRPr lang="en-US" sz="110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Use Index and Match to extract the July sales for all stores shown in the table.</a:t>
          </a:r>
          <a:endParaRPr lang="en-US">
            <a:solidFill>
              <a:sysClr val="windowText" lastClr="000000"/>
            </a:solidFill>
          </a:endParaRPr>
        </a:p>
      </xdr:txBody>
    </xdr:sp>
    <xdr:clientData/>
  </xdr:twoCellAnchor>
  <xdr:twoCellAnchor>
    <xdr:from>
      <xdr:col>1</xdr:col>
      <xdr:colOff>0</xdr:colOff>
      <xdr:row>28</xdr:row>
      <xdr:rowOff>114300</xdr:rowOff>
    </xdr:from>
    <xdr:to>
      <xdr:col>14</xdr:col>
      <xdr:colOff>95249</xdr:colOff>
      <xdr:row>30</xdr:row>
      <xdr:rowOff>85725</xdr:rowOff>
    </xdr:to>
    <xdr:sp macro="" textlink="">
      <xdr:nvSpPr>
        <xdr:cNvPr id="3" name="Rectangle 2"/>
        <xdr:cNvSpPr/>
      </xdr:nvSpPr>
      <xdr:spPr>
        <a:xfrm>
          <a:off x="628649" y="4352925"/>
          <a:ext cx="6581775" cy="27622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ysClr val="windowText" lastClr="000000"/>
              </a:solidFill>
              <a:effectLst/>
              <a:latin typeface="+mn-lt"/>
              <a:ea typeface="+mn-ea"/>
              <a:cs typeface="+mn-cs"/>
            </a:rPr>
            <a:t>Task 2: </a:t>
          </a:r>
          <a:r>
            <a:rPr lang="en-US" sz="1100">
              <a:solidFill>
                <a:sysClr val="windowText" lastClr="000000"/>
              </a:solidFill>
              <a:effectLst/>
              <a:latin typeface="+mn-lt"/>
              <a:ea typeface="+mn-ea"/>
              <a:cs typeface="+mn-cs"/>
            </a:rPr>
            <a:t>Analogically, combine Index and Match to obtain the sales in Store A for the first half of the year.</a:t>
          </a:r>
          <a:endParaRPr lang="en-US">
            <a:solidFill>
              <a:sysClr val="windowText" lastClr="000000"/>
            </a:solidFill>
          </a:endParaRPr>
        </a:p>
      </xdr:txBody>
    </xdr:sp>
    <xdr:clientData/>
  </xdr:twoCellAnchor>
  <xdr:twoCellAnchor>
    <xdr:from>
      <xdr:col>1</xdr:col>
      <xdr:colOff>0</xdr:colOff>
      <xdr:row>37</xdr:row>
      <xdr:rowOff>38100</xdr:rowOff>
    </xdr:from>
    <xdr:to>
      <xdr:col>14</xdr:col>
      <xdr:colOff>133349</xdr:colOff>
      <xdr:row>39</xdr:row>
      <xdr:rowOff>9525</xdr:rowOff>
    </xdr:to>
    <xdr:sp macro="" textlink="">
      <xdr:nvSpPr>
        <xdr:cNvPr id="4" name="Rectangle 3"/>
        <xdr:cNvSpPr/>
      </xdr:nvSpPr>
      <xdr:spPr>
        <a:xfrm>
          <a:off x="666749" y="5667375"/>
          <a:ext cx="6581775" cy="27622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ysClr val="windowText" lastClr="000000"/>
              </a:solidFill>
              <a:effectLst/>
              <a:latin typeface="+mn-lt"/>
              <a:ea typeface="+mn-ea"/>
              <a:cs typeface="+mn-cs"/>
            </a:rPr>
            <a:t>Task 3: </a:t>
          </a:r>
          <a:r>
            <a:rPr lang="en-US" sz="1100">
              <a:solidFill>
                <a:sysClr val="windowText" lastClr="000000"/>
              </a:solidFill>
              <a:effectLst/>
              <a:latin typeface="+mn-lt"/>
              <a:ea typeface="+mn-ea"/>
              <a:cs typeface="+mn-cs"/>
            </a:rPr>
            <a:t>Without rewriting the formula, redo the last table for the months July - December.</a:t>
          </a:r>
          <a:endParaRPr lang="en-US">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46"/>
  <sheetViews>
    <sheetView tabSelected="1" workbookViewId="0"/>
  </sheetViews>
  <sheetFormatPr defaultRowHeight="12" x14ac:dyDescent="0.2"/>
  <cols>
    <col min="1" max="1" width="2" style="2" customWidth="1"/>
    <col min="2" max="2" width="13.5703125" style="2" bestFit="1" customWidth="1"/>
    <col min="3" max="6" width="6.7109375" style="2" customWidth="1"/>
    <col min="7" max="9" width="7" style="2" bestFit="1" customWidth="1"/>
    <col min="10" max="11" width="6.7109375" style="2" customWidth="1"/>
    <col min="12" max="12" width="7.28515625" style="2" customWidth="1"/>
    <col min="13" max="14" width="6.7109375" style="2" customWidth="1"/>
    <col min="15" max="15" width="4.7109375" style="2" customWidth="1"/>
    <col min="16" max="16384" width="9.140625" style="2"/>
  </cols>
  <sheetData>
    <row r="1" spans="2:14" ht="15.75" customHeight="1" x14ac:dyDescent="0.25">
      <c r="B1" s="1" t="s">
        <v>25</v>
      </c>
    </row>
    <row r="2" spans="2:14" ht="15.75" customHeight="1" x14ac:dyDescent="0.25">
      <c r="B2" s="1"/>
    </row>
    <row r="3" spans="2:14" ht="15.75" customHeight="1" x14ac:dyDescent="0.25">
      <c r="B3" s="7" t="s">
        <v>24</v>
      </c>
      <c r="C3" s="7"/>
      <c r="D3" s="7"/>
      <c r="E3" s="7"/>
      <c r="F3" s="7"/>
      <c r="G3" s="7"/>
      <c r="H3" s="7"/>
      <c r="I3" s="7"/>
      <c r="J3" s="7"/>
      <c r="K3" s="7"/>
      <c r="L3" s="7"/>
      <c r="M3" s="7"/>
      <c r="N3" s="7"/>
    </row>
    <row r="4" spans="2:14" ht="15.75" customHeight="1" x14ac:dyDescent="0.25">
      <c r="B4" s="1"/>
    </row>
    <row r="5" spans="2:14" ht="15" customHeight="1" thickBot="1" x14ac:dyDescent="0.25">
      <c r="B5" s="3" t="s">
        <v>0</v>
      </c>
      <c r="C5" s="4" t="s">
        <v>1</v>
      </c>
      <c r="D5" s="4" t="s">
        <v>2</v>
      </c>
      <c r="E5" s="4" t="s">
        <v>3</v>
      </c>
      <c r="F5" s="4" t="s">
        <v>4</v>
      </c>
      <c r="G5" s="4" t="s">
        <v>5</v>
      </c>
      <c r="H5" s="4" t="s">
        <v>6</v>
      </c>
      <c r="I5" s="4" t="s">
        <v>7</v>
      </c>
      <c r="J5" s="4" t="s">
        <v>8</v>
      </c>
      <c r="K5" s="4" t="s">
        <v>9</v>
      </c>
      <c r="L5" s="4" t="s">
        <v>10</v>
      </c>
      <c r="M5" s="4" t="s">
        <v>11</v>
      </c>
      <c r="N5" s="4" t="s">
        <v>12</v>
      </c>
    </row>
    <row r="6" spans="2:14" x14ac:dyDescent="0.2">
      <c r="B6" s="2" t="s">
        <v>19</v>
      </c>
      <c r="C6" s="2">
        <v>55</v>
      </c>
      <c r="D6" s="2">
        <v>51</v>
      </c>
      <c r="E6" s="2">
        <v>64</v>
      </c>
      <c r="F6" s="2">
        <v>71</v>
      </c>
      <c r="G6" s="2">
        <v>82</v>
      </c>
      <c r="H6" s="2">
        <v>100</v>
      </c>
      <c r="I6" s="2">
        <v>119</v>
      </c>
      <c r="J6" s="2">
        <v>120</v>
      </c>
      <c r="K6" s="2">
        <v>144</v>
      </c>
      <c r="L6" s="2">
        <v>80</v>
      </c>
      <c r="M6" s="2">
        <v>51</v>
      </c>
      <c r="N6" s="2">
        <v>60</v>
      </c>
    </row>
    <row r="7" spans="2:14" x14ac:dyDescent="0.2">
      <c r="B7" s="2" t="s">
        <v>20</v>
      </c>
      <c r="C7" s="2">
        <v>57</v>
      </c>
      <c r="D7" s="2">
        <v>72</v>
      </c>
      <c r="E7" s="2">
        <v>80</v>
      </c>
      <c r="F7" s="2">
        <v>79</v>
      </c>
      <c r="G7" s="2">
        <v>85</v>
      </c>
      <c r="H7" s="2">
        <v>101</v>
      </c>
      <c r="I7" s="2">
        <v>120</v>
      </c>
      <c r="J7" s="2">
        <v>123</v>
      </c>
      <c r="K7" s="2">
        <v>130</v>
      </c>
      <c r="L7" s="2">
        <v>84</v>
      </c>
      <c r="M7" s="2">
        <v>54</v>
      </c>
      <c r="N7" s="2">
        <v>67</v>
      </c>
    </row>
    <row r="8" spans="2:14" x14ac:dyDescent="0.2">
      <c r="B8" s="2" t="s">
        <v>21</v>
      </c>
      <c r="C8" s="2">
        <v>58</v>
      </c>
      <c r="D8" s="2">
        <v>48</v>
      </c>
      <c r="E8" s="2">
        <v>80</v>
      </c>
      <c r="F8" s="2">
        <v>81</v>
      </c>
      <c r="G8" s="2">
        <v>90</v>
      </c>
      <c r="H8" s="2">
        <v>95</v>
      </c>
      <c r="I8" s="2">
        <v>124</v>
      </c>
      <c r="J8" s="2">
        <v>132</v>
      </c>
      <c r="K8" s="2">
        <v>134</v>
      </c>
      <c r="L8" s="2">
        <v>82</v>
      </c>
      <c r="M8" s="2">
        <v>57</v>
      </c>
      <c r="N8" s="2">
        <v>64</v>
      </c>
    </row>
    <row r="9" spans="2:14" x14ac:dyDescent="0.2">
      <c r="B9" s="2" t="s">
        <v>22</v>
      </c>
      <c r="C9" s="2">
        <v>64</v>
      </c>
      <c r="D9" s="2">
        <v>71</v>
      </c>
      <c r="E9" s="2">
        <v>81</v>
      </c>
      <c r="F9" s="2">
        <v>77</v>
      </c>
      <c r="G9" s="2">
        <v>77</v>
      </c>
      <c r="H9" s="2">
        <v>89</v>
      </c>
      <c r="I9" s="2">
        <v>125</v>
      </c>
      <c r="J9" s="2">
        <v>147</v>
      </c>
      <c r="K9" s="2">
        <v>157</v>
      </c>
      <c r="L9" s="2">
        <v>95</v>
      </c>
      <c r="M9" s="2">
        <v>52</v>
      </c>
      <c r="N9" s="2">
        <v>71</v>
      </c>
    </row>
    <row r="10" spans="2:14" x14ac:dyDescent="0.2">
      <c r="B10" s="2" t="s">
        <v>23</v>
      </c>
      <c r="C10" s="2">
        <v>72</v>
      </c>
      <c r="D10" s="2">
        <v>64</v>
      </c>
      <c r="E10" s="2">
        <v>79</v>
      </c>
      <c r="F10" s="2">
        <v>75</v>
      </c>
      <c r="G10" s="2">
        <v>100</v>
      </c>
      <c r="H10" s="2">
        <v>110</v>
      </c>
      <c r="I10" s="2">
        <v>180</v>
      </c>
      <c r="J10" s="2">
        <v>189</v>
      </c>
      <c r="K10" s="2">
        <v>200</v>
      </c>
      <c r="L10" s="2">
        <v>91</v>
      </c>
      <c r="M10" s="2">
        <v>58</v>
      </c>
      <c r="N10" s="2">
        <v>76</v>
      </c>
    </row>
    <row r="11" spans="2:14" s="6" customFormat="1" x14ac:dyDescent="0.2"/>
    <row r="12" spans="2:14" s="6" customFormat="1" x14ac:dyDescent="0.2"/>
    <row r="13" spans="2:14" s="6" customFormat="1" x14ac:dyDescent="0.2"/>
    <row r="14" spans="2:14" s="6" customFormat="1" x14ac:dyDescent="0.2"/>
    <row r="15" spans="2:14" s="6" customFormat="1" x14ac:dyDescent="0.2"/>
    <row r="16" spans="2:14" s="6" customFormat="1" x14ac:dyDescent="0.2"/>
    <row r="17" spans="2:26" s="6" customFormat="1" x14ac:dyDescent="0.2"/>
    <row r="18" spans="2:26" s="6" customFormat="1" x14ac:dyDescent="0.2"/>
    <row r="19" spans="2:26" s="6" customFormat="1" x14ac:dyDescent="0.2">
      <c r="W19" s="2"/>
      <c r="X19" s="2"/>
      <c r="Y19" s="2"/>
      <c r="Z19" s="2"/>
    </row>
    <row r="20" spans="2:26" s="6" customFormat="1" x14ac:dyDescent="0.2">
      <c r="W20" s="2"/>
      <c r="X20" s="2"/>
      <c r="Y20" s="2"/>
      <c r="Z20" s="2"/>
    </row>
    <row r="21" spans="2:26" s="6" customFormat="1" x14ac:dyDescent="0.2">
      <c r="W21" s="2"/>
      <c r="X21" s="2"/>
      <c r="Y21" s="2"/>
      <c r="Z21" s="2"/>
    </row>
    <row r="22" spans="2:26" s="6" customFormat="1" ht="12.75" x14ac:dyDescent="0.2">
      <c r="B22" s="8" t="s">
        <v>13</v>
      </c>
      <c r="C22" s="8"/>
      <c r="D22" s="8"/>
      <c r="E22" s="8"/>
      <c r="K22" s="2"/>
      <c r="W22" s="2"/>
      <c r="X22" s="2"/>
      <c r="Y22" s="2"/>
      <c r="Z22" s="2"/>
    </row>
    <row r="23" spans="2:26" s="6" customFormat="1" x14ac:dyDescent="0.2">
      <c r="B23" s="2"/>
      <c r="C23" s="2"/>
      <c r="D23" s="2"/>
      <c r="E23" s="2"/>
      <c r="W23" s="2"/>
      <c r="X23" s="2"/>
      <c r="Y23" s="2"/>
      <c r="Z23" s="2"/>
    </row>
    <row r="24" spans="2:26" s="6" customFormat="1" ht="12.75" thickBot="1" x14ac:dyDescent="0.25">
      <c r="B24" s="2"/>
      <c r="C24" s="4" t="s">
        <v>1</v>
      </c>
      <c r="D24" s="4" t="s">
        <v>2</v>
      </c>
      <c r="E24" s="4" t="s">
        <v>3</v>
      </c>
      <c r="W24" s="2"/>
      <c r="X24" s="2"/>
      <c r="Y24" s="2"/>
      <c r="Z24" s="2"/>
    </row>
    <row r="25" spans="2:26" s="6" customFormat="1" x14ac:dyDescent="0.2">
      <c r="B25" s="6" t="s">
        <v>19</v>
      </c>
      <c r="C25" s="6">
        <f>INDEX($B$5:$N$10, 2, 2)</f>
        <v>55</v>
      </c>
      <c r="D25" s="6">
        <f>INDEX($B$5:$N$10, 2, 3)</f>
        <v>51</v>
      </c>
      <c r="E25" s="6">
        <f>INDEX($B$5:$N$10, 2, 4)</f>
        <v>64</v>
      </c>
      <c r="W25" s="2"/>
      <c r="X25" s="2"/>
      <c r="Y25" s="2"/>
      <c r="Z25" s="2"/>
    </row>
    <row r="26" spans="2:26" s="6" customFormat="1" x14ac:dyDescent="0.2">
      <c r="B26" s="6" t="s">
        <v>20</v>
      </c>
      <c r="C26" s="6">
        <f>INDEX($B$5:$N$10, 3, 2)</f>
        <v>57</v>
      </c>
      <c r="D26" s="6">
        <f>INDEX($B$5:$N$10, 3, 3)</f>
        <v>72</v>
      </c>
      <c r="E26" s="6">
        <f>INDEX($B$5:$N$10, 3, 4)</f>
        <v>80</v>
      </c>
      <c r="W26" s="2"/>
      <c r="X26" s="2"/>
      <c r="Y26" s="2"/>
      <c r="Z26" s="2"/>
    </row>
    <row r="27" spans="2:26" s="6" customFormat="1" x14ac:dyDescent="0.2">
      <c r="B27" s="6" t="s">
        <v>21</v>
      </c>
      <c r="C27" s="6">
        <f>INDEX($B$5:$N$10, 4, 2)</f>
        <v>58</v>
      </c>
      <c r="D27" s="6">
        <f>INDEX($B$5:$N$10, 4, 3)</f>
        <v>48</v>
      </c>
      <c r="E27" s="6">
        <f>INDEX($B$5:$N$10, 4, 4)</f>
        <v>80</v>
      </c>
      <c r="W27" s="2"/>
      <c r="X27" s="2"/>
      <c r="Y27" s="2"/>
      <c r="Z27" s="2"/>
    </row>
    <row r="28" spans="2:26" s="6" customFormat="1" x14ac:dyDescent="0.2">
      <c r="B28" s="6" t="s">
        <v>22</v>
      </c>
      <c r="C28" s="6">
        <f>INDEX($B$5:$N$10, 5, 2)</f>
        <v>64</v>
      </c>
      <c r="D28" s="6">
        <f>INDEX($B$5:$N$10, 5, 3)</f>
        <v>71</v>
      </c>
      <c r="E28" s="6">
        <f>INDEX($B$5:$N$10, 5, 4)</f>
        <v>81</v>
      </c>
      <c r="W28" s="2"/>
      <c r="X28" s="2"/>
      <c r="Y28" s="2"/>
      <c r="Z28" s="2"/>
    </row>
    <row r="29" spans="2:26" s="6" customFormat="1" x14ac:dyDescent="0.2">
      <c r="B29" s="6" t="s">
        <v>23</v>
      </c>
      <c r="C29" s="6">
        <f>INDEX($B$5:$N$10, 6, 2)</f>
        <v>72</v>
      </c>
      <c r="D29" s="6">
        <f>INDEX($B$5:$N$10, 6, 3)</f>
        <v>64</v>
      </c>
      <c r="E29" s="6">
        <f>INDEX($B$5:$N$10, 6, 4)</f>
        <v>79</v>
      </c>
      <c r="W29" s="2"/>
      <c r="X29" s="2"/>
      <c r="Y29" s="2"/>
      <c r="Z29" s="2"/>
    </row>
    <row r="30" spans="2:26" s="6" customFormat="1" x14ac:dyDescent="0.2">
      <c r="W30" s="2"/>
      <c r="X30" s="2"/>
      <c r="Y30" s="2"/>
      <c r="Z30" s="2"/>
    </row>
    <row r="33" spans="2:21" x14ac:dyDescent="0.2">
      <c r="B33" s="6"/>
      <c r="C33" s="6"/>
      <c r="D33" s="6"/>
      <c r="E33" s="6"/>
      <c r="F33" s="6"/>
      <c r="G33" s="6"/>
      <c r="H33" s="6"/>
      <c r="I33" s="6"/>
      <c r="J33" s="6"/>
      <c r="K33" s="6"/>
      <c r="L33" s="6"/>
      <c r="M33" s="6"/>
      <c r="N33" s="6"/>
      <c r="O33" s="6"/>
      <c r="P33" s="6"/>
      <c r="Q33" s="6"/>
      <c r="R33" s="6"/>
      <c r="S33" s="6"/>
      <c r="T33" s="6"/>
      <c r="U33" s="6"/>
    </row>
    <row r="34" spans="2:21" x14ac:dyDescent="0.2">
      <c r="B34" s="6"/>
      <c r="C34" s="6"/>
      <c r="D34" s="6"/>
      <c r="E34" s="6"/>
      <c r="F34" s="6"/>
      <c r="G34" s="6"/>
      <c r="H34" s="6"/>
      <c r="I34" s="6"/>
      <c r="J34" s="6"/>
      <c r="K34" s="6"/>
      <c r="L34" s="6"/>
      <c r="M34" s="6"/>
      <c r="N34" s="6"/>
      <c r="O34" s="6"/>
      <c r="P34" s="6"/>
      <c r="Q34" s="6"/>
      <c r="R34" s="6"/>
      <c r="S34" s="6"/>
      <c r="T34" s="6"/>
      <c r="U34" s="6"/>
    </row>
    <row r="35" spans="2:21" x14ac:dyDescent="0.2">
      <c r="B35" s="6"/>
      <c r="C35" s="6"/>
      <c r="D35" s="6"/>
      <c r="E35" s="6"/>
      <c r="F35" s="6"/>
      <c r="G35" s="6"/>
      <c r="H35" s="6"/>
      <c r="I35" s="6"/>
    </row>
    <row r="36" spans="2:21" ht="12.75" x14ac:dyDescent="0.2">
      <c r="B36" s="8" t="s">
        <v>14</v>
      </c>
      <c r="C36" s="8"/>
      <c r="D36" s="8"/>
      <c r="E36" s="8"/>
      <c r="F36" s="8"/>
      <c r="G36" s="8"/>
    </row>
    <row r="37" spans="2:21" x14ac:dyDescent="0.2">
      <c r="B37" s="6"/>
      <c r="C37" s="6"/>
      <c r="D37" s="6"/>
      <c r="E37" s="6"/>
      <c r="F37" s="6"/>
      <c r="G37" s="6"/>
    </row>
    <row r="38" spans="2:21" ht="12.75" thickBot="1" x14ac:dyDescent="0.25">
      <c r="C38" s="4" t="s">
        <v>15</v>
      </c>
      <c r="D38" s="6"/>
      <c r="E38" s="6"/>
      <c r="G38" s="4" t="s">
        <v>16</v>
      </c>
    </row>
    <row r="39" spans="2:21" x14ac:dyDescent="0.2">
      <c r="B39" s="2" t="s">
        <v>8</v>
      </c>
      <c r="C39" s="2">
        <f>MATCH(B39, $C$5:$N$5, 0)</f>
        <v>8</v>
      </c>
      <c r="D39" s="6"/>
      <c r="E39" s="6"/>
      <c r="F39" s="2" t="s">
        <v>19</v>
      </c>
      <c r="G39" s="2">
        <f>MATCH(F39, $B$6:$B$10, 0)</f>
        <v>1</v>
      </c>
    </row>
    <row r="40" spans="2:21" x14ac:dyDescent="0.2">
      <c r="B40" s="2" t="s">
        <v>9</v>
      </c>
      <c r="C40" s="2">
        <f t="shared" ref="C40:C43" si="0">MATCH(B40, $C$5:$N$5, 0)</f>
        <v>9</v>
      </c>
      <c r="D40" s="6"/>
      <c r="E40" s="6"/>
      <c r="F40" s="2" t="s">
        <v>21</v>
      </c>
      <c r="G40" s="2">
        <f t="shared" ref="G40:G41" si="1">MATCH(F40, $B$6:$B$10, 0)</f>
        <v>3</v>
      </c>
    </row>
    <row r="41" spans="2:21" x14ac:dyDescent="0.2">
      <c r="B41" s="2" t="s">
        <v>10</v>
      </c>
      <c r="C41" s="2">
        <f t="shared" si="0"/>
        <v>10</v>
      </c>
      <c r="D41" s="6"/>
      <c r="E41" s="6"/>
      <c r="F41" s="2" t="s">
        <v>23</v>
      </c>
      <c r="G41" s="2">
        <f t="shared" si="1"/>
        <v>5</v>
      </c>
    </row>
    <row r="42" spans="2:21" x14ac:dyDescent="0.2">
      <c r="B42" s="2" t="s">
        <v>11</v>
      </c>
      <c r="C42" s="2">
        <f t="shared" si="0"/>
        <v>11</v>
      </c>
      <c r="D42" s="6"/>
      <c r="E42" s="6"/>
      <c r="F42" s="6"/>
      <c r="G42" s="6"/>
    </row>
    <row r="43" spans="2:21" x14ac:dyDescent="0.2">
      <c r="B43" s="2" t="s">
        <v>12</v>
      </c>
      <c r="C43" s="2">
        <f t="shared" si="0"/>
        <v>12</v>
      </c>
      <c r="D43" s="6"/>
      <c r="E43" s="6"/>
      <c r="F43" s="6"/>
      <c r="G43" s="6"/>
    </row>
    <row r="46" spans="2:21" x14ac:dyDescent="0.2">
      <c r="C46" s="6"/>
      <c r="D46" s="6"/>
      <c r="E46" s="6"/>
      <c r="F46" s="6"/>
      <c r="G46" s="6"/>
      <c r="H46" s="6"/>
    </row>
  </sheetData>
  <mergeCells count="3">
    <mergeCell ref="B3:N3"/>
    <mergeCell ref="B22:E22"/>
    <mergeCell ref="B36:G3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6"/>
  <sheetViews>
    <sheetView workbookViewId="0"/>
  </sheetViews>
  <sheetFormatPr defaultRowHeight="12" x14ac:dyDescent="0.2"/>
  <cols>
    <col min="1" max="1" width="2" style="2" customWidth="1"/>
    <col min="2" max="2" width="13.5703125" style="2" bestFit="1" customWidth="1"/>
    <col min="3" max="6" width="6.7109375" style="2" customWidth="1"/>
    <col min="7" max="9" width="7" style="2" bestFit="1" customWidth="1"/>
    <col min="10" max="11" width="6.7109375" style="2" customWidth="1"/>
    <col min="12" max="12" width="7.28515625" style="2" customWidth="1"/>
    <col min="13" max="14" width="6.7109375" style="2" customWidth="1"/>
    <col min="15" max="15" width="4.7109375" style="2" customWidth="1"/>
    <col min="16" max="16384" width="9.140625" style="2"/>
  </cols>
  <sheetData>
    <row r="1" spans="2:14" ht="15.75" customHeight="1" x14ac:dyDescent="0.25">
      <c r="B1" s="1" t="s">
        <v>26</v>
      </c>
    </row>
    <row r="2" spans="2:14" ht="15.75" customHeight="1" x14ac:dyDescent="0.25">
      <c r="B2" s="1"/>
    </row>
    <row r="3" spans="2:14" ht="15.75" customHeight="1" x14ac:dyDescent="0.25">
      <c r="B3" s="7" t="s">
        <v>24</v>
      </c>
      <c r="C3" s="7"/>
      <c r="D3" s="7"/>
      <c r="E3" s="7"/>
      <c r="F3" s="7"/>
      <c r="G3" s="7"/>
      <c r="H3" s="7"/>
      <c r="I3" s="7"/>
      <c r="J3" s="7"/>
      <c r="K3" s="7"/>
      <c r="L3" s="7"/>
      <c r="M3" s="7"/>
      <c r="N3" s="7"/>
    </row>
    <row r="4" spans="2:14" ht="15.75" customHeight="1" x14ac:dyDescent="0.25">
      <c r="B4" s="1"/>
    </row>
    <row r="5" spans="2:14" ht="15" customHeight="1" thickBot="1" x14ac:dyDescent="0.25">
      <c r="B5" s="3" t="s">
        <v>0</v>
      </c>
      <c r="C5" s="4" t="s">
        <v>1</v>
      </c>
      <c r="D5" s="4" t="s">
        <v>2</v>
      </c>
      <c r="E5" s="4" t="s">
        <v>3</v>
      </c>
      <c r="F5" s="4" t="s">
        <v>4</v>
      </c>
      <c r="G5" s="4" t="s">
        <v>5</v>
      </c>
      <c r="H5" s="4" t="s">
        <v>6</v>
      </c>
      <c r="I5" s="4" t="s">
        <v>7</v>
      </c>
      <c r="J5" s="4" t="s">
        <v>8</v>
      </c>
      <c r="K5" s="4" t="s">
        <v>9</v>
      </c>
      <c r="L5" s="4" t="s">
        <v>10</v>
      </c>
      <c r="M5" s="4" t="s">
        <v>11</v>
      </c>
      <c r="N5" s="4" t="s">
        <v>12</v>
      </c>
    </row>
    <row r="6" spans="2:14" x14ac:dyDescent="0.2">
      <c r="B6" s="2" t="s">
        <v>19</v>
      </c>
      <c r="C6" s="2">
        <v>55</v>
      </c>
      <c r="D6" s="2">
        <v>51</v>
      </c>
      <c r="E6" s="2">
        <v>64</v>
      </c>
      <c r="F6" s="2">
        <v>71</v>
      </c>
      <c r="G6" s="2">
        <v>82</v>
      </c>
      <c r="H6" s="2">
        <v>100</v>
      </c>
      <c r="I6" s="2">
        <v>119</v>
      </c>
      <c r="J6" s="2">
        <v>120</v>
      </c>
      <c r="K6" s="2">
        <v>144</v>
      </c>
      <c r="L6" s="2">
        <v>80</v>
      </c>
      <c r="M6" s="2">
        <v>51</v>
      </c>
      <c r="N6" s="2">
        <v>60</v>
      </c>
    </row>
    <row r="7" spans="2:14" x14ac:dyDescent="0.2">
      <c r="B7" s="2" t="s">
        <v>20</v>
      </c>
      <c r="C7" s="2">
        <v>57</v>
      </c>
      <c r="D7" s="2">
        <v>72</v>
      </c>
      <c r="E7" s="2">
        <v>80</v>
      </c>
      <c r="F7" s="2">
        <v>79</v>
      </c>
      <c r="G7" s="2">
        <v>85</v>
      </c>
      <c r="H7" s="2">
        <v>101</v>
      </c>
      <c r="I7" s="2">
        <v>120</v>
      </c>
      <c r="J7" s="2">
        <v>123</v>
      </c>
      <c r="K7" s="2">
        <v>130</v>
      </c>
      <c r="L7" s="2">
        <v>84</v>
      </c>
      <c r="M7" s="2">
        <v>54</v>
      </c>
      <c r="N7" s="2">
        <v>67</v>
      </c>
    </row>
    <row r="8" spans="2:14" x14ac:dyDescent="0.2">
      <c r="B8" s="2" t="s">
        <v>21</v>
      </c>
      <c r="C8" s="2">
        <v>58</v>
      </c>
      <c r="D8" s="2">
        <v>48</v>
      </c>
      <c r="E8" s="2">
        <v>80</v>
      </c>
      <c r="F8" s="2">
        <v>81</v>
      </c>
      <c r="G8" s="2">
        <v>90</v>
      </c>
      <c r="H8" s="2">
        <v>95</v>
      </c>
      <c r="I8" s="2">
        <v>124</v>
      </c>
      <c r="J8" s="2">
        <v>132</v>
      </c>
      <c r="K8" s="2">
        <v>134</v>
      </c>
      <c r="L8" s="2">
        <v>82</v>
      </c>
      <c r="M8" s="2">
        <v>57</v>
      </c>
      <c r="N8" s="2">
        <v>64</v>
      </c>
    </row>
    <row r="9" spans="2:14" x14ac:dyDescent="0.2">
      <c r="B9" s="2" t="s">
        <v>22</v>
      </c>
      <c r="C9" s="2">
        <v>64</v>
      </c>
      <c r="D9" s="2">
        <v>71</v>
      </c>
      <c r="E9" s="2">
        <v>81</v>
      </c>
      <c r="F9" s="2">
        <v>77</v>
      </c>
      <c r="G9" s="2">
        <v>77</v>
      </c>
      <c r="H9" s="2">
        <v>89</v>
      </c>
      <c r="I9" s="2">
        <v>125</v>
      </c>
      <c r="J9" s="2">
        <v>147</v>
      </c>
      <c r="K9" s="2">
        <v>157</v>
      </c>
      <c r="L9" s="2">
        <v>95</v>
      </c>
      <c r="M9" s="2">
        <v>52</v>
      </c>
      <c r="N9" s="2">
        <v>71</v>
      </c>
    </row>
    <row r="10" spans="2:14" x14ac:dyDescent="0.2">
      <c r="B10" s="2" t="s">
        <v>23</v>
      </c>
      <c r="C10" s="2">
        <v>72</v>
      </c>
      <c r="D10" s="2">
        <v>64</v>
      </c>
      <c r="E10" s="2">
        <v>79</v>
      </c>
      <c r="F10" s="2">
        <v>75</v>
      </c>
      <c r="G10" s="2">
        <v>100</v>
      </c>
      <c r="H10" s="2">
        <v>110</v>
      </c>
      <c r="I10" s="2">
        <v>180</v>
      </c>
      <c r="J10" s="2">
        <v>189</v>
      </c>
      <c r="K10" s="2">
        <v>200</v>
      </c>
      <c r="L10" s="2">
        <v>91</v>
      </c>
      <c r="M10" s="2">
        <v>58</v>
      </c>
      <c r="N10" s="2">
        <v>76</v>
      </c>
    </row>
    <row r="13" spans="2:14" s="6" customFormat="1" x14ac:dyDescent="0.2"/>
    <row r="14" spans="2:14" s="6" customFormat="1" x14ac:dyDescent="0.2"/>
    <row r="15" spans="2:14" s="6" customFormat="1" x14ac:dyDescent="0.2"/>
    <row r="16" spans="2:14" s="6" customFormat="1" x14ac:dyDescent="0.2"/>
    <row r="19" spans="2:8" ht="15" customHeight="1" x14ac:dyDescent="0.2">
      <c r="B19" s="8" t="s">
        <v>17</v>
      </c>
      <c r="C19" s="8"/>
    </row>
    <row r="21" spans="2:8" ht="12.75" thickBot="1" x14ac:dyDescent="0.25">
      <c r="C21" s="4" t="s">
        <v>7</v>
      </c>
    </row>
    <row r="22" spans="2:8" x14ac:dyDescent="0.2">
      <c r="B22" s="2" t="s">
        <v>19</v>
      </c>
      <c r="C22" s="2">
        <f>INDEX($B$5:$N$10, MATCH(B22, $B$5:$B$10, 0), 8)</f>
        <v>119</v>
      </c>
    </row>
    <row r="23" spans="2:8" x14ac:dyDescent="0.2">
      <c r="B23" s="2" t="s">
        <v>20</v>
      </c>
      <c r="C23" s="2">
        <f t="shared" ref="C23:C26" si="0">INDEX($B$5:$N$10, MATCH(B23, $B$5:$B$10, 0), 8)</f>
        <v>120</v>
      </c>
    </row>
    <row r="24" spans="2:8" x14ac:dyDescent="0.2">
      <c r="B24" s="2" t="s">
        <v>21</v>
      </c>
      <c r="C24" s="2">
        <f t="shared" si="0"/>
        <v>124</v>
      </c>
    </row>
    <row r="25" spans="2:8" x14ac:dyDescent="0.2">
      <c r="B25" s="2" t="s">
        <v>22</v>
      </c>
      <c r="C25" s="2">
        <f t="shared" si="0"/>
        <v>125</v>
      </c>
    </row>
    <row r="26" spans="2:8" x14ac:dyDescent="0.2">
      <c r="B26" s="2" t="s">
        <v>23</v>
      </c>
      <c r="C26" s="2">
        <f t="shared" si="0"/>
        <v>180</v>
      </c>
    </row>
    <row r="32" spans="2:8" ht="12.75" x14ac:dyDescent="0.2">
      <c r="B32" s="5"/>
      <c r="C32" s="8" t="s">
        <v>18</v>
      </c>
      <c r="D32" s="8"/>
      <c r="E32" s="8"/>
      <c r="F32" s="8"/>
      <c r="G32" s="8"/>
      <c r="H32" s="8"/>
    </row>
    <row r="34" spans="2:8" ht="12.75" thickBot="1" x14ac:dyDescent="0.25">
      <c r="C34" s="4" t="s">
        <v>1</v>
      </c>
      <c r="D34" s="4" t="s">
        <v>2</v>
      </c>
      <c r="E34" s="4" t="s">
        <v>3</v>
      </c>
      <c r="F34" s="4" t="s">
        <v>4</v>
      </c>
      <c r="G34" s="4" t="s">
        <v>5</v>
      </c>
      <c r="H34" s="4" t="s">
        <v>6</v>
      </c>
    </row>
    <row r="35" spans="2:8" x14ac:dyDescent="0.2">
      <c r="B35" s="2" t="s">
        <v>19</v>
      </c>
      <c r="C35" s="2">
        <f>INDEX($B$5:$N$10, 2, MATCH(C34, $B$5:$N$5, 0))</f>
        <v>55</v>
      </c>
      <c r="D35" s="2">
        <f t="shared" ref="D35:H35" si="1">INDEX($B$5:$N$10, 2, MATCH(D34, $B$5:$N$5, 0))</f>
        <v>51</v>
      </c>
      <c r="E35" s="2">
        <f t="shared" si="1"/>
        <v>64</v>
      </c>
      <c r="F35" s="2">
        <f t="shared" si="1"/>
        <v>71</v>
      </c>
      <c r="G35" s="2">
        <f t="shared" si="1"/>
        <v>82</v>
      </c>
      <c r="H35" s="2">
        <f t="shared" si="1"/>
        <v>100</v>
      </c>
    </row>
    <row r="41" spans="2:8" x14ac:dyDescent="0.2">
      <c r="B41" s="2" t="s">
        <v>27</v>
      </c>
    </row>
    <row r="43" spans="2:8" ht="12.75" x14ac:dyDescent="0.2">
      <c r="B43" s="5"/>
      <c r="C43" s="8" t="s">
        <v>18</v>
      </c>
      <c r="D43" s="8"/>
      <c r="E43" s="8"/>
      <c r="F43" s="8"/>
      <c r="G43" s="8"/>
      <c r="H43" s="8"/>
    </row>
    <row r="45" spans="2:8" ht="12.75" thickBot="1" x14ac:dyDescent="0.25">
      <c r="C45" s="4" t="s">
        <v>7</v>
      </c>
      <c r="D45" s="4" t="s">
        <v>8</v>
      </c>
      <c r="E45" s="4" t="s">
        <v>9</v>
      </c>
      <c r="F45" s="4" t="s">
        <v>10</v>
      </c>
      <c r="G45" s="4" t="s">
        <v>11</v>
      </c>
      <c r="H45" s="4" t="s">
        <v>12</v>
      </c>
    </row>
    <row r="46" spans="2:8" x14ac:dyDescent="0.2">
      <c r="B46" s="2" t="s">
        <v>19</v>
      </c>
      <c r="C46" s="2">
        <f>INDEX($B$5:$N$10, 2, MATCH(C45, $B$5:$N$5, 0))</f>
        <v>119</v>
      </c>
      <c r="D46" s="2">
        <f t="shared" ref="D46:H46" si="2">INDEX($B$5:$N$10, 2, MATCH(D45, $B$5:$N$5, 0))</f>
        <v>120</v>
      </c>
      <c r="E46" s="2">
        <f t="shared" si="2"/>
        <v>144</v>
      </c>
      <c r="F46" s="2">
        <f t="shared" si="2"/>
        <v>80</v>
      </c>
      <c r="G46" s="2">
        <f t="shared" si="2"/>
        <v>51</v>
      </c>
      <c r="H46" s="2">
        <f t="shared" si="2"/>
        <v>60</v>
      </c>
    </row>
  </sheetData>
  <mergeCells count="4">
    <mergeCell ref="B3:N3"/>
    <mergeCell ref="C32:H32"/>
    <mergeCell ref="C43:H43"/>
    <mergeCell ref="B19:C1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vt:lpstr>
      <vt:lpstr>Index and 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365Careers</cp:lastModifiedBy>
  <dcterms:created xsi:type="dcterms:W3CDTF">2016-11-10T09:10:32Z</dcterms:created>
  <dcterms:modified xsi:type="dcterms:W3CDTF">2016-11-28T09:57:03Z</dcterms:modified>
</cp:coreProperties>
</file>