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uraes\Desktop\victor\TemoaHurricane_V2\CreateDB_NC\InputData\ExcelUserData\"/>
    </mc:Choice>
  </mc:AlternateContent>
  <bookViews>
    <workbookView xWindow="-120" yWindow="-120" windowWidth="29040" windowHeight="15840" tabRatio="935" activeTab="6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9" l="1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E95" i="9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E74" i="2"/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<sst xmlns="http://schemas.openxmlformats.org/spreadsheetml/2006/main" count="2961" uniqueCount="411">
  <si>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</si>
  <si>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</si>
  <si>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</si>
  <si>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</si>
  <si>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</si>
  <si>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</si>
  <si>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</si>
  <si>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</si>
  <si>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</si>
  <si>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</si>
  <si>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</si>
  <si>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</si>
  <si>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</si>
  <si>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</si>
  <si>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</si>
  <si>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</si>
  <si>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</si>
  <si>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</si>
  <si>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</si>
  <si>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</si>
  <si>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</si>
  <si>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</si>
  <si>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</si>
  <si>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</si>
  <si>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</si>
  <si>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</si>
  <si>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</si>
  <si>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</si>
  <si>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</si>
  <si>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</si>
  <si>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</si>
  <si>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</si>
  <si>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</si>
  <si>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</si>
  <si>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</si>
  <si>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</si>
  <si>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</si>
  <si>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</si>
  <si>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</si>
  <si>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</si>
  <si>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</si>
  <si>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</si>
  <si>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</si>
  <si>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</si>
  <si>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</si>
  <si>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</si>
  <si>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</si>
  <si>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</si>
  <si>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</si>
  <si>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</si>
  <si>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</si>
  <si>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</si>
  <si>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</si>
  <si>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</si>
  <si>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</si>
  <si>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</si>
  <si>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</si>
  <si>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</si>
  <si>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</si>
  <si>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</si>
  <si>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</si>
  <si>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</si>
  <si>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</si>
  <si>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</si>
  <si>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</si>
  <si>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</si>
  <si>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</si>
  <si>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</si>
  <si>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</si>
  <si>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</si>
  <si>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</si>
  <si>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</si>
  <si>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</si>
  <si>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</si>
  <si>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</si>
  <si>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</si>
  <si>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</si>
  <si>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</si>
  <si>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</si>
  <si>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</si>
  <si>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</si>
  <si>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</si>
  <si>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</si>
  <si>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</si>
  <si>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</si>
  <si>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</si>
  <si>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</si>
  <si>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</si>
  <si>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</si>
  <si>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</si>
  <si>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</si>
  <si>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</si>
  <si>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</si>
  <si>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</si>
  <si>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</si>
  <si>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</si>
  <si>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</si>
  <si>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</si>
  <si>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</si>
  <si>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</si>
  <si>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</si>
  <si>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</si>
  <si>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</si>
  <si>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</si>
  <si>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</si>
  <si>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</si>
  <si>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</si>
  <si>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</si>
  <si>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</si>
  <si>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</si>
  <si>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</si>
  <si>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</si>
  <si>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</si>
  <si>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</si>
  <si>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</si>
  <si>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</si>
  <si>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</si>
  <si>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</si>
  <si>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</si>
  <si>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</si>
  <si>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</si>
  <si>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</si>
  <si>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</si>
  <si>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</si>
  <si>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</si>
  <si>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</si>
  <si>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</si>
  <si>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</si>
  <si>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</si>
  <si>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</si>
  <si>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</si>
  <si>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</si>
  <si>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</si>
  <si>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</si>
  <si>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</si>
  <si>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</si>
  <si>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</si>
  <si>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</si>
  <si>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</si>
  <si>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</si>
  <si>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</si>
  <si>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</si>
  <si>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</si>
  <si>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</si>
  <si>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</si>
  <si>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</si>
  <si>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</si>
  <si>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</si>
  <si>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</si>
  <si>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</si>
  <si>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</si>
  <si>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</si>
  <si>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</si>
  <si>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</si>
  <si>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</si>
  <si>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</si>
  <si>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</si>
  <si>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</si>
  <si>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</si>
  <si>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</si>
  <si>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</si>
  <si>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</si>
  <si>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</si>
  <si>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</si>
  <si>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</si>
  <si>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</si>
  <si>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</si>
  <si>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</si>
  <si>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</si>
  <si>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</si>
  <si>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</si>
  <si>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</si>
  <si>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</si>
  <si>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</si>
  <si>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</si>
  <si>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</si>
  <si>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</si>
  <si>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</si>
  <si>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</si>
  <si>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</si>
  <si>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</si>
  <si>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</si>
  <si>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</si>
  <si>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</si>
  <si>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</si>
  <si>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</si>
  <si>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</si>
  <si>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</si>
  <si>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</si>
  <si>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</si>
  <si>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</si>
  <si>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</si>
  <si>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</si>
  <si>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</si>
  <si>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</si>
  <si>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</si>
  <si>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</si>
  <si>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</si>
  <si>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</si>
  <si>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</si>
  <si>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</si>
  <si>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</si>
  <si>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</si>
  <si>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</si>
  <si>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</si>
  <si>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</si>
  <si>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</si>
  <si>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</si>
  <si>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</si>
  <si>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</si>
  <si>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</si>
  <si>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</si>
  <si>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</si>
  <si>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</si>
  <si>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</si>
  <si>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</si>
  <si>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</si>
  <si>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</si>
  <si>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</si>
  <si>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</si>
  <si>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</si>
  <si>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</si>
  <si>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</si>
  <si>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</si>
  <si>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</si>
  <si>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</si>
  <si>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</si>
  <si>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</si>
  <si>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</si>
  <si>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</si>
  <si>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</si>
  <si>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</si>
  <si>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</si>
  <si>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</si>
  <si>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</si>
  <si>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</si>
  <si>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</si>
  <si>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</si>
  <si>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</si>
  <si>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</si>
  <si>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</si>
  <si>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</si>
  <si>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</si>
  <si>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</si>
  <si>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</si>
  <si>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</si>
  <si>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</si>
  <si>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</si>
  <si>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</si>
  <si>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</si>
  <si>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</si>
  <si>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</si>
  <si>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</si>
  <si>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</si>
  <si>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</si>
  <si>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</si>
  <si>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</si>
  <si>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</si>
  <si>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</si>
  <si>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</si>
  <si>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</si>
  <si>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</si>
  <si>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</si>
  <si>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</si>
  <si>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</si>
  <si>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</si>
  <si>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</si>
  <si>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</si>
  <si>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</si>
  <si>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</si>
  <si>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</si>
  <si>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</si>
  <si>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</si>
  <si>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</si>
  <si>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</si>
  <si>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</si>
  <si>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</si>
  <si>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</si>
  <si>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</si>
  <si>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</si>
  <si>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</si>
  <si>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</si>
  <si>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</si>
  <si>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</si>
  <si>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</si>
  <si>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</si>
  <si>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</si>
  <si>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</si>
  <si>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</si>
  <si>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</si>
  <si>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</si>
  <si>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</si>
  <si>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</si>
  <si>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</si>
  <si>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</si>
  <si>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</si>
  <si>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</si>
  <si>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</si>
  <si>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</si>
  <si>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</si>
  <si>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</si>
  <si>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</si>
  <si>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</si>
  <si>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</si>
  <si>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</si>
  <si>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</si>
  <si>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</si>
  <si>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</si>
  <si>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</si>
  <si>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</si>
  <si>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</si>
  <si>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</si>
  <si>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</si>
  <si>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</si>
  <si>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</si>
  <si>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</si>
  <si>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</si>
  <si>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</si>
  <si>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</si>
  <si>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</si>
  <si>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</si>
  <si>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</si>
  <si>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</si>
  <si>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</si>
  <si>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</si>
  <si>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</si>
  <si>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</si>
  <si>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</si>
  <si>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</si>
  <si>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</si>
  <si>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</si>
  <si>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</si>
  <si>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</si>
  <si>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</si>
  <si>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</si>
  <si>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</si>
  <si>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</si>
  <si>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</si>
  <si>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</si>
  <si>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</si>
  <si>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</si>
  <si>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</si>
  <si>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</si>
  <si>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</si>
  <si>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</si>
  <si>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</si>
  <si>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</si>
  <si>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</si>
  <si>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</si>
  <si>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</si>
  <si>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</si>
  <si>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</si>
  <si>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</si>
  <si>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</si>
  <si>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</si>
  <si>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</si>
  <si>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</si>
  <si>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</si>
  <si>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</si>
  <si>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</si>
  <si>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</si>
  <si>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</si>
  <si>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</si>
  <si>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</si>
  <si>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</si>
  <si>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</si>
  <si>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</si>
  <si>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</si>
  <si>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</si>
  <si>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</si>
  <si>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</si>
  <si>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</si>
  <si>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</si>
  <si>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</si>
  <si>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</si>
  <si>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</si>
  <si>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</si>
  <si>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</si>
  <si>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</si>
  <si>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</si>
  <si>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</si>
  <si>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</si>
  <si>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</si>
  <si>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</si>
  <si>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</si>
  <si>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</si>
  <si>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</si>
  <si>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</si>
  <si>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</si>
  <si>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</si>
  <si>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</si>
  <si>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</si>
  <si>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</si>
  <si>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</si>
  <si>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</si>
  <si>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</si>
  <si>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</si>
  <si>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</si>
  <si>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</si>
  <si>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</si>
  <si>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</si>
  <si>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</si>
  <si>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</si>
  <si>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</si>
  <si>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</si>
  <si>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</si>
  <si>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Ocean Current Turbines</t>
  </si>
  <si>
    <t>Ocean paper https://ars.els-cdn.com/content/image/1-s2.0-S0306261922012697-mmc1.pdf</t>
  </si>
  <si>
    <t>OCEAN_CURRENT_NEW</t>
  </si>
  <si>
    <t>Ocean paper https://ars.els-cdn.com/content/image/1-s2.0-S0306261922012697-mmc1.pdf      8012</t>
  </si>
  <si>
    <t>Ocean paper https://ars.els-cdn.com/content/image/1-s2.0-S0306261922012697-mmc1.pdf  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</si>
</sst>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/>
    <cellStyle name="20% - Accent1 2 2" xfId="4"/>
    <cellStyle name="20% - Accent1 2 2 2" xfId="138"/>
    <cellStyle name="20% - Accent1 2 2 2 2" xfId="160"/>
    <cellStyle name="20% - Accent1 2 2 2 2 2" xfId="204"/>
    <cellStyle name="20% - Accent1 2 2 2 2 2 2" xfId="292"/>
    <cellStyle name="20% - Accent1 2 2 2 2 3" xfId="248"/>
    <cellStyle name="20% - Accent1 2 2 2 3" xfId="182"/>
    <cellStyle name="20% - Accent1 2 2 2 3 2" xfId="270"/>
    <cellStyle name="20% - Accent1 2 2 2 4" xfId="226"/>
    <cellStyle name="20% - Accent1 2 2 3" xfId="149"/>
    <cellStyle name="20% - Accent1 2 2 3 2" xfId="193"/>
    <cellStyle name="20% - Accent1 2 2 3 2 2" xfId="281"/>
    <cellStyle name="20% - Accent1 2 2 3 3" xfId="237"/>
    <cellStyle name="20% - Accent1 2 2 4" xfId="171"/>
    <cellStyle name="20% - Accent1 2 2 4 2" xfId="259"/>
    <cellStyle name="20% - Accent1 2 2 5" xfId="215"/>
    <cellStyle name="20% - Accent2" xfId="326" builtinId="34" customBuiltin="1"/>
    <cellStyle name="20% - Accent2 2" xfId="5"/>
    <cellStyle name="20% - Accent2 2 2" xfId="6"/>
    <cellStyle name="20% - Accent2 2 2 2" xfId="139"/>
    <cellStyle name="20% - Accent2 2 2 2 2" xfId="161"/>
    <cellStyle name="20% - Accent2 2 2 2 2 2" xfId="205"/>
    <cellStyle name="20% - Accent2 2 2 2 2 2 2" xfId="293"/>
    <cellStyle name="20% - Accent2 2 2 2 2 3" xfId="249"/>
    <cellStyle name="20% - Accent2 2 2 2 3" xfId="183"/>
    <cellStyle name="20% - Accent2 2 2 2 3 2" xfId="271"/>
    <cellStyle name="20% - Accent2 2 2 2 4" xfId="227"/>
    <cellStyle name="20% - Accent2 2 2 3" xfId="150"/>
    <cellStyle name="20% - Accent2 2 2 3 2" xfId="194"/>
    <cellStyle name="20% - Accent2 2 2 3 2 2" xfId="282"/>
    <cellStyle name="20% - Accent2 2 2 3 3" xfId="238"/>
    <cellStyle name="20% - Accent2 2 2 4" xfId="172"/>
    <cellStyle name="20% - Accent2 2 2 4 2" xfId="260"/>
    <cellStyle name="20% - Accent2 2 2 5" xfId="216"/>
    <cellStyle name="20% - Accent3" xfId="330" builtinId="38" customBuiltin="1"/>
    <cellStyle name="20% - Accent3 2" xfId="7"/>
    <cellStyle name="20% - Accent3 2 2" xfId="8"/>
    <cellStyle name="20% - Accent3 2 2 2" xfId="140"/>
    <cellStyle name="20% - Accent3 2 2 2 2" xfId="162"/>
    <cellStyle name="20% - Accent3 2 2 2 2 2" xfId="206"/>
    <cellStyle name="20% - Accent3 2 2 2 2 2 2" xfId="294"/>
    <cellStyle name="20% - Accent3 2 2 2 2 3" xfId="250"/>
    <cellStyle name="20% - Accent3 2 2 2 3" xfId="184"/>
    <cellStyle name="20% - Accent3 2 2 2 3 2" xfId="272"/>
    <cellStyle name="20% - Accent3 2 2 2 4" xfId="228"/>
    <cellStyle name="20% - Accent3 2 2 3" xfId="151"/>
    <cellStyle name="20% - Accent3 2 2 3 2" xfId="195"/>
    <cellStyle name="20% - Accent3 2 2 3 2 2" xfId="283"/>
    <cellStyle name="20% - Accent3 2 2 3 3" xfId="239"/>
    <cellStyle name="20% - Accent3 2 2 4" xfId="173"/>
    <cellStyle name="20% - Accent3 2 2 4 2" xfId="261"/>
    <cellStyle name="20% - Accent3 2 2 5" xfId="217"/>
    <cellStyle name="20% - Accent4" xfId="334" builtinId="42" customBuiltin="1"/>
    <cellStyle name="20% - Accent4 2" xfId="9"/>
    <cellStyle name="20% - Accent4 2 2" xfId="10"/>
    <cellStyle name="20% - Accent4 2 2 2" xfId="141"/>
    <cellStyle name="20% - Accent4 2 2 2 2" xfId="163"/>
    <cellStyle name="20% - Accent4 2 2 2 2 2" xfId="207"/>
    <cellStyle name="20% - Accent4 2 2 2 2 2 2" xfId="295"/>
    <cellStyle name="20% - Accent4 2 2 2 2 3" xfId="251"/>
    <cellStyle name="20% - Accent4 2 2 2 3" xfId="185"/>
    <cellStyle name="20% - Accent4 2 2 2 3 2" xfId="273"/>
    <cellStyle name="20% - Accent4 2 2 2 4" xfId="229"/>
    <cellStyle name="20% - Accent4 2 2 3" xfId="152"/>
    <cellStyle name="20% - Accent4 2 2 3 2" xfId="196"/>
    <cellStyle name="20% - Accent4 2 2 3 2 2" xfId="284"/>
    <cellStyle name="20% - Accent4 2 2 3 3" xfId="240"/>
    <cellStyle name="20% - Accent4 2 2 4" xfId="174"/>
    <cellStyle name="20% - Accent4 2 2 4 2" xfId="262"/>
    <cellStyle name="20% - Accent4 2 2 5" xfId="218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/>
    <cellStyle name="Calculation" xfId="314" builtinId="22" customBuiltin="1"/>
    <cellStyle name="Check Cell" xfId="316" builtinId="23" customBuiltin="1"/>
    <cellStyle name="Comma 10" xfId="12"/>
    <cellStyle name="Comma 10 2" xfId="142"/>
    <cellStyle name="Comma 10 2 2" xfId="164"/>
    <cellStyle name="Comma 10 2 2 2" xfId="208"/>
    <cellStyle name="Comma 10 2 2 2 2" xfId="296"/>
    <cellStyle name="Comma 10 2 2 3" xfId="252"/>
    <cellStyle name="Comma 10 2 3" xfId="186"/>
    <cellStyle name="Comma 10 2 3 2" xfId="274"/>
    <cellStyle name="Comma 10 2 4" xfId="230"/>
    <cellStyle name="Comma 10 3" xfId="153"/>
    <cellStyle name="Comma 10 3 2" xfId="197"/>
    <cellStyle name="Comma 10 3 2 2" xfId="285"/>
    <cellStyle name="Comma 10 3 3" xfId="241"/>
    <cellStyle name="Comma 10 4" xfId="175"/>
    <cellStyle name="Comma 10 4 2" xfId="263"/>
    <cellStyle name="Comma 10 5" xfId="219"/>
    <cellStyle name="Comma 11" xfId="13"/>
    <cellStyle name="Comma 2" xfId="14"/>
    <cellStyle name="Comma 2 2" xfId="15"/>
    <cellStyle name="Comma 2 2 2" xfId="143"/>
    <cellStyle name="Comma 2 2 2 2" xfId="165"/>
    <cellStyle name="Comma 2 2 2 2 2" xfId="209"/>
    <cellStyle name="Comma 2 2 2 2 2 2" xfId="297"/>
    <cellStyle name="Comma 2 2 2 2 3" xfId="253"/>
    <cellStyle name="Comma 2 2 2 3" xfId="187"/>
    <cellStyle name="Comma 2 2 2 3 2" xfId="275"/>
    <cellStyle name="Comma 2 2 2 4" xfId="231"/>
    <cellStyle name="Comma 2 2 3" xfId="154"/>
    <cellStyle name="Comma 2 2 3 2" xfId="198"/>
    <cellStyle name="Comma 2 2 3 2 2" xfId="286"/>
    <cellStyle name="Comma 2 2 3 3" xfId="242"/>
    <cellStyle name="Comma 2 2 4" xfId="176"/>
    <cellStyle name="Comma 2 2 4 2" xfId="264"/>
    <cellStyle name="Comma 2 2 5" xfId="220"/>
    <cellStyle name="Comma 3" xfId="16"/>
    <cellStyle name="Comma 3 2" xfId="17"/>
    <cellStyle name="Comma 3 2 2" xfId="144"/>
    <cellStyle name="Comma 3 2 2 2" xfId="166"/>
    <cellStyle name="Comma 3 2 2 2 2" xfId="210"/>
    <cellStyle name="Comma 3 2 2 2 2 2" xfId="298"/>
    <cellStyle name="Comma 3 2 2 2 3" xfId="254"/>
    <cellStyle name="Comma 3 2 2 3" xfId="188"/>
    <cellStyle name="Comma 3 2 2 3 2" xfId="276"/>
    <cellStyle name="Comma 3 2 2 4" xfId="232"/>
    <cellStyle name="Comma 3 2 3" xfId="155"/>
    <cellStyle name="Comma 3 2 3 2" xfId="199"/>
    <cellStyle name="Comma 3 2 3 2 2" xfId="287"/>
    <cellStyle name="Comma 3 2 3 3" xfId="243"/>
    <cellStyle name="Comma 3 2 4" xfId="177"/>
    <cellStyle name="Comma 3 2 4 2" xfId="265"/>
    <cellStyle name="Comma 3 2 5" xfId="221"/>
    <cellStyle name="Comma 4" xfId="18"/>
    <cellStyle name="Comma 5" xfId="19"/>
    <cellStyle name="Comma 6" xfId="20"/>
    <cellStyle name="Comma 7" xfId="21"/>
    <cellStyle name="Comma 8" xfId="22"/>
    <cellStyle name="Comma 9" xfId="23"/>
    <cellStyle name="Currency 2" xfId="24"/>
    <cellStyle name="Currency 3" xfId="25"/>
    <cellStyle name="Currency 4" xfId="26"/>
    <cellStyle name="Currency 5" xfId="27"/>
    <cellStyle name="Currency 6" xfId="28"/>
    <cellStyle name="Currency 7" xfId="29"/>
    <cellStyle name="Currency 8" xfId="30"/>
    <cellStyle name="Currency 8 2" xfId="145"/>
    <cellStyle name="Currency 8 2 2" xfId="167"/>
    <cellStyle name="Currency 8 2 2 2" xfId="211"/>
    <cellStyle name="Currency 8 2 2 2 2" xfId="299"/>
    <cellStyle name="Currency 8 2 2 3" xfId="255"/>
    <cellStyle name="Currency 8 2 3" xfId="189"/>
    <cellStyle name="Currency 8 2 3 2" xfId="277"/>
    <cellStyle name="Currency 8 2 4" xfId="233"/>
    <cellStyle name="Currency 8 3" xfId="156"/>
    <cellStyle name="Currency 8 3 2" xfId="200"/>
    <cellStyle name="Currency 8 3 2 2" xfId="288"/>
    <cellStyle name="Currency 8 3 3" xfId="244"/>
    <cellStyle name="Currency 8 4" xfId="178"/>
    <cellStyle name="Currency 8 4 2" xfId="266"/>
    <cellStyle name="Currency 8 5" xfId="222"/>
    <cellStyle name="Explanatory Text" xfId="319" builtinId="53" customBuiltin="1"/>
    <cellStyle name="Good" xfId="309" builtinId="26" customBuiltin="1"/>
    <cellStyle name="Heading" xfId="31"/>
    <cellStyle name="Heading 1" xfId="305" builtinId="16" customBuiltin="1"/>
    <cellStyle name="Heading 2" xfId="306" builtinId="17" customBuiltin="1"/>
    <cellStyle name="Heading 2 2" xfId="32"/>
    <cellStyle name="Heading 3" xfId="307" builtinId="18" customBuiltin="1"/>
    <cellStyle name="Heading 4" xfId="308" builtinId="19" customBuiltin="1"/>
    <cellStyle name="Heading2" xfId="33"/>
    <cellStyle name="Hyperlink" xfId="303" builtinId="8"/>
    <cellStyle name="Hyperlink 10" xfId="34"/>
    <cellStyle name="Hyperlink 10 2" xfId="35"/>
    <cellStyle name="Hyperlink 10 3" xfId="36"/>
    <cellStyle name="Hyperlink 11" xfId="37"/>
    <cellStyle name="Hyperlink 11 2" xfId="38"/>
    <cellStyle name="Hyperlink 11 3" xfId="39"/>
    <cellStyle name="Hyperlink 12" xfId="40"/>
    <cellStyle name="Hyperlink 12 2" xfId="41"/>
    <cellStyle name="Hyperlink 12 3" xfId="42"/>
    <cellStyle name="Hyperlink 13" xfId="43"/>
    <cellStyle name="Hyperlink 13 2" xfId="44"/>
    <cellStyle name="Hyperlink 13 3" xfId="45"/>
    <cellStyle name="Hyperlink 14" xfId="46"/>
    <cellStyle name="Hyperlink 14 2" xfId="47"/>
    <cellStyle name="Hyperlink 14 3" xfId="48"/>
    <cellStyle name="Hyperlink 15" xfId="49"/>
    <cellStyle name="Hyperlink 15 2" xfId="50"/>
    <cellStyle name="Hyperlink 15 3" xfId="51"/>
    <cellStyle name="Hyperlink 16" xfId="52"/>
    <cellStyle name="Hyperlink 16 2" xfId="53"/>
    <cellStyle name="Hyperlink 16 3" xfId="54"/>
    <cellStyle name="Hyperlink 17" xfId="55"/>
    <cellStyle name="Hyperlink 17 2" xfId="56"/>
    <cellStyle name="Hyperlink 17 3" xfId="57"/>
    <cellStyle name="Hyperlink 18" xfId="58"/>
    <cellStyle name="Hyperlink 18 2" xfId="59"/>
    <cellStyle name="Hyperlink 18 3" xfId="60"/>
    <cellStyle name="Hyperlink 19" xfId="61"/>
    <cellStyle name="Hyperlink 19 2" xfId="62"/>
    <cellStyle name="Hyperlink 19 3" xfId="63"/>
    <cellStyle name="Hyperlink 2" xfId="64"/>
    <cellStyle name="Hyperlink 2 2" xfId="65"/>
    <cellStyle name="Hyperlink 2 3" xfId="66"/>
    <cellStyle name="Hyperlink 20" xfId="67"/>
    <cellStyle name="Hyperlink 20 2" xfId="68"/>
    <cellStyle name="Hyperlink 20 3" xfId="69"/>
    <cellStyle name="Hyperlink 21" xfId="70"/>
    <cellStyle name="Hyperlink 21 2" xfId="71"/>
    <cellStyle name="Hyperlink 21 3" xfId="72"/>
    <cellStyle name="Hyperlink 22" xfId="73"/>
    <cellStyle name="Hyperlink 22 2" xfId="74"/>
    <cellStyle name="Hyperlink 22 3" xfId="75"/>
    <cellStyle name="Hyperlink 23" xfId="76"/>
    <cellStyle name="Hyperlink 23 2" xfId="77"/>
    <cellStyle name="Hyperlink 23 3" xfId="78"/>
    <cellStyle name="Hyperlink 24" xfId="79"/>
    <cellStyle name="Hyperlink 25" xfId="80"/>
    <cellStyle name="Hyperlink 26" xfId="81"/>
    <cellStyle name="Hyperlink 27" xfId="82"/>
    <cellStyle name="Hyperlink 28" xfId="83"/>
    <cellStyle name="Hyperlink 29" xfId="84"/>
    <cellStyle name="Hyperlink 3" xfId="85"/>
    <cellStyle name="Hyperlink 3 2" xfId="86"/>
    <cellStyle name="Hyperlink 3 3" xfId="87"/>
    <cellStyle name="Hyperlink 30" xfId="88"/>
    <cellStyle name="Hyperlink 31" xfId="89"/>
    <cellStyle name="Hyperlink 32" xfId="90"/>
    <cellStyle name="Hyperlink 33" xfId="91"/>
    <cellStyle name="Hyperlink 33 2" xfId="92"/>
    <cellStyle name="Hyperlink 33 3" xfId="93"/>
    <cellStyle name="Hyperlink 34" xfId="94"/>
    <cellStyle name="Hyperlink 34 2" xfId="95"/>
    <cellStyle name="Hyperlink 34 3" xfId="96"/>
    <cellStyle name="Hyperlink 34 4" xfId="97"/>
    <cellStyle name="Hyperlink 34 5" xfId="98"/>
    <cellStyle name="Hyperlink 4" xfId="99"/>
    <cellStyle name="Hyperlink 4 2" xfId="100"/>
    <cellStyle name="Hyperlink 4 3" xfId="101"/>
    <cellStyle name="Hyperlink 5" xfId="102"/>
    <cellStyle name="Hyperlink 5 2" xfId="103"/>
    <cellStyle name="Hyperlink 5 3" xfId="104"/>
    <cellStyle name="Hyperlink 6" xfId="105"/>
    <cellStyle name="Hyperlink 6 2" xfId="106"/>
    <cellStyle name="Hyperlink 6 3" xfId="107"/>
    <cellStyle name="Hyperlink 7" xfId="108"/>
    <cellStyle name="Hyperlink 7 2" xfId="109"/>
    <cellStyle name="Hyperlink 7 3" xfId="110"/>
    <cellStyle name="Hyperlink 8" xfId="111"/>
    <cellStyle name="Hyperlink 8 2" xfId="112"/>
    <cellStyle name="Hyperlink 8 3" xfId="113"/>
    <cellStyle name="Hyperlink 9" xfId="114"/>
    <cellStyle name="Hyperlink 9 2" xfId="115"/>
    <cellStyle name="Hyperlink 9 3" xfId="116"/>
    <cellStyle name="Input" xfId="312" builtinId="20" customBuiltin="1"/>
    <cellStyle name="Input 2" xfId="117"/>
    <cellStyle name="Linked" xfId="118"/>
    <cellStyle name="Linked Cell" xfId="315" builtinId="24" customBuiltin="1"/>
    <cellStyle name="Neutral" xfId="311" builtinId="28" customBuiltin="1"/>
    <cellStyle name="Normal" xfId="0" builtinId="0"/>
    <cellStyle name="Normal 2" xfId="2"/>
    <cellStyle name="Normal 2 2" xfId="1"/>
    <cellStyle name="Normal 2 2 2" xfId="119"/>
    <cellStyle name="Normal 2 2 2 2" xfId="146"/>
    <cellStyle name="Normal 2 2 2 2 2" xfId="168"/>
    <cellStyle name="Normal 2 2 2 2 2 2" xfId="212"/>
    <cellStyle name="Normal 2 2 2 2 2 2 2" xfId="300"/>
    <cellStyle name="Normal 2 2 2 2 2 3" xfId="256"/>
    <cellStyle name="Normal 2 2 2 2 3" xfId="190"/>
    <cellStyle name="Normal 2 2 2 2 3 2" xfId="278"/>
    <cellStyle name="Normal 2 2 2 2 4" xfId="234"/>
    <cellStyle name="Normal 2 2 2 3" xfId="157"/>
    <cellStyle name="Normal 2 2 2 3 2" xfId="201"/>
    <cellStyle name="Normal 2 2 2 3 2 2" xfId="289"/>
    <cellStyle name="Normal 2 2 2 3 3" xfId="245"/>
    <cellStyle name="Normal 2 2 2 4" xfId="179"/>
    <cellStyle name="Normal 2 2 2 4 2" xfId="267"/>
    <cellStyle name="Normal 2 2 2 5" xfId="223"/>
    <cellStyle name="Normal 3" xfId="120"/>
    <cellStyle name="Normal 4" xfId="121"/>
    <cellStyle name="Normal 5" xfId="122"/>
    <cellStyle name="Normal 6" xfId="123"/>
    <cellStyle name="Normal 6 2" xfId="147"/>
    <cellStyle name="Normal 6 2 2" xfId="169"/>
    <cellStyle name="Normal 6 2 2 2" xfId="213"/>
    <cellStyle name="Normal 6 2 2 2 2" xfId="301"/>
    <cellStyle name="Normal 6 2 2 3" xfId="257"/>
    <cellStyle name="Normal 6 2 3" xfId="191"/>
    <cellStyle name="Normal 6 2 3 2" xfId="279"/>
    <cellStyle name="Normal 6 2 4" xfId="235"/>
    <cellStyle name="Normal 6 3" xfId="158"/>
    <cellStyle name="Normal 6 3 2" xfId="202"/>
    <cellStyle name="Normal 6 3 2 2" xfId="290"/>
    <cellStyle name="Normal 6 3 3" xfId="246"/>
    <cellStyle name="Normal 6 4" xfId="180"/>
    <cellStyle name="Normal 6 4 2" xfId="268"/>
    <cellStyle name="Normal 6 5" xfId="224"/>
    <cellStyle name="Normal 7" xfId="124"/>
    <cellStyle name="Normal 8" xfId="125"/>
    <cellStyle name="Normal Small" xfId="126"/>
    <cellStyle name="Note" xfId="318" builtinId="10" customBuiltin="1"/>
    <cellStyle name="Output" xfId="313" builtinId="21" customBuiltin="1"/>
    <cellStyle name="Percent 2" xfId="127"/>
    <cellStyle name="Percent 2 2" xfId="128"/>
    <cellStyle name="Percent 2 3" xfId="129"/>
    <cellStyle name="Percent 2 4" xfId="148"/>
    <cellStyle name="Percent 2 4 2" xfId="170"/>
    <cellStyle name="Percent 2 4 2 2" xfId="214"/>
    <cellStyle name="Percent 2 4 2 2 2" xfId="302"/>
    <cellStyle name="Percent 2 4 2 3" xfId="258"/>
    <cellStyle name="Percent 2 4 3" xfId="192"/>
    <cellStyle name="Percent 2 4 3 2" xfId="280"/>
    <cellStyle name="Percent 2 4 4" xfId="236"/>
    <cellStyle name="Percent 2 5" xfId="159"/>
    <cellStyle name="Percent 2 5 2" xfId="203"/>
    <cellStyle name="Percent 2 5 2 2" xfId="291"/>
    <cellStyle name="Percent 2 5 3" xfId="247"/>
    <cellStyle name="Percent 2 6" xfId="181"/>
    <cellStyle name="Percent 2 6 2" xfId="269"/>
    <cellStyle name="Percent 2 7" xfId="225"/>
    <cellStyle name="Percent 3" xfId="130"/>
    <cellStyle name="Percent 3 2" xfId="131"/>
    <cellStyle name="Results" xfId="132"/>
    <cellStyle name="Title" xfId="304" builtinId="15" customBuiltin="1"/>
    <cellStyle name="Title 2" xfId="133"/>
    <cellStyle name="Title 3" xfId="134"/>
    <cellStyle name="Total" xfId="320" builtinId="25" customBuiltin="1"/>
    <cellStyle name="Unit" xfId="135"/>
    <cellStyle name="UserInput" xfId="136"/>
    <cellStyle name="Variable" xfId="137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5" zoomScaleNormal="85" workbookViewId="0">
      <pane ySplit="1" topLeftCell="A38" activePane="bottomLeft" state="frozen"/>
      <selection pane="bottomLeft" activeCell="A57" sqref="A5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  <row r="57" spans="1:4">
      <c r="A57" t="s">
        <v>408</v>
      </c>
      <c r="B57" t="s">
        <v>5</v>
      </c>
      <c r="C57" t="s">
        <v>6</v>
      </c>
      <c r="D57" t="s">
        <v>406</v>
      </c>
    </row>
  </sheetData>
  <phoneticPr fontId="2" type="noConversion"/>
  <hyperlinks>
    <hyperlink ref="E5" r:id="rId1" display="https://www.eia.gov/analysis/studies/powerplants/generationcost/pdf/full_report.pdf"/>
    <hyperlink ref="E6" r:id="rId2" display="https://www.eia.gov/analysis/studies/powerplants/generationcost/pdf/full_report.pdf"/>
    <hyperlink ref="E7" r:id="rId3" display="https://www.eia.gov/analysis/studies/powerplants/generationcost/pdf/full_report.pdf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2" t="s">
        <v>22</v>
      </c>
      <c r="B1" s="23"/>
      <c r="C1" s="23"/>
      <c r="D1" s="23"/>
      <c r="E1" s="1"/>
      <c r="F1" s="24" t="s">
        <v>26</v>
      </c>
      <c r="G1" s="24"/>
      <c r="H1" s="24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5" zoomScaleNormal="85" workbookViewId="0">
      <pane ySplit="1" topLeftCell="A2" activePane="bottomLeft" state="frozen"/>
      <selection pane="bottomLeft" activeCell="A36" sqref="A3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  <row r="36" spans="1:4">
      <c r="A36" t="s">
        <v>408</v>
      </c>
      <c r="B36">
        <v>1</v>
      </c>
      <c r="C36">
        <v>0</v>
      </c>
      <c r="D3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5" zoomScaleNormal="85" workbookViewId="0">
      <pane ySplit="1" topLeftCell="A20" activePane="bottomLeft" state="frozen"/>
      <selection pane="bottomLeft" activeCell="A57" sqref="A57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27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55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58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36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20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16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53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15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34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50</v>
      </c>
      <c r="C21">
        <v>20</v>
      </c>
      <c r="D21" t="s">
        <v>359</v>
      </c>
      <c r="E21" t="s">
        <v>405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  <row r="57" spans="1:5">
      <c r="A57" t="s">
        <v>408</v>
      </c>
      <c r="B57">
        <v>30</v>
      </c>
      <c r="C5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85" zoomScaleNormal="85" workbookViewId="0">
      <pane ySplit="1" topLeftCell="A55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1" t="s">
        <v>243</v>
      </c>
      <c r="Q1" s="21" t="s">
        <v>401</v>
      </c>
      <c r="R1" s="21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1" t="s">
        <v>244</v>
      </c>
      <c r="Q2" s="21">
        <f>SUMIF($M$2:$M$125, P2, $C$2:$C$125)</f>
        <v>9294</v>
      </c>
      <c r="R2" s="21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1" t="s">
        <v>246</v>
      </c>
      <c r="Q3" s="21">
        <f t="shared" ref="Q3:Q8" si="3">SUMIF($M$2:$M$125, P3, $C$2:$C$125)</f>
        <v>5184</v>
      </c>
      <c r="R3" s="21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1" t="s">
        <v>248</v>
      </c>
      <c r="Q4" s="21">
        <f t="shared" si="3"/>
        <v>1876</v>
      </c>
      <c r="R4" s="21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1" t="s">
        <v>250</v>
      </c>
      <c r="Q5" s="21">
        <f t="shared" si="3"/>
        <v>838.3</v>
      </c>
      <c r="R5" s="21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1" t="s">
        <v>245</v>
      </c>
      <c r="Q6" s="21">
        <f t="shared" si="3"/>
        <v>232</v>
      </c>
      <c r="R6" s="21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1" t="s">
        <v>249</v>
      </c>
      <c r="Q7" s="21">
        <f t="shared" si="3"/>
        <v>2937</v>
      </c>
      <c r="R7" s="21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1" t="s">
        <v>247</v>
      </c>
      <c r="Q8" s="21">
        <f t="shared" si="3"/>
        <v>2763</v>
      </c>
      <c r="R8" s="21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pane ySplit="1" topLeftCell="A34" activePane="bottomLeft" state="frozen"/>
      <selection pane="bottomLeft" activeCell="B57" sqref="B57:E57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 ht="15">
      <c r="A74" s="12" t="s">
        <v>41</v>
      </c>
      <c r="B74" t="s">
        <v>408</v>
      </c>
      <c r="C74" s="12" t="s">
        <v>275</v>
      </c>
      <c r="D74" s="12" t="s">
        <v>409</v>
      </c>
      <c r="E74" s="12">
        <f>8012*0.2</f>
        <v>1602.4</v>
      </c>
      <c r="F74" s="12">
        <f t="shared" ref="F74:AI74" si="0">8012*0.2</f>
        <v>1602.4</v>
      </c>
      <c r="G74" s="12">
        <f t="shared" si="0"/>
        <v>1602.4</v>
      </c>
      <c r="H74" s="12">
        <f t="shared" si="0"/>
        <v>1602.4</v>
      </c>
      <c r="I74" s="12">
        <f t="shared" si="0"/>
        <v>1602.4</v>
      </c>
      <c r="J74" s="12">
        <f t="shared" si="0"/>
        <v>1602.4</v>
      </c>
      <c r="K74" s="12">
        <f t="shared" si="0"/>
        <v>1602.4</v>
      </c>
      <c r="L74" s="12">
        <f t="shared" si="0"/>
        <v>1602.4</v>
      </c>
      <c r="M74" s="12">
        <f t="shared" si="0"/>
        <v>1602.4</v>
      </c>
      <c r="N74" s="12">
        <f t="shared" si="0"/>
        <v>1602.4</v>
      </c>
      <c r="O74" s="12">
        <f t="shared" si="0"/>
        <v>1602.4</v>
      </c>
      <c r="P74" s="12">
        <f t="shared" si="0"/>
        <v>1602.4</v>
      </c>
      <c r="Q74" s="12">
        <f t="shared" si="0"/>
        <v>1602.4</v>
      </c>
      <c r="R74" s="12">
        <f t="shared" si="0"/>
        <v>1602.4</v>
      </c>
      <c r="S74" s="12">
        <f t="shared" si="0"/>
        <v>1602.4</v>
      </c>
      <c r="T74" s="12">
        <f t="shared" si="0"/>
        <v>1602.4</v>
      </c>
      <c r="U74" s="12">
        <f t="shared" si="0"/>
        <v>1602.4</v>
      </c>
      <c r="V74" s="12">
        <f t="shared" si="0"/>
        <v>1602.4</v>
      </c>
      <c r="W74" s="12">
        <f t="shared" si="0"/>
        <v>1602.4</v>
      </c>
      <c r="X74" s="12">
        <f t="shared" si="0"/>
        <v>1602.4</v>
      </c>
      <c r="Y74" s="12">
        <f t="shared" si="0"/>
        <v>1602.4</v>
      </c>
      <c r="Z74" s="12">
        <f t="shared" si="0"/>
        <v>1602.4</v>
      </c>
      <c r="AA74" s="12">
        <f t="shared" si="0"/>
        <v>1602.4</v>
      </c>
      <c r="AB74" s="12">
        <f t="shared" si="0"/>
        <v>1602.4</v>
      </c>
      <c r="AC74" s="12">
        <f t="shared" si="0"/>
        <v>1602.4</v>
      </c>
      <c r="AD74" s="12">
        <f t="shared" si="0"/>
        <v>1602.4</v>
      </c>
      <c r="AE74" s="12">
        <f t="shared" si="0"/>
        <v>1602.4</v>
      </c>
      <c r="AF74" s="12">
        <f t="shared" si="0"/>
        <v>1602.4</v>
      </c>
      <c r="AG74" s="12">
        <f t="shared" si="0"/>
        <v>1602.4</v>
      </c>
      <c r="AH74" s="12">
        <f t="shared" si="0"/>
        <v>1602.4</v>
      </c>
      <c r="AI74" s="12">
        <f t="shared" si="0"/>
        <v>1602.4</v>
      </c>
    </row>
  </sheetData>
  <sortState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workbookViewId="0">
      <pane ySplit="1" topLeftCell="A52" activePane="bottomLeft" state="frozen"/>
      <selection pane="bottomLeft" activeCell="E95" sqref="E95:AI95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  <row r="95" spans="1:35" ht="15">
      <c r="A95" s="12" t="s">
        <v>41</v>
      </c>
      <c r="B95" t="s">
        <v>408</v>
      </c>
      <c r="C95" s="12" t="s">
        <v>276</v>
      </c>
      <c r="D95" s="12" t="s">
        <v>410</v>
      </c>
      <c r="E95" s="14">
        <f>183*0.2</f>
        <v>36.6</v>
      </c>
      <c r="F95" s="14">
        <f t="shared" ref="F95:AI95" si="0">183*0.2</f>
        <v>36.6</v>
      </c>
      <c r="G95" s="14">
        <f t="shared" si="0"/>
        <v>36.6</v>
      </c>
      <c r="H95" s="14">
        <f t="shared" si="0"/>
        <v>36.6</v>
      </c>
      <c r="I95" s="14">
        <f t="shared" si="0"/>
        <v>36.6</v>
      </c>
      <c r="J95" s="14">
        <f t="shared" si="0"/>
        <v>36.6</v>
      </c>
      <c r="K95" s="14">
        <f t="shared" si="0"/>
        <v>36.6</v>
      </c>
      <c r="L95" s="14">
        <f t="shared" si="0"/>
        <v>36.6</v>
      </c>
      <c r="M95" s="14">
        <f t="shared" si="0"/>
        <v>36.6</v>
      </c>
      <c r="N95" s="14">
        <f t="shared" si="0"/>
        <v>36.6</v>
      </c>
      <c r="O95" s="14">
        <f t="shared" si="0"/>
        <v>36.6</v>
      </c>
      <c r="P95" s="14">
        <f t="shared" si="0"/>
        <v>36.6</v>
      </c>
      <c r="Q95" s="14">
        <f t="shared" si="0"/>
        <v>36.6</v>
      </c>
      <c r="R95" s="14">
        <f t="shared" si="0"/>
        <v>36.6</v>
      </c>
      <c r="S95" s="14">
        <f t="shared" si="0"/>
        <v>36.6</v>
      </c>
      <c r="T95" s="14">
        <f t="shared" si="0"/>
        <v>36.6</v>
      </c>
      <c r="U95" s="14">
        <f t="shared" si="0"/>
        <v>36.6</v>
      </c>
      <c r="V95" s="14">
        <f t="shared" si="0"/>
        <v>36.6</v>
      </c>
      <c r="W95" s="14">
        <f t="shared" si="0"/>
        <v>36.6</v>
      </c>
      <c r="X95" s="14">
        <f t="shared" si="0"/>
        <v>36.6</v>
      </c>
      <c r="Y95" s="14">
        <f t="shared" si="0"/>
        <v>36.6</v>
      </c>
      <c r="Z95" s="14">
        <f t="shared" si="0"/>
        <v>36.6</v>
      </c>
      <c r="AA95" s="14">
        <f t="shared" si="0"/>
        <v>36.6</v>
      </c>
      <c r="AB95" s="14">
        <f t="shared" si="0"/>
        <v>36.6</v>
      </c>
      <c r="AC95" s="14">
        <f t="shared" si="0"/>
        <v>36.6</v>
      </c>
      <c r="AD95" s="14">
        <f t="shared" si="0"/>
        <v>36.6</v>
      </c>
      <c r="AE95" s="14">
        <f t="shared" si="0"/>
        <v>36.6</v>
      </c>
      <c r="AF95" s="14">
        <f t="shared" si="0"/>
        <v>36.6</v>
      </c>
      <c r="AG95" s="14">
        <f t="shared" si="0"/>
        <v>36.6</v>
      </c>
      <c r="AH95" s="14">
        <f t="shared" si="0"/>
        <v>36.6</v>
      </c>
      <c r="AI95" s="14">
        <f t="shared" si="0"/>
        <v>36.6</v>
      </c>
    </row>
  </sheetData>
  <sortState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workbookViewId="0">
      <pane ySplit="1" topLeftCell="A64" activePane="bottomLeft" state="frozen"/>
      <selection pane="bottomLeft" activeCell="B95" sqref="B95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  <row r="95" spans="1:35" ht="15">
      <c r="A95" s="12" t="s">
        <v>41</v>
      </c>
      <c r="B95" t="s">
        <v>408</v>
      </c>
      <c r="C95" s="12" t="s">
        <v>40</v>
      </c>
      <c r="D95" s="12" t="s">
        <v>407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</sheetData>
  <sortState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Augusto Duraes De Faria</cp:lastModifiedBy>
  <dcterms:created xsi:type="dcterms:W3CDTF">2015-06-05T18:17:20Z</dcterms:created>
  <dcterms:modified xsi:type="dcterms:W3CDTF">2023-07-25T02:43:37Z</dcterms:modified>
</cp:coreProperties>
</file>