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ate1904="1"/>
  <mc:AlternateContent xmlns:mc="http://schemas.openxmlformats.org/markup-compatibility/2006">
    <mc:Choice Requires="x15">
      <x15ac:absPath xmlns:x15ac="http://schemas.microsoft.com/office/spreadsheetml/2010/11/ac" url="/Users/vafa.saboorideilami/Documents/5509 Summer 2024/Chapter 7/"/>
    </mc:Choice>
  </mc:AlternateContent>
  <xr:revisionPtr revIDLastSave="0" documentId="13_ncr:1_{7C922385-6300-A64F-BA61-EC86DD74E603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Wyndor" sheetId="7" r:id="rId1"/>
  </sheets>
  <definedNames>
    <definedName name="HoursAvailable" localSheetId="0">Wyndor!$G$9:$G$11</definedName>
    <definedName name="HoursAvailable">#REF!</definedName>
    <definedName name="HoursUsed" localSheetId="0">Wyndor!$E$9:$E$11</definedName>
    <definedName name="HoursUsed">#REF!</definedName>
    <definedName name="HoursUsedPerUnitProduced">Wyndor!$C$9:$D$11</definedName>
    <definedName name="OnlyIfSetup">Wyndor!$C$16:$D$16</definedName>
    <definedName name="ProductionProfit">Wyndor!$H$15</definedName>
    <definedName name="Setup?">Wyndor!$C$17:$D$17</definedName>
    <definedName name="SetupCost">Wyndor!$C$5:$D$5</definedName>
    <definedName name="solver_adj" localSheetId="0" hidden="1">Wyndor!$C$14:$D$14,Wyndor!$C$17:$D$17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Wyndor!$E$9:$E$11</definedName>
    <definedName name="solver_lhs2" localSheetId="0" hidden="1">Wyndor!$C$17:$D$17</definedName>
    <definedName name="solver_lhs3" localSheetId="0" hidden="1">Wyndor!$C$14:$D$14</definedName>
    <definedName name="solver_lhs4" localSheetId="0" hidden="1">Wyndor!$C$14:$D$14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Wyndor!$H$17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5</definedName>
    <definedName name="solver_rel3" localSheetId="0" hidden="1">1</definedName>
    <definedName name="solver_rel4" localSheetId="0" hidden="1">4</definedName>
    <definedName name="solver_rhs1" localSheetId="0" hidden="1">Wyndor!$G$9:$G$11</definedName>
    <definedName name="solver_rhs2" localSheetId="0" hidden="1">"binary"</definedName>
    <definedName name="solver_rhs3" localSheetId="0" hidden="1">OnlyIfSetup</definedName>
    <definedName name="solver_rhs4" localSheetId="0" hidden="1">"integer"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2</definedName>
    <definedName name="TotalProfit" localSheetId="0">Wyndor!$H$17</definedName>
    <definedName name="TotalProfit">#REF!</definedName>
    <definedName name="TotalSetupCost">Wyndor!$H$16</definedName>
    <definedName name="UnitProfit" localSheetId="0">Wyndor!$C$4:$D$4</definedName>
    <definedName name="UnitProfit">#REF!</definedName>
    <definedName name="UnitsProduced" localSheetId="0">Wyndor!$C$14:$D$14</definedName>
    <definedName name="UnitsProduced">#REF!</definedName>
  </definedNames>
  <calcPr calcId="191029" calcMode="manual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7" l="1"/>
  <c r="D16" i="7"/>
  <c r="C16" i="7"/>
  <c r="H15" i="7"/>
  <c r="E11" i="7"/>
  <c r="E10" i="7"/>
  <c r="E9" i="7"/>
  <c r="H17" i="7" l="1"/>
</calcChain>
</file>

<file path=xl/sharedStrings.xml><?xml version="1.0" encoding="utf-8"?>
<sst xmlns="http://schemas.openxmlformats.org/spreadsheetml/2006/main" count="51" uniqueCount="44">
  <si>
    <t>Available</t>
  </si>
  <si>
    <t>Plant 1</t>
  </si>
  <si>
    <t>Plant 2</t>
  </si>
  <si>
    <t>Plant 3</t>
  </si>
  <si>
    <t>Unit Profit</t>
  </si>
  <si>
    <t>Hours</t>
  </si>
  <si>
    <t>Doors</t>
  </si>
  <si>
    <t>Windows</t>
  </si>
  <si>
    <t>Hours Used Per Unit Produced</t>
  </si>
  <si>
    <t>Used</t>
  </si>
  <si>
    <t>Total Profit</t>
  </si>
  <si>
    <t>HoursAvailable</t>
  </si>
  <si>
    <t>HoursUsed</t>
  </si>
  <si>
    <t>TotalProfit</t>
  </si>
  <si>
    <t>UnitProfit</t>
  </si>
  <si>
    <t>UnitsProduced</t>
  </si>
  <si>
    <t>C4:D4</t>
  </si>
  <si>
    <t>Range Name</t>
  </si>
  <si>
    <t>Cells</t>
  </si>
  <si>
    <t>HoursUsedPerUnitProduced</t>
  </si>
  <si>
    <t>Setup?</t>
  </si>
  <si>
    <t>Setup Cost</t>
  </si>
  <si>
    <t>Wyndor Glass Co. Product-Mix with Setup Costs</t>
  </si>
  <si>
    <t>OnlyIfSetup</t>
  </si>
  <si>
    <t>C17:D17</t>
  </si>
  <si>
    <t>Production Profit</t>
  </si>
  <si>
    <t>- Total Setup Cost</t>
  </si>
  <si>
    <t>G9:G11</t>
  </si>
  <si>
    <t>E9:E11</t>
  </si>
  <si>
    <t>C9:D11</t>
  </si>
  <si>
    <t>C16:D16</t>
  </si>
  <si>
    <t>ProductionProfit</t>
  </si>
  <si>
    <t>H15</t>
  </si>
  <si>
    <t>SetupCost</t>
  </si>
  <si>
    <t>C5:D5</t>
  </si>
  <si>
    <t>H17</t>
  </si>
  <si>
    <t>TotalSetupCost</t>
  </si>
  <si>
    <t>H16</t>
  </si>
  <si>
    <t>C14:D14</t>
  </si>
  <si>
    <t>&lt;=</t>
  </si>
  <si>
    <t>Big Number</t>
  </si>
  <si>
    <t>Only If Setup (99yi)</t>
  </si>
  <si>
    <t>Setup? (yi)</t>
  </si>
  <si>
    <t>Units Produced (D, 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</si>
</sst>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6" x14ac:knownFonts="1">
    <font>
      <sz val="10"/>
      <name val="Geneva"/>
    </font>
    <font>
      <sz val="10"/>
      <name val="Geneva"/>
      <family val="2"/>
    </font>
    <font>
      <sz val="8"/>
      <name val="Geneva"/>
      <family val="2"/>
    </font>
    <font>
      <b/>
      <sz val="14"/>
      <name val="Consolas"/>
      <family val="2"/>
    </font>
    <font>
      <sz val="10"/>
      <name val="Consolas"/>
      <family val="2"/>
    </font>
    <font>
      <b/>
      <sz val="10"/>
      <name val="Consolas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2" borderId="7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164" fontId="4" fillId="4" borderId="0" xfId="0" applyNumberFormat="1" applyFont="1" applyFill="1" applyAlignment="1">
      <alignment horizontal="center"/>
    </xf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0" borderId="0" xfId="0" applyFont="1" applyAlignment="1">
      <alignment horizontal="centerContinuous"/>
    </xf>
    <xf numFmtId="0" fontId="4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2" borderId="5" xfId="0" applyFont="1" applyFill="1" applyBorder="1"/>
    <xf numFmtId="0" fontId="4" fillId="2" borderId="6" xfId="0" applyFont="1" applyFill="1" applyBorder="1"/>
    <xf numFmtId="164" fontId="4" fillId="0" borderId="0" xfId="0" applyNumberFormat="1" applyFont="1" applyAlignment="1">
      <alignment horizontal="center"/>
    </xf>
    <xf numFmtId="164" fontId="4" fillId="5" borderId="9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7"/>
  <sheetViews>
    <sheetView tabSelected="1" zoomScale="161" workbookViewId="0">
      <selection activeCell="D17" sqref="D17"/>
    </sheetView>
  </sheetViews>
  <sheetFormatPr baseColWidth="10" defaultColWidth="10.7109375" defaultRowHeight="14" x14ac:dyDescent="0.2"/>
  <cols>
    <col min="1" max="1" width="2.7109375" style="2" customWidth="1"/>
    <col min="2" max="2" width="15.5703125" style="2" bestFit="1" customWidth="1"/>
    <col min="3" max="4" width="13.5703125" style="2" customWidth="1"/>
    <col min="5" max="5" width="11.42578125" style="2" customWidth="1"/>
    <col min="6" max="6" width="5.42578125" style="2" customWidth="1"/>
    <col min="7" max="7" width="15.28515625" style="2" bestFit="1" customWidth="1"/>
    <col min="8" max="8" width="6.5703125" style="2" customWidth="1"/>
    <col min="9" max="9" width="5.7109375" style="2" customWidth="1"/>
    <col min="10" max="10" width="22.5703125" style="2" bestFit="1" customWidth="1"/>
    <col min="11" max="11" width="8" style="2" bestFit="1" customWidth="1"/>
    <col min="12" max="16384" width="10.7109375" style="2"/>
  </cols>
  <sheetData>
    <row r="1" spans="1:11" ht="19" x14ac:dyDescent="0.25">
      <c r="A1" s="1" t="s">
        <v>22</v>
      </c>
    </row>
    <row r="2" spans="1:11" ht="15" thickBot="1" x14ac:dyDescent="0.25"/>
    <row r="3" spans="1:11" ht="15" thickBot="1" x14ac:dyDescent="0.25">
      <c r="C3" s="2" t="s">
        <v>6</v>
      </c>
      <c r="D3" s="2" t="s">
        <v>7</v>
      </c>
      <c r="J3" s="3" t="s">
        <v>17</v>
      </c>
      <c r="K3" s="4" t="s">
        <v>18</v>
      </c>
    </row>
    <row r="4" spans="1:11" x14ac:dyDescent="0.2">
      <c r="B4" s="2" t="s">
        <v>4</v>
      </c>
      <c r="C4" s="5">
        <v>300</v>
      </c>
      <c r="D4" s="5">
        <v>500</v>
      </c>
      <c r="J4" s="6" t="s">
        <v>11</v>
      </c>
      <c r="K4" s="7" t="s">
        <v>27</v>
      </c>
    </row>
    <row r="5" spans="1:11" x14ac:dyDescent="0.2">
      <c r="B5" s="2" t="s">
        <v>21</v>
      </c>
      <c r="C5" s="5">
        <v>700</v>
      </c>
      <c r="D5" s="5">
        <v>1300</v>
      </c>
      <c r="J5" s="8" t="s">
        <v>12</v>
      </c>
      <c r="K5" s="9" t="s">
        <v>28</v>
      </c>
    </row>
    <row r="6" spans="1:11" x14ac:dyDescent="0.2">
      <c r="J6" s="8" t="s">
        <v>19</v>
      </c>
      <c r="K6" s="9" t="s">
        <v>29</v>
      </c>
    </row>
    <row r="7" spans="1:11" x14ac:dyDescent="0.2">
      <c r="D7" s="10"/>
      <c r="E7" s="2" t="s">
        <v>5</v>
      </c>
      <c r="G7" s="2" t="s">
        <v>5</v>
      </c>
      <c r="J7" s="8" t="s">
        <v>23</v>
      </c>
      <c r="K7" s="9" t="s">
        <v>30</v>
      </c>
    </row>
    <row r="8" spans="1:11" x14ac:dyDescent="0.2">
      <c r="C8" s="20" t="s">
        <v>8</v>
      </c>
      <c r="D8" s="20"/>
      <c r="E8" s="2" t="s">
        <v>9</v>
      </c>
      <c r="G8" s="2" t="s">
        <v>0</v>
      </c>
      <c r="J8" s="8" t="s">
        <v>31</v>
      </c>
      <c r="K8" s="9" t="s">
        <v>32</v>
      </c>
    </row>
    <row r="9" spans="1:11" x14ac:dyDescent="0.2">
      <c r="B9" s="2" t="s">
        <v>1</v>
      </c>
      <c r="C9" s="11">
        <v>1</v>
      </c>
      <c r="D9" s="11">
        <v>0</v>
      </c>
      <c r="E9" s="2">
        <f>SUMPRODUCT(C9:D9,UnitsProduced)</f>
        <v>0</v>
      </c>
      <c r="F9" s="2" t="s">
        <v>39</v>
      </c>
      <c r="G9" s="11">
        <v>4</v>
      </c>
      <c r="J9" s="8" t="s">
        <v>20</v>
      </c>
      <c r="K9" s="9" t="s">
        <v>24</v>
      </c>
    </row>
    <row r="10" spans="1:11" x14ac:dyDescent="0.2">
      <c r="B10" s="2" t="s">
        <v>2</v>
      </c>
      <c r="C10" s="11">
        <v>0</v>
      </c>
      <c r="D10" s="11">
        <v>2</v>
      </c>
      <c r="E10" s="2">
        <f>SUMPRODUCT(C10:D10,UnitsProduced)</f>
        <v>12</v>
      </c>
      <c r="F10" s="2" t="s">
        <v>39</v>
      </c>
      <c r="G10" s="11">
        <v>12</v>
      </c>
      <c r="J10" s="8" t="s">
        <v>33</v>
      </c>
      <c r="K10" s="9" t="s">
        <v>34</v>
      </c>
    </row>
    <row r="11" spans="1:11" x14ac:dyDescent="0.2">
      <c r="B11" s="2" t="s">
        <v>3</v>
      </c>
      <c r="C11" s="11">
        <v>3</v>
      </c>
      <c r="D11" s="11">
        <v>2</v>
      </c>
      <c r="E11" s="2">
        <f>SUMPRODUCT(C11:D11,UnitsProduced)</f>
        <v>12</v>
      </c>
      <c r="F11" s="2" t="s">
        <v>39</v>
      </c>
      <c r="G11" s="11">
        <v>18</v>
      </c>
      <c r="J11" s="8" t="s">
        <v>13</v>
      </c>
      <c r="K11" s="9" t="s">
        <v>35</v>
      </c>
    </row>
    <row r="12" spans="1:11" x14ac:dyDescent="0.2">
      <c r="F12" s="12"/>
      <c r="J12" s="8" t="s">
        <v>36</v>
      </c>
      <c r="K12" s="9" t="s">
        <v>37</v>
      </c>
    </row>
    <row r="13" spans="1:11" x14ac:dyDescent="0.2">
      <c r="C13" s="2" t="s">
        <v>6</v>
      </c>
      <c r="D13" s="2" t="s">
        <v>7</v>
      </c>
      <c r="J13" s="8" t="s">
        <v>14</v>
      </c>
      <c r="K13" s="9" t="s">
        <v>16</v>
      </c>
    </row>
    <row r="14" spans="1:11" ht="15" thickBot="1" x14ac:dyDescent="0.25">
      <c r="B14" s="13" t="s">
        <v>43</v>
      </c>
      <c r="C14" s="14">
        <v>0</v>
      </c>
      <c r="D14" s="15">
        <v>6</v>
      </c>
      <c r="J14" s="16" t="s">
        <v>15</v>
      </c>
      <c r="K14" s="17" t="s">
        <v>38</v>
      </c>
    </row>
    <row r="15" spans="1:11" x14ac:dyDescent="0.2">
      <c r="C15" s="2" t="s">
        <v>39</v>
      </c>
      <c r="D15" s="2" t="s">
        <v>39</v>
      </c>
      <c r="E15" s="2" t="s">
        <v>40</v>
      </c>
      <c r="G15" s="13" t="s">
        <v>25</v>
      </c>
      <c r="H15" s="18">
        <f>SUMPRODUCT(UnitProfit,UnitsProduced)</f>
        <v>3000</v>
      </c>
    </row>
    <row r="16" spans="1:11" ht="15" thickBot="1" x14ac:dyDescent="0.25">
      <c r="B16" s="2" t="s">
        <v>41</v>
      </c>
      <c r="C16" s="2">
        <f>$E$16*C17</f>
        <v>0</v>
      </c>
      <c r="D16" s="2">
        <f>$E$16*D17</f>
        <v>99</v>
      </c>
      <c r="E16" s="11">
        <v>99</v>
      </c>
      <c r="G16" s="13" t="s">
        <v>26</v>
      </c>
      <c r="H16" s="18">
        <f>SUMPRODUCT(SetupCost,Setup?)</f>
        <v>1300</v>
      </c>
    </row>
    <row r="17" spans="2:8" ht="15" thickBot="1" x14ac:dyDescent="0.25">
      <c r="B17" s="2" t="s">
        <v>42</v>
      </c>
      <c r="C17" s="14">
        <v>0</v>
      </c>
      <c r="D17" s="15">
        <v>1</v>
      </c>
      <c r="G17" s="13" t="s">
        <v>10</v>
      </c>
      <c r="H17" s="19">
        <f>ProductionProfit-TotalSetupCost</f>
        <v>1700</v>
      </c>
    </row>
  </sheetData>
  <mergeCells count="1">
    <mergeCell ref="C8:D8"/>
  </mergeCells>
  <phoneticPr fontId="2"/>
  <printOptions headings="1" gridLines="1"/>
  <pageMargins left="0.75" right="0.75" top="1" bottom="1" header="0.5" footer="0.5"/>
  <pageSetup paperSize="0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Wyndor</vt:lpstr>
      <vt:lpstr>Wyndor!HoursAvailable</vt:lpstr>
      <vt:lpstr>Wyndor!HoursUsed</vt:lpstr>
      <vt:lpstr>HoursUsedPerUnitProduced</vt:lpstr>
      <vt:lpstr>OnlyIfSetup</vt:lpstr>
      <vt:lpstr>ProductionProfit</vt:lpstr>
      <vt:lpstr>Setup?</vt:lpstr>
      <vt:lpstr>SetupCost</vt:lpstr>
      <vt:lpstr>Wyndor!TotalProfit</vt:lpstr>
      <vt:lpstr>TotalSetupCost</vt:lpstr>
      <vt:lpstr>Wyndor!UnitProfit</vt:lpstr>
      <vt:lpstr>Wyndor!UnitsProduced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Saboorideilami, Vafa</cp:lastModifiedBy>
  <cp:lastPrinted>1999-06-01T06:13:52Z</cp:lastPrinted>
  <dcterms:created xsi:type="dcterms:W3CDTF">1998-09-28T19:24:19Z</dcterms:created>
  <dcterms:modified xsi:type="dcterms:W3CDTF">2024-06-06T06:27:57Z</dcterms:modified>
</cp:coreProperties>
</file>