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date1904="1"/>
  <mc:AlternateContent xmlns:mc="http://schemas.openxmlformats.org/markup-compatibility/2006">
    <mc:Choice Requires="x15">
      <x15ac:absPath xmlns:x15ac="http://schemas.microsoft.com/office/spreadsheetml/2010/11/ac" url="/Users/vafa.saboorideilami/Documents/5509 Summer 2024/Chapter 8/"/>
    </mc:Choice>
  </mc:AlternateContent>
  <xr:revisionPtr revIDLastSave="0" documentId="13_ncr:1_{3B432F94-E0D8-664C-A7D4-BD52539541F5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Beat the Market" sheetId="7" r:id="rId1"/>
  </sheets>
  <definedNames>
    <definedName name="BeatMarket?">'Beat the Market'!$J$4:$J$27</definedName>
    <definedName name="Market">'Beat the Market'!$K$4:$K$27</definedName>
    <definedName name="NumberBeatingTheMarket">'Beat the Market'!$J$36</definedName>
    <definedName name="OneHundredPercent">'Beat the Market'!$D$33:$H$33</definedName>
    <definedName name="OneHundredPercent2">'Beat the Market'!$K$31</definedName>
    <definedName name="Portfolio">'Beat the Market'!$D$31:$H$31</definedName>
    <definedName name="Return">'Beat the Market'!$I$4:$I$27</definedName>
    <definedName name="solver_adj" localSheetId="0" hidden="1">'Beat the Market'!$D$31:$H$31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bd" localSheetId="0" hidden="1">2</definedName>
    <definedName name="solver_itr" localSheetId="0" hidden="1">10000</definedName>
    <definedName name="solver_lhs1" localSheetId="0" hidden="1">'Beat the Market'!$D$31:$H$31</definedName>
    <definedName name="solver_lhs2" localSheetId="0" hidden="1">'Beat the Market'!$D$31:$H$31</definedName>
    <definedName name="solver_lhs3" localSheetId="0" hidden="1">'Beat the Market'!$I$31</definedName>
    <definedName name="solver_lhs4" localSheetId="0" hidden="1">'Beat the Market'!$H$31</definedName>
    <definedName name="solver_lin" localSheetId="0" hidden="1">2</definedName>
    <definedName name="solver_lva" localSheetId="0" hidden="1">2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5000</definedName>
    <definedName name="solver_num" localSheetId="0" hidden="1">3</definedName>
    <definedName name="solver_nwt" localSheetId="0" hidden="1">1</definedName>
    <definedName name="solver_ofx" localSheetId="0" hidden="1">2</definedName>
    <definedName name="solver_opt" localSheetId="0" hidden="1">'Beat the Market'!$J$36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d" localSheetId="0" hidden="1">0.000001</definedName>
    <definedName name="solver_rel1" localSheetId="0" hidden="1">1</definedName>
    <definedName name="solver_rel2" localSheetId="0" hidden="1">3</definedName>
    <definedName name="solver_rel3" localSheetId="0" hidden="1">2</definedName>
    <definedName name="solver_rel4" localSheetId="0" hidden="1">3</definedName>
    <definedName name="solver_reo" localSheetId="0" hidden="1">2</definedName>
    <definedName name="solver_rep" localSheetId="0" hidden="1">2</definedName>
    <definedName name="solver_rhs1" localSheetId="0" hidden="1">OneHundredPercent</definedName>
    <definedName name="solver_rhs2" localSheetId="0" hidden="1">ZeroPercent</definedName>
    <definedName name="solver_rhs3" localSheetId="0" hidden="1">OneHundredPercent2</definedName>
    <definedName name="solver_rhs4" localSheetId="0" hidden="1">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150</definedName>
    <definedName name="solver_std" localSheetId="0" hidden="1">0</definedName>
    <definedName name="solver_tim" localSheetId="0" hidden="1">300</definedName>
    <definedName name="solver_tmp" localSheetId="0" hidden="1">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2</definedName>
    <definedName name="StockData">'Beat the Market'!$D$4:$H$27</definedName>
    <definedName name="Sum">'Beat the Market'!$I$31</definedName>
    <definedName name="ZeroPercent">'Beat the Market'!$D$29:$H$29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7" l="1"/>
  <c r="J4" i="7" s="1"/>
  <c r="I5" i="7"/>
  <c r="J5" i="7" s="1"/>
  <c r="I6" i="7"/>
  <c r="J6" i="7" s="1"/>
  <c r="I7" i="7"/>
  <c r="J7" i="7" s="1"/>
  <c r="I8" i="7"/>
  <c r="J8" i="7" s="1"/>
  <c r="I9" i="7"/>
  <c r="J9" i="7" s="1"/>
  <c r="I10" i="7"/>
  <c r="J10" i="7" s="1"/>
  <c r="I11" i="7"/>
  <c r="J11" i="7" s="1"/>
  <c r="I12" i="7"/>
  <c r="J12" i="7" s="1"/>
  <c r="I13" i="7"/>
  <c r="J13" i="7" s="1"/>
  <c r="I14" i="7"/>
  <c r="J14" i="7" s="1"/>
  <c r="I15" i="7"/>
  <c r="J15" i="7" s="1"/>
  <c r="I16" i="7"/>
  <c r="J16" i="7" s="1"/>
  <c r="I17" i="7"/>
  <c r="J17" i="7" s="1"/>
  <c r="I18" i="7"/>
  <c r="J18" i="7" s="1"/>
  <c r="I19" i="7"/>
  <c r="J19" i="7" s="1"/>
  <c r="I20" i="7"/>
  <c r="J20" i="7" s="1"/>
  <c r="I21" i="7"/>
  <c r="J21" i="7" s="1"/>
  <c r="I22" i="7"/>
  <c r="J22" i="7" s="1"/>
  <c r="I23" i="7"/>
  <c r="J23" i="7" s="1"/>
  <c r="I24" i="7"/>
  <c r="J24" i="7" s="1"/>
  <c r="I25" i="7"/>
  <c r="J25" i="7" s="1"/>
  <c r="I26" i="7"/>
  <c r="J26" i="7" s="1"/>
  <c r="I27" i="7"/>
  <c r="J27" i="7" s="1"/>
  <c r="I31" i="7"/>
  <c r="J36" i="7" l="1"/>
</calcChain>
</file>

<file path=xl/sharedStrings.xml><?xml version="1.0" encoding="utf-8"?>
<sst xmlns="http://schemas.openxmlformats.org/spreadsheetml/2006/main" count="74" uniqueCount="41">
  <si>
    <t>DIS</t>
  </si>
  <si>
    <t>GE</t>
  </si>
  <si>
    <t>Range Name</t>
  </si>
  <si>
    <t>Cells</t>
  </si>
  <si>
    <t>Portfolio</t>
  </si>
  <si>
    <t>OneHundredPercent</t>
  </si>
  <si>
    <t>Quarter</t>
  </si>
  <si>
    <t>Year</t>
  </si>
  <si>
    <t>BA</t>
  </si>
  <si>
    <t>MCD</t>
  </si>
  <si>
    <t>Return</t>
  </si>
  <si>
    <t>Beat</t>
  </si>
  <si>
    <t>Market?</t>
  </si>
  <si>
    <t>Beating the Market (Evolutionary Solver)</t>
  </si>
  <si>
    <t>Beating the Market</t>
  </si>
  <si>
    <t>BeatMarket?</t>
  </si>
  <si>
    <t>StockData</t>
  </si>
  <si>
    <t>ZeroPercent</t>
  </si>
  <si>
    <t>J4:J27</t>
  </si>
  <si>
    <t>K4:K27</t>
  </si>
  <si>
    <t>D33:H33</t>
  </si>
  <si>
    <t>D31:H31</t>
  </si>
  <si>
    <t>I4:I27</t>
  </si>
  <si>
    <t>D4:H27</t>
  </si>
  <si>
    <t>D29:H29</t>
  </si>
  <si>
    <t>Market</t>
  </si>
  <si>
    <t>(NYSE)</t>
  </si>
  <si>
    <t>Sum</t>
  </si>
  <si>
    <t>=</t>
  </si>
  <si>
    <t>J36</t>
  </si>
  <si>
    <t>PG</t>
  </si>
  <si>
    <t>K31</t>
  </si>
  <si>
    <t>OneHundredPercent2</t>
  </si>
  <si>
    <t>I31</t>
  </si>
  <si>
    <t>Q3</t>
  </si>
  <si>
    <t>Q2</t>
  </si>
  <si>
    <t>Q1</t>
  </si>
  <si>
    <t>Q4</t>
  </si>
  <si>
    <t>Number of Quarters</t>
  </si>
  <si>
    <t>NumberBeatingTheMarket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</si>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</sst>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0"/>
      <name val="Geneva"/>
    </font>
    <font>
      <sz val="10"/>
      <name val="Geneva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4" fillId="2" borderId="1" xfId="0" applyFont="1" applyFill="1" applyBorder="1"/>
    <xf numFmtId="0" fontId="4" fillId="2" borderId="2" xfId="0" applyFont="1" applyFill="1" applyBorder="1"/>
    <xf numFmtId="10" fontId="2" fillId="0" borderId="0" xfId="1" applyNumberFormat="1" applyFont="1" applyAlignment="1">
      <alignment horizontal="center"/>
    </xf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0" borderId="0" xfId="0" applyFont="1" applyAlignment="1">
      <alignment horizontal="right"/>
    </xf>
    <xf numFmtId="9" fontId="2" fillId="0" borderId="0" xfId="1" applyFont="1" applyAlignment="1">
      <alignment horizontal="center"/>
    </xf>
    <xf numFmtId="0" fontId="2" fillId="3" borderId="10" xfId="1" applyNumberFormat="1" applyFont="1" applyFill="1" applyBorder="1" applyAlignment="1">
      <alignment horizontal="center"/>
    </xf>
    <xf numFmtId="10" fontId="2" fillId="0" borderId="0" xfId="1" applyNumberFormat="1" applyFont="1"/>
    <xf numFmtId="10" fontId="2" fillId="4" borderId="0" xfId="1" applyNumberFormat="1" applyFont="1" applyFill="1" applyBorder="1" applyAlignment="1">
      <alignment horizontal="center"/>
    </xf>
    <xf numFmtId="10" fontId="2" fillId="4" borderId="0" xfId="1" applyNumberFormat="1" applyFont="1" applyFill="1" applyAlignment="1">
      <alignment horizontal="center"/>
    </xf>
    <xf numFmtId="10" fontId="2" fillId="4" borderId="0" xfId="0" applyNumberFormat="1" applyFont="1" applyFill="1" applyAlignment="1">
      <alignment horizontal="center"/>
    </xf>
    <xf numFmtId="9" fontId="2" fillId="4" borderId="0" xfId="1" applyFont="1" applyFill="1" applyBorder="1" applyAlignment="1">
      <alignment horizontal="center"/>
    </xf>
    <xf numFmtId="164" fontId="2" fillId="5" borderId="7" xfId="1" applyNumberFormat="1" applyFont="1" applyFill="1" applyBorder="1" applyAlignment="1">
      <alignment horizontal="center"/>
    </xf>
    <xf numFmtId="164" fontId="2" fillId="5" borderId="8" xfId="1" applyNumberFormat="1" applyFont="1" applyFill="1" applyBorder="1" applyAlignment="1">
      <alignment horizontal="center"/>
    </xf>
    <xf numFmtId="164" fontId="2" fillId="5" borderId="9" xfId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36"/>
  <sheetViews>
    <sheetView tabSelected="1" zoomScale="115" workbookViewId="0">
      <selection activeCell="F35" sqref="F35"/>
    </sheetView>
  </sheetViews>
  <sheetFormatPr baseColWidth="10" defaultColWidth="10.7109375" defaultRowHeight="13" x14ac:dyDescent="0.15"/>
  <cols>
    <col min="1" max="1" width="2.7109375" style="1" customWidth="1"/>
    <col min="2" max="2" width="7" style="1" bestFit="1" customWidth="1"/>
    <col min="3" max="3" width="7.5703125" style="1" bestFit="1" customWidth="1"/>
    <col min="4" max="8" width="9.7109375" style="1" customWidth="1"/>
    <col min="9" max="9" width="8.5703125" style="3" customWidth="1"/>
    <col min="10" max="10" width="8.140625" style="3" customWidth="1"/>
    <col min="11" max="11" width="7.85546875" style="1" bestFit="1" customWidth="1"/>
    <col min="12" max="12" width="7.42578125" style="1" customWidth="1"/>
    <col min="13" max="13" width="5.7109375" style="1" customWidth="1"/>
    <col min="14" max="14" width="21.5703125" style="1" bestFit="1" customWidth="1"/>
    <col min="15" max="15" width="8" style="1" bestFit="1" customWidth="1"/>
    <col min="16" max="16384" width="10.7109375" style="1"/>
  </cols>
  <sheetData>
    <row r="1" spans="1:15" ht="18" x14ac:dyDescent="0.2">
      <c r="A1" s="2" t="s">
        <v>13</v>
      </c>
    </row>
    <row r="2" spans="1:15" ht="14" thickBot="1" x14ac:dyDescent="0.2">
      <c r="J2" s="3" t="s">
        <v>11</v>
      </c>
      <c r="K2" s="3" t="s">
        <v>25</v>
      </c>
    </row>
    <row r="3" spans="1:15" ht="14" thickBot="1" x14ac:dyDescent="0.2">
      <c r="B3" s="3" t="s">
        <v>6</v>
      </c>
      <c r="C3" s="3" t="s">
        <v>7</v>
      </c>
      <c r="D3" s="3" t="s">
        <v>0</v>
      </c>
      <c r="E3" s="3" t="s">
        <v>8</v>
      </c>
      <c r="F3" s="3" t="s">
        <v>1</v>
      </c>
      <c r="G3" s="3" t="s">
        <v>30</v>
      </c>
      <c r="H3" s="3" t="s">
        <v>9</v>
      </c>
      <c r="I3" s="3" t="s">
        <v>10</v>
      </c>
      <c r="J3" s="3" t="s">
        <v>12</v>
      </c>
      <c r="K3" s="3" t="s">
        <v>26</v>
      </c>
      <c r="N3" s="4" t="s">
        <v>2</v>
      </c>
      <c r="O3" s="5" t="s">
        <v>3</v>
      </c>
    </row>
    <row r="4" spans="1:15" x14ac:dyDescent="0.15">
      <c r="B4" s="3" t="s">
        <v>37</v>
      </c>
      <c r="C4" s="3">
        <v>2016</v>
      </c>
      <c r="D4" s="17">
        <v>0.13100000000000001</v>
      </c>
      <c r="E4" s="17">
        <v>0.1908</v>
      </c>
      <c r="F4" s="17">
        <v>7.4700000000000003E-2</v>
      </c>
      <c r="G4" s="18">
        <v>-5.5899999999999998E-2</v>
      </c>
      <c r="H4" s="17">
        <v>6.3399999999999998E-2</v>
      </c>
      <c r="I4" s="6">
        <f t="shared" ref="I4:I27" si="0">SUMPRODUCT(Portfolio,D4:H4)</f>
        <v>8.245490491482671E-2</v>
      </c>
      <c r="J4" s="3" t="str">
        <f>IF(Return&gt;Market,"Yes","No")</f>
        <v>Yes</v>
      </c>
      <c r="K4" s="17">
        <v>3.1300000000000001E-2</v>
      </c>
      <c r="L4" s="16"/>
      <c r="N4" s="7" t="s">
        <v>15</v>
      </c>
      <c r="O4" s="8" t="s">
        <v>18</v>
      </c>
    </row>
    <row r="5" spans="1:15" x14ac:dyDescent="0.15">
      <c r="B5" s="3" t="s">
        <v>34</v>
      </c>
      <c r="C5" s="3">
        <v>2016</v>
      </c>
      <c r="D5" s="17">
        <v>-4.3799999999999999E-2</v>
      </c>
      <c r="E5" s="17">
        <v>2.2800000000000001E-2</v>
      </c>
      <c r="F5" s="17">
        <v>-5.1700000000000003E-2</v>
      </c>
      <c r="G5" s="18">
        <v>1.32E-2</v>
      </c>
      <c r="H5" s="17">
        <v>-3.39E-2</v>
      </c>
      <c r="I5" s="6">
        <f t="shared" si="0"/>
        <v>-3.1981729360633954E-2</v>
      </c>
      <c r="J5" s="3" t="str">
        <f t="shared" ref="J5:J27" si="1">IF(Return&gt;Market,"Yes","No")</f>
        <v>No</v>
      </c>
      <c r="K5" s="17">
        <v>2.2100000000000002E-2</v>
      </c>
      <c r="L5" s="16"/>
      <c r="N5" s="9" t="s">
        <v>25</v>
      </c>
      <c r="O5" s="10" t="s">
        <v>19</v>
      </c>
    </row>
    <row r="6" spans="1:15" x14ac:dyDescent="0.15">
      <c r="B6" s="3" t="s">
        <v>35</v>
      </c>
      <c r="C6" s="3">
        <v>2016</v>
      </c>
      <c r="D6" s="17">
        <v>-1.4999999999999999E-2</v>
      </c>
      <c r="E6" s="17">
        <v>3.1399999999999997E-2</v>
      </c>
      <c r="F6" s="17">
        <v>-2.3E-3</v>
      </c>
      <c r="G6" s="18">
        <v>9.35E-2</v>
      </c>
      <c r="H6" s="17">
        <v>-3.5499999999999997E-2</v>
      </c>
      <c r="I6" s="6">
        <f t="shared" si="0"/>
        <v>-8.7419953636124759E-3</v>
      </c>
      <c r="J6" s="3" t="str">
        <f t="shared" si="1"/>
        <v>No</v>
      </c>
      <c r="K6" s="17">
        <v>2.7699999999999999E-2</v>
      </c>
      <c r="L6" s="16"/>
      <c r="N6" s="9" t="s">
        <v>39</v>
      </c>
      <c r="O6" s="10" t="s">
        <v>29</v>
      </c>
    </row>
    <row r="7" spans="1:15" x14ac:dyDescent="0.15">
      <c r="B7" s="3" t="s">
        <v>36</v>
      </c>
      <c r="C7" s="3">
        <v>2016</v>
      </c>
      <c r="D7" s="17">
        <v>-5.4899999999999997E-2</v>
      </c>
      <c r="E7" s="17">
        <v>-0.1139</v>
      </c>
      <c r="F7" s="17">
        <v>2.87E-2</v>
      </c>
      <c r="G7" s="18">
        <v>4.5499999999999999E-2</v>
      </c>
      <c r="H7" s="17">
        <v>7.1900000000000006E-2</v>
      </c>
      <c r="I7" s="6">
        <f t="shared" si="0"/>
        <v>8.4770473409584643E-3</v>
      </c>
      <c r="J7" s="3" t="str">
        <f t="shared" si="1"/>
        <v>Yes</v>
      </c>
      <c r="K7" s="17">
        <v>6.3E-3</v>
      </c>
      <c r="L7" s="16"/>
      <c r="N7" s="9" t="s">
        <v>5</v>
      </c>
      <c r="O7" s="10" t="s">
        <v>20</v>
      </c>
    </row>
    <row r="8" spans="1:15" x14ac:dyDescent="0.15">
      <c r="B8" s="3" t="s">
        <v>37</v>
      </c>
      <c r="C8" s="3">
        <v>2015</v>
      </c>
      <c r="D8" s="17">
        <v>3.4700000000000002E-2</v>
      </c>
      <c r="E8" s="17">
        <v>0.111</v>
      </c>
      <c r="F8" s="17">
        <v>0.24460000000000001</v>
      </c>
      <c r="G8" s="18">
        <v>0.1137</v>
      </c>
      <c r="H8" s="17">
        <v>0.2084</v>
      </c>
      <c r="I8" s="6">
        <f t="shared" si="0"/>
        <v>0.12465860037578144</v>
      </c>
      <c r="J8" s="3" t="str">
        <f t="shared" si="1"/>
        <v>Yes</v>
      </c>
      <c r="K8" s="17">
        <v>3.5099999999999999E-2</v>
      </c>
      <c r="L8" s="16"/>
      <c r="N8" s="9" t="s">
        <v>32</v>
      </c>
      <c r="O8" s="10" t="s">
        <v>31</v>
      </c>
    </row>
    <row r="9" spans="1:15" x14ac:dyDescent="0.15">
      <c r="B9" s="3" t="s">
        <v>34</v>
      </c>
      <c r="C9" s="3">
        <v>2015</v>
      </c>
      <c r="D9" s="17">
        <v>-9.9400000000000002E-2</v>
      </c>
      <c r="E9" s="17">
        <v>-4.99E-2</v>
      </c>
      <c r="F9" s="17">
        <v>-4.2500000000000003E-2</v>
      </c>
      <c r="G9" s="18">
        <v>-7.2999999999999995E-2</v>
      </c>
      <c r="H9" s="17">
        <v>4.5499999999999999E-2</v>
      </c>
      <c r="I9" s="6">
        <f t="shared" si="0"/>
        <v>-3.5496857798921574E-2</v>
      </c>
      <c r="J9" s="3" t="str">
        <f t="shared" si="1"/>
        <v>Yes</v>
      </c>
      <c r="K9" s="17">
        <v>-9.3100000000000002E-2</v>
      </c>
      <c r="L9" s="16"/>
      <c r="N9" s="9" t="s">
        <v>4</v>
      </c>
      <c r="O9" s="10" t="s">
        <v>21</v>
      </c>
    </row>
    <row r="10" spans="1:15" x14ac:dyDescent="0.15">
      <c r="B10" s="3" t="s">
        <v>35</v>
      </c>
      <c r="C10" s="3">
        <v>2015</v>
      </c>
      <c r="D10" s="17">
        <v>8.8200000000000001E-2</v>
      </c>
      <c r="E10" s="17">
        <v>-6.9800000000000001E-2</v>
      </c>
      <c r="F10" s="17">
        <v>8.0299999999999996E-2</v>
      </c>
      <c r="G10" s="18">
        <v>-3.7499999999999999E-2</v>
      </c>
      <c r="H10" s="17">
        <v>-1.5800000000000002E-2</v>
      </c>
      <c r="I10" s="6">
        <f t="shared" si="0"/>
        <v>2.8436459818982532E-2</v>
      </c>
      <c r="J10" s="3" t="str">
        <f t="shared" si="1"/>
        <v>Yes</v>
      </c>
      <c r="K10" s="17">
        <v>-8.6E-3</v>
      </c>
      <c r="L10" s="16"/>
      <c r="N10" s="9" t="s">
        <v>10</v>
      </c>
      <c r="O10" s="10" t="s">
        <v>22</v>
      </c>
    </row>
    <row r="11" spans="1:15" x14ac:dyDescent="0.15">
      <c r="B11" s="3" t="s">
        <v>36</v>
      </c>
      <c r="C11" s="3">
        <v>2015</v>
      </c>
      <c r="D11" s="17">
        <v>0.1137</v>
      </c>
      <c r="E11" s="17">
        <v>0.1618</v>
      </c>
      <c r="F11" s="17">
        <v>-9.4000000000000004E-3</v>
      </c>
      <c r="G11" s="18">
        <v>-9.4100000000000003E-2</v>
      </c>
      <c r="H11" s="17">
        <v>4.9000000000000002E-2</v>
      </c>
      <c r="I11" s="6">
        <f t="shared" si="0"/>
        <v>6.0054685311949518E-2</v>
      </c>
      <c r="J11" s="3" t="str">
        <f t="shared" si="1"/>
        <v>Yes</v>
      </c>
      <c r="K11" s="17">
        <v>5.4999999999999997E-3</v>
      </c>
      <c r="L11" s="16"/>
      <c r="N11" s="9" t="s">
        <v>16</v>
      </c>
      <c r="O11" s="10" t="s">
        <v>23</v>
      </c>
    </row>
    <row r="12" spans="1:15" x14ac:dyDescent="0.15">
      <c r="B12" s="3" t="s">
        <v>37</v>
      </c>
      <c r="C12" s="3">
        <v>2014</v>
      </c>
      <c r="D12" s="17">
        <v>7.1400000000000005E-2</v>
      </c>
      <c r="E12" s="17">
        <v>2.63E-2</v>
      </c>
      <c r="F12" s="17">
        <v>-4.1999999999999997E-3</v>
      </c>
      <c r="G12" s="18">
        <v>9.6100000000000005E-2</v>
      </c>
      <c r="H12" s="17">
        <v>-3.0000000000000001E-3</v>
      </c>
      <c r="I12" s="6">
        <f t="shared" si="0"/>
        <v>3.9864464936003013E-2</v>
      </c>
      <c r="J12" s="3" t="str">
        <f t="shared" si="1"/>
        <v>Yes</v>
      </c>
      <c r="K12" s="17">
        <v>1.2699999999999999E-2</v>
      </c>
      <c r="N12" s="9" t="s">
        <v>27</v>
      </c>
      <c r="O12" s="10" t="s">
        <v>33</v>
      </c>
    </row>
    <row r="13" spans="1:15" ht="14" thickBot="1" x14ac:dyDescent="0.2">
      <c r="B13" s="3" t="s">
        <v>34</v>
      </c>
      <c r="C13" s="3">
        <v>2014</v>
      </c>
      <c r="D13" s="17">
        <v>3.8300000000000001E-2</v>
      </c>
      <c r="E13" s="17">
        <v>7.1999999999999998E-3</v>
      </c>
      <c r="F13" s="17">
        <v>-1.67E-2</v>
      </c>
      <c r="G13" s="18">
        <v>7.4099999999999999E-2</v>
      </c>
      <c r="H13" s="17">
        <v>-5.0700000000000002E-2</v>
      </c>
      <c r="I13" s="6">
        <f t="shared" si="0"/>
        <v>3.8160260358302729E-3</v>
      </c>
      <c r="J13" s="3" t="str">
        <f t="shared" si="1"/>
        <v>Yes</v>
      </c>
      <c r="K13" s="17">
        <v>-2.52E-2</v>
      </c>
      <c r="N13" s="11" t="s">
        <v>17</v>
      </c>
      <c r="O13" s="12" t="s">
        <v>24</v>
      </c>
    </row>
    <row r="14" spans="1:15" x14ac:dyDescent="0.15">
      <c r="B14" s="3" t="s">
        <v>35</v>
      </c>
      <c r="C14" s="3">
        <v>2014</v>
      </c>
      <c r="D14" s="17">
        <v>7.0800000000000002E-2</v>
      </c>
      <c r="E14" s="17">
        <v>1.9599999999999999E-2</v>
      </c>
      <c r="F14" s="17">
        <v>2.3E-2</v>
      </c>
      <c r="G14" s="18">
        <v>-1.7100000000000001E-2</v>
      </c>
      <c r="H14" s="17">
        <v>3.5900000000000001E-2</v>
      </c>
      <c r="I14" s="6">
        <f t="shared" si="0"/>
        <v>4.3281762159095606E-2</v>
      </c>
      <c r="J14" s="3" t="str">
        <f t="shared" si="1"/>
        <v>Yes</v>
      </c>
      <c r="K14" s="17">
        <v>4.2900000000000001E-2</v>
      </c>
    </row>
    <row r="15" spans="1:15" x14ac:dyDescent="0.15">
      <c r="B15" s="3" t="s">
        <v>36</v>
      </c>
      <c r="C15" s="3">
        <v>2014</v>
      </c>
      <c r="D15" s="17">
        <v>4.8099999999999997E-2</v>
      </c>
      <c r="E15" s="17">
        <v>-7.5399999999999995E-2</v>
      </c>
      <c r="F15" s="17">
        <v>-6.83E-2</v>
      </c>
      <c r="G15" s="18">
        <v>-2.5000000000000001E-3</v>
      </c>
      <c r="H15" s="17">
        <v>1.89E-2</v>
      </c>
      <c r="I15" s="6">
        <f t="shared" si="0"/>
        <v>2.122737379603324E-2</v>
      </c>
      <c r="J15" s="3" t="str">
        <f t="shared" si="1"/>
        <v>Yes</v>
      </c>
      <c r="K15" s="17">
        <v>1.23E-2</v>
      </c>
    </row>
    <row r="16" spans="1:15" x14ac:dyDescent="0.15">
      <c r="B16" s="3" t="s">
        <v>37</v>
      </c>
      <c r="C16" s="3">
        <v>2013</v>
      </c>
      <c r="D16" s="17">
        <v>0.1993</v>
      </c>
      <c r="E16" s="17">
        <v>0.16589999999999999</v>
      </c>
      <c r="F16" s="17">
        <v>0.18329999999999999</v>
      </c>
      <c r="G16" s="19">
        <v>8.5300000000000001E-2</v>
      </c>
      <c r="H16" s="17">
        <v>1.7000000000000001E-2</v>
      </c>
      <c r="I16" s="6">
        <f t="shared" si="0"/>
        <v>0.11362562638279405</v>
      </c>
      <c r="J16" s="3" t="str">
        <f t="shared" si="1"/>
        <v>Yes</v>
      </c>
      <c r="K16" s="17">
        <v>8.1000000000000003E-2</v>
      </c>
    </row>
    <row r="17" spans="2:11" x14ac:dyDescent="0.15">
      <c r="B17" s="3" t="s">
        <v>34</v>
      </c>
      <c r="C17" s="3">
        <v>2013</v>
      </c>
      <c r="D17" s="17">
        <v>2.12E-2</v>
      </c>
      <c r="E17" s="17">
        <v>0.15229999999999999</v>
      </c>
      <c r="F17" s="17">
        <v>3.7999999999999999E-2</v>
      </c>
      <c r="G17" s="19">
        <v>-1.0800000000000001E-2</v>
      </c>
      <c r="H17" s="17">
        <v>-2.0400000000000001E-2</v>
      </c>
      <c r="I17" s="6">
        <f t="shared" si="0"/>
        <v>6.1633498624936896E-3</v>
      </c>
      <c r="J17" s="3" t="str">
        <f t="shared" si="1"/>
        <v>No</v>
      </c>
      <c r="K17" s="17">
        <v>5.5800000000000002E-2</v>
      </c>
    </row>
    <row r="18" spans="2:11" x14ac:dyDescent="0.15">
      <c r="B18" s="3" t="s">
        <v>35</v>
      </c>
      <c r="C18" s="3">
        <v>2013</v>
      </c>
      <c r="D18" s="17">
        <v>0.1118</v>
      </c>
      <c r="E18" s="17">
        <v>0.1993</v>
      </c>
      <c r="F18" s="17">
        <v>1.0800000000000001E-2</v>
      </c>
      <c r="G18" s="19">
        <v>6.4999999999999997E-3</v>
      </c>
      <c r="H18" s="17">
        <v>8.9999999999999998E-4</v>
      </c>
      <c r="I18" s="6">
        <f t="shared" si="0"/>
        <v>5.4011323739254907E-2</v>
      </c>
      <c r="J18" s="3" t="str">
        <f t="shared" si="1"/>
        <v>Yes</v>
      </c>
      <c r="K18" s="17">
        <v>5.9999999999999995E-4</v>
      </c>
    </row>
    <row r="19" spans="2:11" x14ac:dyDescent="0.15">
      <c r="B19" s="3" t="s">
        <v>36</v>
      </c>
      <c r="C19" s="3">
        <v>2013</v>
      </c>
      <c r="D19" s="17">
        <v>0.14069999999999999</v>
      </c>
      <c r="E19" s="17">
        <v>0.14660000000000001</v>
      </c>
      <c r="F19" s="17">
        <v>0.1106</v>
      </c>
      <c r="G19" s="19">
        <v>0.14419999999999999</v>
      </c>
      <c r="H19" s="17">
        <v>0.13919999999999999</v>
      </c>
      <c r="I19" s="6">
        <f t="shared" si="0"/>
        <v>0.13913172743867167</v>
      </c>
      <c r="J19" s="3" t="str">
        <f t="shared" si="1"/>
        <v>Yes</v>
      </c>
      <c r="K19" s="17">
        <v>7.8600000000000003E-2</v>
      </c>
    </row>
    <row r="20" spans="2:11" x14ac:dyDescent="0.15">
      <c r="B20" s="3" t="s">
        <v>37</v>
      </c>
      <c r="C20" s="3">
        <v>2012</v>
      </c>
      <c r="D20" s="17">
        <v>-3.2899999999999999E-2</v>
      </c>
      <c r="E20" s="17">
        <v>8.9399999999999993E-2</v>
      </c>
      <c r="F20" s="17">
        <v>-6.7400000000000002E-2</v>
      </c>
      <c r="G20" s="19">
        <v>-1.3100000000000001E-2</v>
      </c>
      <c r="H20" s="17">
        <v>-2.9899999999999999E-2</v>
      </c>
      <c r="I20" s="6">
        <f t="shared" si="0"/>
        <v>-2.7706940026848523E-2</v>
      </c>
      <c r="J20" s="3" t="str">
        <f t="shared" si="1"/>
        <v>No</v>
      </c>
      <c r="K20" s="17">
        <v>2.3300000000000001E-2</v>
      </c>
    </row>
    <row r="21" spans="2:11" x14ac:dyDescent="0.15">
      <c r="B21" s="3" t="s">
        <v>34</v>
      </c>
      <c r="C21" s="3">
        <v>2012</v>
      </c>
      <c r="D21" s="17">
        <v>7.7799999999999994E-2</v>
      </c>
      <c r="E21" s="17">
        <v>-5.7599999999999998E-2</v>
      </c>
      <c r="F21" s="17">
        <v>9.8100000000000007E-2</v>
      </c>
      <c r="G21" s="19">
        <v>0.14219999999999999</v>
      </c>
      <c r="H21" s="17">
        <v>4.4600000000000001E-2</v>
      </c>
      <c r="I21" s="6">
        <f t="shared" si="0"/>
        <v>6.9180556217021127E-2</v>
      </c>
      <c r="J21" s="3" t="str">
        <f t="shared" si="1"/>
        <v>Yes</v>
      </c>
      <c r="K21" s="17">
        <v>5.7599999999999998E-2</v>
      </c>
    </row>
    <row r="22" spans="2:11" x14ac:dyDescent="0.15">
      <c r="B22" s="3" t="s">
        <v>35</v>
      </c>
      <c r="C22" s="3">
        <v>2012</v>
      </c>
      <c r="D22" s="17">
        <v>0.108</v>
      </c>
      <c r="E22" s="17">
        <v>4.8999999999999998E-3</v>
      </c>
      <c r="F22" s="17">
        <v>5.0099999999999999E-2</v>
      </c>
      <c r="G22" s="19">
        <v>-8.1000000000000003E-2</v>
      </c>
      <c r="H22" s="17">
        <v>-9.0499999999999997E-2</v>
      </c>
      <c r="I22" s="6">
        <f t="shared" si="0"/>
        <v>3.2684867750432181E-3</v>
      </c>
      <c r="J22" s="3" t="str">
        <f t="shared" si="1"/>
        <v>Yes</v>
      </c>
      <c r="K22" s="17">
        <v>-4.9399999999999999E-2</v>
      </c>
    </row>
    <row r="23" spans="2:11" x14ac:dyDescent="0.15">
      <c r="B23" s="3" t="s">
        <v>36</v>
      </c>
      <c r="C23" s="3">
        <v>2012</v>
      </c>
      <c r="D23" s="17">
        <v>0.16739999999999999</v>
      </c>
      <c r="E23" s="17">
        <v>1.9900000000000001E-2</v>
      </c>
      <c r="F23" s="17">
        <v>0.1305</v>
      </c>
      <c r="G23" s="19">
        <v>1.5599999999999999E-2</v>
      </c>
      <c r="H23" s="17">
        <v>-1.5299999999999999E-2</v>
      </c>
      <c r="I23" s="6">
        <f t="shared" si="0"/>
        <v>7.282121441898444E-2</v>
      </c>
      <c r="J23" s="3" t="str">
        <f t="shared" si="1"/>
        <v>No</v>
      </c>
      <c r="K23" s="17">
        <v>9.7600000000000006E-2</v>
      </c>
    </row>
    <row r="24" spans="2:11" x14ac:dyDescent="0.15">
      <c r="B24" s="3" t="s">
        <v>37</v>
      </c>
      <c r="C24" s="3">
        <v>2011</v>
      </c>
      <c r="D24" s="17">
        <v>0.26429999999999998</v>
      </c>
      <c r="E24" s="17">
        <v>0.21990000000000001</v>
      </c>
      <c r="F24" s="17">
        <v>0.1883</v>
      </c>
      <c r="G24" s="19">
        <v>6.4500000000000002E-2</v>
      </c>
      <c r="H24" s="17">
        <v>0.15110000000000001</v>
      </c>
      <c r="I24" s="6">
        <f t="shared" si="0"/>
        <v>0.19243234602606993</v>
      </c>
      <c r="J24" s="3" t="str">
        <f t="shared" si="1"/>
        <v>Yes</v>
      </c>
      <c r="K24" s="17">
        <v>0.1009</v>
      </c>
    </row>
    <row r="25" spans="2:11" x14ac:dyDescent="0.15">
      <c r="B25" s="3" t="s">
        <v>34</v>
      </c>
      <c r="C25" s="3">
        <v>2011</v>
      </c>
      <c r="D25" s="17">
        <v>-0.2276</v>
      </c>
      <c r="E25" s="17">
        <v>-0.17599999999999999</v>
      </c>
      <c r="F25" s="17">
        <v>-0.18559999999999999</v>
      </c>
      <c r="G25" s="19">
        <v>1.9E-3</v>
      </c>
      <c r="H25" s="17">
        <v>4.8399999999999999E-2</v>
      </c>
      <c r="I25" s="6">
        <f t="shared" si="0"/>
        <v>-9.0498742368208651E-2</v>
      </c>
      <c r="J25" s="3" t="str">
        <f t="shared" si="1"/>
        <v>Yes</v>
      </c>
      <c r="K25" s="17">
        <v>-0.18360000000000001</v>
      </c>
    </row>
    <row r="26" spans="2:11" x14ac:dyDescent="0.15">
      <c r="B26" s="3" t="s">
        <v>35</v>
      </c>
      <c r="C26" s="3">
        <v>2011</v>
      </c>
      <c r="D26" s="17">
        <v>-9.3899999999999997E-2</v>
      </c>
      <c r="E26" s="17">
        <v>5.4000000000000003E-3</v>
      </c>
      <c r="F26" s="17">
        <v>-5.1299999999999998E-2</v>
      </c>
      <c r="G26" s="19">
        <v>4.07E-2</v>
      </c>
      <c r="H26" s="17">
        <v>0.1164</v>
      </c>
      <c r="I26" s="6">
        <f t="shared" si="0"/>
        <v>8.394251627949316E-3</v>
      </c>
      <c r="J26" s="3" t="str">
        <f t="shared" si="1"/>
        <v>Yes</v>
      </c>
      <c r="K26" s="17">
        <v>-1.0200000000000001E-2</v>
      </c>
    </row>
    <row r="27" spans="2:11" x14ac:dyDescent="0.15">
      <c r="B27" s="3" t="s">
        <v>36</v>
      </c>
      <c r="C27" s="3">
        <v>2011</v>
      </c>
      <c r="D27" s="17">
        <v>0.1487</v>
      </c>
      <c r="E27" s="17">
        <v>0.1394</v>
      </c>
      <c r="F27" s="17">
        <v>0.10390000000000001</v>
      </c>
      <c r="G27" s="19">
        <v>-3.5499999999999997E-2</v>
      </c>
      <c r="H27" s="17">
        <v>-5.9999999999999995E-4</v>
      </c>
      <c r="I27" s="6">
        <f t="shared" si="0"/>
        <v>6.7172401413001917E-2</v>
      </c>
      <c r="J27" s="3" t="str">
        <f t="shared" si="1"/>
        <v>Yes</v>
      </c>
      <c r="K27" s="17">
        <v>5.5399999999999998E-2</v>
      </c>
    </row>
    <row r="29" spans="2:11" x14ac:dyDescent="0.15">
      <c r="D29" s="20">
        <v>0</v>
      </c>
      <c r="E29" s="20">
        <v>0</v>
      </c>
      <c r="F29" s="20">
        <v>0</v>
      </c>
      <c r="G29" s="20">
        <v>0</v>
      </c>
      <c r="H29" s="20">
        <v>0</v>
      </c>
    </row>
    <row r="30" spans="2:11" x14ac:dyDescent="0.15">
      <c r="D30" s="3" t="s">
        <v>40</v>
      </c>
      <c r="E30" s="3" t="s">
        <v>40</v>
      </c>
      <c r="F30" s="3" t="s">
        <v>40</v>
      </c>
      <c r="G30" s="3" t="s">
        <v>40</v>
      </c>
      <c r="H30" s="3" t="s">
        <v>40</v>
      </c>
      <c r="I30" s="3" t="s">
        <v>27</v>
      </c>
    </row>
    <row r="31" spans="2:11" x14ac:dyDescent="0.15">
      <c r="C31" s="13" t="s">
        <v>4</v>
      </c>
      <c r="D31" s="21">
        <v>0.41546306896876495</v>
      </c>
      <c r="E31" s="22">
        <v>2.9654050851289897E-2</v>
      </c>
      <c r="F31" s="22">
        <v>5.28115606374992E-2</v>
      </c>
      <c r="G31" s="22">
        <v>0.11250574830672085</v>
      </c>
      <c r="H31" s="23">
        <v>0.38983119445137066</v>
      </c>
      <c r="I31" s="14">
        <f>SUM(Portfolio)</f>
        <v>1.0002656232156455</v>
      </c>
      <c r="J31" s="3" t="s">
        <v>28</v>
      </c>
      <c r="K31" s="20">
        <v>1</v>
      </c>
    </row>
    <row r="32" spans="2:11" x14ac:dyDescent="0.15">
      <c r="D32" s="3" t="s">
        <v>40</v>
      </c>
      <c r="E32" s="3" t="s">
        <v>40</v>
      </c>
      <c r="F32" s="3" t="s">
        <v>40</v>
      </c>
      <c r="G32" s="3" t="s">
        <v>40</v>
      </c>
      <c r="H32" s="3" t="s">
        <v>40</v>
      </c>
    </row>
    <row r="33" spans="4:10" x14ac:dyDescent="0.15">
      <c r="D33" s="20">
        <v>1</v>
      </c>
      <c r="E33" s="20">
        <v>1</v>
      </c>
      <c r="F33" s="20">
        <v>1</v>
      </c>
      <c r="G33" s="20">
        <v>1</v>
      </c>
      <c r="H33" s="20">
        <v>1</v>
      </c>
    </row>
    <row r="34" spans="4:10" x14ac:dyDescent="0.15">
      <c r="H34" s="13"/>
      <c r="I34" s="1"/>
      <c r="J34" s="3" t="s">
        <v>38</v>
      </c>
    </row>
    <row r="35" spans="4:10" ht="14" thickBot="1" x14ac:dyDescent="0.2">
      <c r="J35" s="3" t="s">
        <v>14</v>
      </c>
    </row>
    <row r="36" spans="4:10" ht="14" thickBot="1" x14ac:dyDescent="0.2">
      <c r="J36" s="15">
        <f>COUNTIF(BeatMarket?,"Yes")</f>
        <v>19</v>
      </c>
    </row>
  </sheetData>
  <phoneticPr fontId="0"/>
  <printOptions headings="1" gridLines="1"/>
  <pageMargins left="0.75" right="0.75" top="1" bottom="1" header="0.5" footer="0.5"/>
  <pageSetup paperSize="0" orientation="landscape" horizontalDpi="4294967292" verticalDpi="4294967292"/>
  <headerFooter alignWithMargins="0"/>
  <ignoredErrors>
    <ignoredError sqref="I4:I2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10</vt:i4>
      </vt:variant>
    </vt:vector>
  </HeadingPairs>
  <TitlesOfParts>
    <vt:vector size="11" baseType="lpstr">
      <vt:lpstr>Beat the Market</vt:lpstr>
      <vt:lpstr>BeatMarket?</vt:lpstr>
      <vt:lpstr>Market</vt:lpstr>
      <vt:lpstr>NumberBeatingTheMarket</vt:lpstr>
      <vt:lpstr>OneHundredPercent</vt:lpstr>
      <vt:lpstr>OneHundredPercent2</vt:lpstr>
      <vt:lpstr>Portfolio</vt:lpstr>
      <vt:lpstr>Return</vt:lpstr>
      <vt:lpstr>StockData</vt:lpstr>
      <vt:lpstr>Sum</vt:lpstr>
      <vt:lpstr>ZeroPercent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Hillier</dc:creator>
  <cp:lastModifiedBy>Saboorideilami, Vafa</cp:lastModifiedBy>
  <cp:lastPrinted>1999-06-01T06:13:52Z</cp:lastPrinted>
  <dcterms:created xsi:type="dcterms:W3CDTF">1998-09-28T19:24:19Z</dcterms:created>
  <dcterms:modified xsi:type="dcterms:W3CDTF">2024-06-08T01:48:03Z</dcterms:modified>
</cp:coreProperties>
</file>