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date1904="1" autoCompressPictures="0"/>
  <mc:AlternateContent xmlns:mc="http://schemas.openxmlformats.org/markup-compatibility/2006">
    <mc:Choice Requires="x15">
      <x15ac:absPath xmlns:x15ac="http://schemas.microsoft.com/office/spreadsheetml/2010/11/ac" url="/Users/vafa.saboorideilami/Documents/5509/Chapter 2/"/>
    </mc:Choice>
  </mc:AlternateContent>
  <xr:revisionPtr revIDLastSave="0" documentId="13_ncr:1_{2C1A31CB-2B41-1D49-A866-AFC71FA1B6F7}" xr6:coauthVersionLast="47" xr6:coauthVersionMax="47" xr10:uidLastSave="{00000000-0000-0000-0000-000000000000}"/>
  <bookViews>
    <workbookView xWindow="0" yWindow="500" windowWidth="28800" windowHeight="17500" activeTab="7" xr2:uid="{00000000-000D-0000-FFFF-FFFF00000000}"/>
  </bookViews>
  <sheets>
    <sheet name="2.5a" sheetId="13" r:id="rId1"/>
    <sheet name="2.10" sheetId="18" r:id="rId2"/>
    <sheet name="2.12" sheetId="20" r:id="rId3"/>
    <sheet name="2.22c" sheetId="30" r:id="rId4"/>
    <sheet name="2.26a" sheetId="38" r:id="rId5"/>
    <sheet name="Case 2.1a" sheetId="40" r:id="rId6"/>
    <sheet name="2.1c" sheetId="41" r:id="rId7"/>
    <sheet name="2.1e" sheetId="42" r:id="rId8"/>
    <sheet name="2.1g" sheetId="43" r:id="rId9"/>
    <sheet name="2.1h" sheetId="44" r:id="rId10"/>
    <sheet name="2.1j" sheetId="39" r:id="rId11"/>
  </sheets>
  <definedNames>
    <definedName name="ClassyCruisers" localSheetId="6">'2.1c'!$C$11</definedName>
    <definedName name="ClassyCruisers" localSheetId="7">'2.1e'!$C$11</definedName>
    <definedName name="ClassyCruisers" localSheetId="8">'2.1g'!$C$11</definedName>
    <definedName name="ClassyCruisers" localSheetId="9">'2.1h'!$C$11</definedName>
    <definedName name="ClassyCruisers" localSheetId="10">'2.1j'!$C$11</definedName>
    <definedName name="ClassyCruisers">'Case 2.1a'!$C$11</definedName>
    <definedName name="Demand" localSheetId="6">'2.1c'!$C$13</definedName>
    <definedName name="Demand" localSheetId="7">'2.1e'!$C$13</definedName>
    <definedName name="Demand" localSheetId="8">'2.1g'!$C$13</definedName>
    <definedName name="Demand" localSheetId="9">'2.1h'!$C$13</definedName>
    <definedName name="Demand" localSheetId="10">'2.1j'!$C$13</definedName>
    <definedName name="Demand">'Case 2.1a'!$C$13</definedName>
    <definedName name="Production" localSheetId="6">'2.1c'!$B$11:$C$11</definedName>
    <definedName name="Production" localSheetId="7">'2.1e'!$B$11:$C$11</definedName>
    <definedName name="Production" localSheetId="8">'2.1g'!$B$11:$C$11</definedName>
    <definedName name="Production" localSheetId="9">'2.1h'!$B$11:$C$11</definedName>
    <definedName name="Production" localSheetId="10">'2.1j'!$B$11:$C$11</definedName>
    <definedName name="Production">'Case 2.1a'!$B$11:$C$11</definedName>
    <definedName name="ResourcesAvailable" localSheetId="6">'2.1c'!$F$6:$F$7</definedName>
    <definedName name="ResourcesAvailable" localSheetId="7">'2.1e'!$F$6:$F$7</definedName>
    <definedName name="ResourcesAvailable" localSheetId="8">'2.1g'!$F$6:$F$7</definedName>
    <definedName name="ResourcesAvailable" localSheetId="9">'2.1h'!$F$6:$F$7</definedName>
    <definedName name="ResourcesAvailable" localSheetId="10">'2.1j'!$F$6:$F$7</definedName>
    <definedName name="ResourcesAvailable">'Case 2.1a'!$F$6:$F$7</definedName>
    <definedName name="ResourcesUsed" localSheetId="6">'2.1c'!$D$6:$D$7</definedName>
    <definedName name="ResourcesUsed" localSheetId="7">'2.1e'!$D$6:$D$7</definedName>
    <definedName name="ResourcesUsed" localSheetId="8">'2.1g'!$D$6:$D$7</definedName>
    <definedName name="ResourcesUsed" localSheetId="9">'2.1h'!$D$6:$D$7</definedName>
    <definedName name="ResourcesUsed" localSheetId="10">'2.1j'!$D$6:$D$7</definedName>
    <definedName name="ResourcesUsed">'Case 2.1a'!$D$6:$D$7</definedName>
    <definedName name="solver_adj" localSheetId="1" hidden="1">'2.10'!$C$9:$D$9</definedName>
    <definedName name="solver_adj" localSheetId="2" hidden="1">'2.12'!$B$27:$C$27</definedName>
    <definedName name="solver_adj" localSheetId="6" hidden="1">'2.1c'!$B$11:$C$11</definedName>
    <definedName name="solver_adj" localSheetId="7" hidden="1">'2.1e'!$B$11:$C$11</definedName>
    <definedName name="solver_adj" localSheetId="8" hidden="1">'2.1g'!$B$11:$C$11</definedName>
    <definedName name="solver_adj" localSheetId="9" hidden="1">'2.1h'!$B$11:$C$11</definedName>
    <definedName name="solver_adj" localSheetId="10" hidden="1">'2.1j'!$B$11:$C$11</definedName>
    <definedName name="solver_adj" localSheetId="3" hidden="1">'2.22c'!$B$27:$C$27</definedName>
    <definedName name="solver_adj" localSheetId="4" hidden="1">'2.26a'!$C$14:$H$14</definedName>
    <definedName name="solver_adj" localSheetId="0" hidden="1">'2.5a'!$C$11:$D$11</definedName>
    <definedName name="solver_adj" localSheetId="5" hidden="1">'Case 2.1a'!$B$11:$C$11</definedName>
    <definedName name="solver_cvg" localSheetId="1" hidden="1">0.0001</definedName>
    <definedName name="solver_cvg" localSheetId="2" hidden="1">0.0001</definedName>
    <definedName name="solver_cvg" localSheetId="6" hidden="1">0.0001</definedName>
    <definedName name="solver_cvg" localSheetId="7" hidden="1">0.0001</definedName>
    <definedName name="solver_cvg" localSheetId="8" hidden="1">0.0001</definedName>
    <definedName name="solver_cvg" localSheetId="9" hidden="1">0.0001</definedName>
    <definedName name="solver_cvg" localSheetId="10" hidden="1">0.0001</definedName>
    <definedName name="solver_cvg" localSheetId="3" hidden="1">0.0001</definedName>
    <definedName name="solver_cvg" localSheetId="4" hidden="1">0.0001</definedName>
    <definedName name="solver_cvg" localSheetId="0" hidden="1">0.0001</definedName>
    <definedName name="solver_cvg" localSheetId="5" hidden="1">0.0001</definedName>
    <definedName name="solver_drv" localSheetId="1" hidden="1">1</definedName>
    <definedName name="solver_drv" localSheetId="2" hidden="1">1</definedName>
    <definedName name="solver_drv" localSheetId="6" hidden="1">1</definedName>
    <definedName name="solver_drv" localSheetId="7" hidden="1">1</definedName>
    <definedName name="solver_drv" localSheetId="8" hidden="1">1</definedName>
    <definedName name="solver_drv" localSheetId="9" hidden="1">1</definedName>
    <definedName name="solver_drv" localSheetId="10" hidden="1">1</definedName>
    <definedName name="solver_drv" localSheetId="3" hidden="1">1</definedName>
    <definedName name="solver_drv" localSheetId="4" hidden="1">1</definedName>
    <definedName name="solver_drv" localSheetId="0" hidden="1">1</definedName>
    <definedName name="solver_drv" localSheetId="5" hidden="1">1</definedName>
    <definedName name="solver_eng" localSheetId="1" hidden="1">2</definedName>
    <definedName name="solver_eng" localSheetId="2" hidden="1">2</definedName>
    <definedName name="solver_eng" localSheetId="6" hidden="1">2</definedName>
    <definedName name="solver_eng" localSheetId="7" hidden="1">2</definedName>
    <definedName name="solver_eng" localSheetId="8" hidden="1">2</definedName>
    <definedName name="solver_eng" localSheetId="9" hidden="1">2</definedName>
    <definedName name="solver_eng" localSheetId="10" hidden="1">2</definedName>
    <definedName name="solver_eng" localSheetId="3" hidden="1">2</definedName>
    <definedName name="solver_eng" localSheetId="4" hidden="1">2</definedName>
    <definedName name="solver_eng" localSheetId="0" hidden="1">2</definedName>
    <definedName name="solver_eng" localSheetId="5" hidden="1">2</definedName>
    <definedName name="solver_est" localSheetId="1" hidden="1">1</definedName>
    <definedName name="solver_est" localSheetId="2" hidden="1">1</definedName>
    <definedName name="solver_est" localSheetId="6" hidden="1">1</definedName>
    <definedName name="solver_est" localSheetId="7" hidden="1">1</definedName>
    <definedName name="solver_est" localSheetId="8" hidden="1">1</definedName>
    <definedName name="solver_est" localSheetId="9" hidden="1">1</definedName>
    <definedName name="solver_est" localSheetId="10" hidden="1">1</definedName>
    <definedName name="solver_est" localSheetId="3" hidden="1">1</definedName>
    <definedName name="solver_est" localSheetId="4" hidden="1">1</definedName>
    <definedName name="solver_est" localSheetId="0" hidden="1">1</definedName>
    <definedName name="solver_est" localSheetId="5" hidden="1">1</definedName>
    <definedName name="solver_itr" localSheetId="1" hidden="1">100</definedName>
    <definedName name="solver_itr" localSheetId="2" hidden="1">100</definedName>
    <definedName name="solver_itr" localSheetId="6" hidden="1">100</definedName>
    <definedName name="solver_itr" localSheetId="7" hidden="1">100</definedName>
    <definedName name="solver_itr" localSheetId="8" hidden="1">100</definedName>
    <definedName name="solver_itr" localSheetId="9" hidden="1">100</definedName>
    <definedName name="solver_itr" localSheetId="10" hidden="1">100</definedName>
    <definedName name="solver_itr" localSheetId="3" hidden="1">100</definedName>
    <definedName name="solver_itr" localSheetId="4" hidden="1">100</definedName>
    <definedName name="solver_itr" localSheetId="0" hidden="1">100</definedName>
    <definedName name="solver_itr" localSheetId="5" hidden="1">100</definedName>
    <definedName name="solver_lhs1" localSheetId="1" hidden="1">'2.10'!$C$9:$D$9</definedName>
    <definedName name="solver_lhs1" localSheetId="2" hidden="1">'2.12'!$D$22:$D$24</definedName>
    <definedName name="solver_lhs1" localSheetId="6" hidden="1">'2.1c'!$C$11</definedName>
    <definedName name="solver_lhs1" localSheetId="7" hidden="1">'2.1e'!$C$11</definedName>
    <definedName name="solver_lhs1" localSheetId="8" hidden="1">'2.1g'!$D$6:$D$7</definedName>
    <definedName name="solver_lhs1" localSheetId="9" hidden="1">'2.1h'!$D$6:$D$7</definedName>
    <definedName name="solver_lhs1" localSheetId="10" hidden="1">'2.1j'!$D$6:$D$7</definedName>
    <definedName name="solver_lhs1" localSheetId="3" hidden="1">'2.22c'!$D$22:$D$23</definedName>
    <definedName name="solver_lhs1" localSheetId="4" hidden="1">'2.26a'!$C$14:$E$14</definedName>
    <definedName name="solver_lhs1" localSheetId="0" hidden="1">'2.5a'!$E$6:$E$8</definedName>
    <definedName name="solver_lhs1" localSheetId="5" hidden="1">'Case 2.1a'!$C$11</definedName>
    <definedName name="solver_lhs2" localSheetId="1" hidden="1">'2.10'!$E$6</definedName>
    <definedName name="solver_lhs2" localSheetId="2" hidden="1">'2.12'!$D$22:$D$24</definedName>
    <definedName name="solver_lhs2" localSheetId="6" hidden="1">'2.1c'!$D$6:$D$7</definedName>
    <definedName name="solver_lhs2" localSheetId="7" hidden="1">'2.1e'!$D$6:$D$7</definedName>
    <definedName name="solver_lhs2" localSheetId="8" hidden="1">'2.1g'!$C$11</definedName>
    <definedName name="solver_lhs2" localSheetId="9" hidden="1">'2.1h'!$C$11</definedName>
    <definedName name="solver_lhs2" localSheetId="10" hidden="1">'2.1j'!$C$11</definedName>
    <definedName name="solver_lhs2" localSheetId="3" hidden="1">'2.22c'!$D$24</definedName>
    <definedName name="solver_lhs2" localSheetId="4" hidden="1">'2.26a'!$C$14:$H$14</definedName>
    <definedName name="solver_lhs2" localSheetId="0" hidden="1">'2.5a'!$E$6:$E$8</definedName>
    <definedName name="solver_lhs2" localSheetId="5" hidden="1">'Case 2.1a'!$D$6:$D$7</definedName>
    <definedName name="solver_lhs3" localSheetId="4" hidden="1">'2.26a'!$C$18</definedName>
    <definedName name="solver_lhs4" localSheetId="4" hidden="1">'2.26a'!$C$20</definedName>
    <definedName name="solver_lhs5" localSheetId="4" hidden="1">'2.26a'!$I$8</definedName>
    <definedName name="solver_lhs6" localSheetId="4" hidden="1">'2.26a'!$I$8:$I$10</definedName>
    <definedName name="solver_lin" localSheetId="1" hidden="1">1</definedName>
    <definedName name="solver_lin" localSheetId="2" hidden="1">1</definedName>
    <definedName name="solver_lin" localSheetId="6" hidden="1">1</definedName>
    <definedName name="solver_lin" localSheetId="7" hidden="1">1</definedName>
    <definedName name="solver_lin" localSheetId="8" hidden="1">2</definedName>
    <definedName name="solver_lin" localSheetId="9" hidden="1">2</definedName>
    <definedName name="solver_lin" localSheetId="10" hidden="1">2</definedName>
    <definedName name="solver_lin" localSheetId="3" hidden="1">1</definedName>
    <definedName name="solver_lin" localSheetId="4" hidden="1">1</definedName>
    <definedName name="solver_lin" localSheetId="0" hidden="1">1</definedName>
    <definedName name="solver_lin" localSheetId="5" hidden="1">1</definedName>
    <definedName name="solver_mip" localSheetId="1" hidden="1">2147483647</definedName>
    <definedName name="solver_mip" localSheetId="2" hidden="1">2147483647</definedName>
    <definedName name="solver_mip" localSheetId="6" hidden="1">2147483647</definedName>
    <definedName name="solver_mip" localSheetId="7" hidden="1">2147483647</definedName>
    <definedName name="solver_mip" localSheetId="8" hidden="1">2147483647</definedName>
    <definedName name="solver_mip" localSheetId="9" hidden="1">2147483647</definedName>
    <definedName name="solver_mip" localSheetId="10" hidden="1">2147483647</definedName>
    <definedName name="solver_mip" localSheetId="3" hidden="1">2147483647</definedName>
    <definedName name="solver_mip" localSheetId="4" hidden="1">2147483647</definedName>
    <definedName name="solver_mip" localSheetId="0" hidden="1">2147483647</definedName>
    <definedName name="solver_mip" localSheetId="5" hidden="1">2147483647</definedName>
    <definedName name="solver_mni" localSheetId="1" hidden="1">30</definedName>
    <definedName name="solver_mni" localSheetId="2" hidden="1">30</definedName>
    <definedName name="solver_mni" localSheetId="6" hidden="1">30</definedName>
    <definedName name="solver_mni" localSheetId="7" hidden="1">30</definedName>
    <definedName name="solver_mni" localSheetId="8" hidden="1">30</definedName>
    <definedName name="solver_mni" localSheetId="9" hidden="1">30</definedName>
    <definedName name="solver_mni" localSheetId="10" hidden="1">30</definedName>
    <definedName name="solver_mni" localSheetId="3" hidden="1">30</definedName>
    <definedName name="solver_mni" localSheetId="4" hidden="1">30</definedName>
    <definedName name="solver_mni" localSheetId="0" hidden="1">30</definedName>
    <definedName name="solver_mni" localSheetId="5" hidden="1">30</definedName>
    <definedName name="solver_mrt" localSheetId="1" hidden="1">0.075</definedName>
    <definedName name="solver_mrt" localSheetId="2" hidden="1">0.075</definedName>
    <definedName name="solver_mrt" localSheetId="6" hidden="1">0.075</definedName>
    <definedName name="solver_mrt" localSheetId="7" hidden="1">0.075</definedName>
    <definedName name="solver_mrt" localSheetId="8" hidden="1">0.075</definedName>
    <definedName name="solver_mrt" localSheetId="9" hidden="1">0.075</definedName>
    <definedName name="solver_mrt" localSheetId="10" hidden="1">0.075</definedName>
    <definedName name="solver_mrt" localSheetId="3" hidden="1">0.075</definedName>
    <definedName name="solver_mrt" localSheetId="4" hidden="1">0.075</definedName>
    <definedName name="solver_mrt" localSheetId="0" hidden="1">0.075</definedName>
    <definedName name="solver_mrt" localSheetId="5" hidden="1">0.075</definedName>
    <definedName name="solver_msl" localSheetId="1" hidden="1">2</definedName>
    <definedName name="solver_msl" localSheetId="2" hidden="1">2</definedName>
    <definedName name="solver_msl" localSheetId="6" hidden="1">2</definedName>
    <definedName name="solver_msl" localSheetId="7" hidden="1">2</definedName>
    <definedName name="solver_msl" localSheetId="8" hidden="1">2</definedName>
    <definedName name="solver_msl" localSheetId="9" hidden="1">2</definedName>
    <definedName name="solver_msl" localSheetId="10" hidden="1">2</definedName>
    <definedName name="solver_msl" localSheetId="3" hidden="1">2</definedName>
    <definedName name="solver_msl" localSheetId="4" hidden="1">2</definedName>
    <definedName name="solver_msl" localSheetId="0" hidden="1">2</definedName>
    <definedName name="solver_msl" localSheetId="5" hidden="1">2</definedName>
    <definedName name="solver_neg" localSheetId="1" hidden="1">1</definedName>
    <definedName name="solver_neg" localSheetId="2"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3" hidden="1">1</definedName>
    <definedName name="solver_neg" localSheetId="4" hidden="1">1</definedName>
    <definedName name="solver_neg" localSheetId="0" hidden="1">1</definedName>
    <definedName name="solver_neg" localSheetId="5" hidden="1">1</definedName>
    <definedName name="solver_nod" localSheetId="1" hidden="1">2147483647</definedName>
    <definedName name="solver_nod" localSheetId="2" hidden="1">2147483647</definedName>
    <definedName name="solver_nod" localSheetId="6" hidden="1">2147483647</definedName>
    <definedName name="solver_nod" localSheetId="7" hidden="1">2147483647</definedName>
    <definedName name="solver_nod" localSheetId="8" hidden="1">2147483647</definedName>
    <definedName name="solver_nod" localSheetId="9" hidden="1">2147483647</definedName>
    <definedName name="solver_nod" localSheetId="10" hidden="1">2147483647</definedName>
    <definedName name="solver_nod" localSheetId="3" hidden="1">2147483647</definedName>
    <definedName name="solver_nod" localSheetId="4" hidden="1">2147483647</definedName>
    <definedName name="solver_nod" localSheetId="0" hidden="1">2147483647</definedName>
    <definedName name="solver_nod" localSheetId="5" hidden="1">2147483647</definedName>
    <definedName name="solver_num" localSheetId="1" hidden="1">2</definedName>
    <definedName name="solver_num" localSheetId="2" hidden="1">1</definedName>
    <definedName name="solver_num" localSheetId="6" hidden="1">2</definedName>
    <definedName name="solver_num" localSheetId="7" hidden="1">2</definedName>
    <definedName name="solver_num" localSheetId="8" hidden="1">2</definedName>
    <definedName name="solver_num" localSheetId="9" hidden="1">2</definedName>
    <definedName name="solver_num" localSheetId="10" hidden="1">2</definedName>
    <definedName name="solver_num" localSheetId="3" hidden="1">2</definedName>
    <definedName name="solver_num" localSheetId="4" hidden="1">6</definedName>
    <definedName name="solver_num" localSheetId="0" hidden="1">1</definedName>
    <definedName name="solver_num" localSheetId="5" hidden="1">2</definedName>
    <definedName name="solver_nwt" localSheetId="1" hidden="1">1</definedName>
    <definedName name="solver_nwt" localSheetId="2" hidden="1">1</definedName>
    <definedName name="solver_nwt" localSheetId="6" hidden="1">1</definedName>
    <definedName name="solver_nwt" localSheetId="7" hidden="1">1</definedName>
    <definedName name="solver_nwt" localSheetId="8" hidden="1">1</definedName>
    <definedName name="solver_nwt" localSheetId="9" hidden="1">1</definedName>
    <definedName name="solver_nwt" localSheetId="10" hidden="1">1</definedName>
    <definedName name="solver_nwt" localSheetId="3" hidden="1">1</definedName>
    <definedName name="solver_nwt" localSheetId="4" hidden="1">1</definedName>
    <definedName name="solver_nwt" localSheetId="0" hidden="1">1</definedName>
    <definedName name="solver_nwt" localSheetId="5" hidden="1">1</definedName>
    <definedName name="solver_opt" localSheetId="1" hidden="1">'2.10'!$G$9</definedName>
    <definedName name="solver_opt" localSheetId="2" hidden="1">'2.12'!$F$27</definedName>
    <definedName name="solver_opt" localSheetId="6" hidden="1">'2.1c'!$F$11</definedName>
    <definedName name="solver_opt" localSheetId="7" hidden="1">'2.1e'!$F$11</definedName>
    <definedName name="solver_opt" localSheetId="8" hidden="1">'2.1g'!$F$11</definedName>
    <definedName name="solver_opt" localSheetId="9" hidden="1">'2.1h'!$F$11</definedName>
    <definedName name="solver_opt" localSheetId="10" hidden="1">'2.1j'!$F$11</definedName>
    <definedName name="solver_opt" localSheetId="3" hidden="1">'2.22c'!$F$27</definedName>
    <definedName name="solver_opt" localSheetId="4" hidden="1">'2.26a'!$K$14</definedName>
    <definedName name="solver_opt" localSheetId="0" hidden="1">'2.5a'!$G$11</definedName>
    <definedName name="solver_opt" localSheetId="5" hidden="1">'Case 2.1a'!$F$11</definedName>
    <definedName name="solver_pre" localSheetId="1" hidden="1">0.000001</definedName>
    <definedName name="solver_pre" localSheetId="2" hidden="1">0.000001</definedName>
    <definedName name="solver_pre" localSheetId="6" hidden="1">0.000001</definedName>
    <definedName name="solver_pre" localSheetId="7" hidden="1">0.000001</definedName>
    <definedName name="solver_pre" localSheetId="8" hidden="1">0.000001</definedName>
    <definedName name="solver_pre" localSheetId="9" hidden="1">0.000001</definedName>
    <definedName name="solver_pre" localSheetId="10" hidden="1">0.000001</definedName>
    <definedName name="solver_pre" localSheetId="3" hidden="1">0.000001</definedName>
    <definedName name="solver_pre" localSheetId="4" hidden="1">0.000001</definedName>
    <definedName name="solver_pre" localSheetId="0" hidden="1">0.000001</definedName>
    <definedName name="solver_pre" localSheetId="5" hidden="1">0.000001</definedName>
    <definedName name="solver_rbv" localSheetId="1" hidden="1">1</definedName>
    <definedName name="solver_rbv" localSheetId="2" hidden="1">1</definedName>
    <definedName name="solver_rbv" localSheetId="6" hidden="1">1</definedName>
    <definedName name="solver_rbv" localSheetId="7" hidden="1">1</definedName>
    <definedName name="solver_rbv" localSheetId="8" hidden="1">1</definedName>
    <definedName name="solver_rbv" localSheetId="9" hidden="1">1</definedName>
    <definedName name="solver_rbv" localSheetId="10" hidden="1">1</definedName>
    <definedName name="solver_rbv" localSheetId="3" hidden="1">1</definedName>
    <definedName name="solver_rbv" localSheetId="4" hidden="1">1</definedName>
    <definedName name="solver_rbv" localSheetId="0" hidden="1">1</definedName>
    <definedName name="solver_rbv" localSheetId="5" hidden="1">1</definedName>
    <definedName name="solver_rel1" localSheetId="1" hidden="1">1</definedName>
    <definedName name="solver_rel1" localSheetId="2" hidden="1">1</definedName>
    <definedName name="solver_rel1" localSheetId="6" hidden="1">1</definedName>
    <definedName name="solver_rel1" localSheetId="7" hidden="1">1</definedName>
    <definedName name="solver_rel1" localSheetId="8" hidden="1">1</definedName>
    <definedName name="solver_rel1" localSheetId="9" hidden="1">1</definedName>
    <definedName name="solver_rel1" localSheetId="10" hidden="1">1</definedName>
    <definedName name="solver_rel1" localSheetId="3" hidden="1">3</definedName>
    <definedName name="solver_rel1" localSheetId="4" hidden="1">3</definedName>
    <definedName name="solver_rel1" localSheetId="0" hidden="1">1</definedName>
    <definedName name="solver_rel1" localSheetId="5" hidden="1">1</definedName>
    <definedName name="solver_rel2" localSheetId="1" hidden="1">1</definedName>
    <definedName name="solver_rel2" localSheetId="2" hidden="1">1</definedName>
    <definedName name="solver_rel2" localSheetId="6" hidden="1">1</definedName>
    <definedName name="solver_rel2" localSheetId="7" hidden="1">1</definedName>
    <definedName name="solver_rel2" localSheetId="8" hidden="1">1</definedName>
    <definedName name="solver_rel2" localSheetId="9" hidden="1">1</definedName>
    <definedName name="solver_rel2" localSheetId="10" hidden="1">1</definedName>
    <definedName name="solver_rel2" localSheetId="3" hidden="1">1</definedName>
    <definedName name="solver_rel2" localSheetId="4" hidden="1">4</definedName>
    <definedName name="solver_rel2" localSheetId="0" hidden="1">1</definedName>
    <definedName name="solver_rel2" localSheetId="5" hidden="1">1</definedName>
    <definedName name="solver_rel3" localSheetId="4" hidden="1">1</definedName>
    <definedName name="solver_rel4" localSheetId="4" hidden="1">3</definedName>
    <definedName name="solver_rel5" localSheetId="4" hidden="1">1</definedName>
    <definedName name="solver_rel6" localSheetId="4" hidden="1">3</definedName>
    <definedName name="solver_rhs1" localSheetId="1" hidden="1">'2.10'!$C$11:$D$11</definedName>
    <definedName name="solver_rhs1" localSheetId="2" hidden="1">'2.12'!$F$22:$F$24</definedName>
    <definedName name="solver_rhs1" localSheetId="6" hidden="1">'2.1c'!$C$13</definedName>
    <definedName name="solver_rhs1" localSheetId="7" hidden="1">'2.1e'!$C$13</definedName>
    <definedName name="solver_rhs1" localSheetId="8" hidden="1">'2.1g'!$F$6:$F$7</definedName>
    <definedName name="solver_rhs1" localSheetId="9" hidden="1">'2.1h'!$F$6:$F$7</definedName>
    <definedName name="solver_rhs1" localSheetId="10" hidden="1">'2.1j'!$F$6:$F$7</definedName>
    <definedName name="solver_rhs1" localSheetId="3" hidden="1">'2.22c'!$F$22:$F$23</definedName>
    <definedName name="solver_rhs1" localSheetId="4" hidden="1">'2.26a'!$C$16:$E$16</definedName>
    <definedName name="solver_rhs1" localSheetId="0" hidden="1">'2.5a'!$G$6:$G$8</definedName>
    <definedName name="solver_rhs1" localSheetId="5" hidden="1">Demand</definedName>
    <definedName name="solver_rhs2" localSheetId="1" hidden="1">'2.10'!$G$6</definedName>
    <definedName name="solver_rhs2" localSheetId="2" hidden="1">'2.12'!$F$22:$F$24</definedName>
    <definedName name="solver_rhs2" localSheetId="6" hidden="1">'2.1c'!$F$6:$F$7</definedName>
    <definedName name="solver_rhs2" localSheetId="7" hidden="1">'2.1e'!$F$6:$F$7</definedName>
    <definedName name="solver_rhs2" localSheetId="8" hidden="1">'2.1g'!$C$13</definedName>
    <definedName name="solver_rhs2" localSheetId="9" hidden="1">'2.1h'!$C$13</definedName>
    <definedName name="solver_rhs2" localSheetId="10" hidden="1">'2.1j'!$C$13</definedName>
    <definedName name="solver_rhs2" localSheetId="3" hidden="1">'2.22c'!$F$24</definedName>
    <definedName name="solver_rhs2" localSheetId="4" hidden="1">"integer"</definedName>
    <definedName name="solver_rhs2" localSheetId="0" hidden="1">'2.5a'!$G$6:$G$8</definedName>
    <definedName name="solver_rhs2" localSheetId="5" hidden="1">ResourcesAvailable</definedName>
    <definedName name="solver_rhs3" localSheetId="4" hidden="1">'2.26a'!$E$18</definedName>
    <definedName name="solver_rhs4" localSheetId="4" hidden="1">'2.26a'!$E$20</definedName>
    <definedName name="solver_rhs5" localSheetId="4" hidden="1">'2.26a'!$M$8</definedName>
    <definedName name="solver_rhs6" localSheetId="4" hidden="1">'2.26a'!$K$8:$K$10</definedName>
    <definedName name="solver_rlx" localSheetId="1" hidden="1">2</definedName>
    <definedName name="solver_rlx" localSheetId="2" hidden="1">2</definedName>
    <definedName name="solver_rlx" localSheetId="6" hidden="1">2</definedName>
    <definedName name="solver_rlx" localSheetId="7" hidden="1">2</definedName>
    <definedName name="solver_rlx" localSheetId="8" hidden="1">2</definedName>
    <definedName name="solver_rlx" localSheetId="9" hidden="1">2</definedName>
    <definedName name="solver_rlx" localSheetId="10" hidden="1">2</definedName>
    <definedName name="solver_rlx" localSheetId="3" hidden="1">2</definedName>
    <definedName name="solver_rlx" localSheetId="4" hidden="1">2</definedName>
    <definedName name="solver_rlx" localSheetId="0" hidden="1">2</definedName>
    <definedName name="solver_rlx" localSheetId="5" hidden="1">2</definedName>
    <definedName name="solver_rsd" localSheetId="1" hidden="1">0</definedName>
    <definedName name="solver_rsd" localSheetId="2" hidden="1">0</definedName>
    <definedName name="solver_rsd" localSheetId="6" hidden="1">0</definedName>
    <definedName name="solver_rsd" localSheetId="7" hidden="1">0</definedName>
    <definedName name="solver_rsd" localSheetId="8" hidden="1">0</definedName>
    <definedName name="solver_rsd" localSheetId="9" hidden="1">0</definedName>
    <definedName name="solver_rsd" localSheetId="10" hidden="1">0</definedName>
    <definedName name="solver_rsd" localSheetId="3" hidden="1">0</definedName>
    <definedName name="solver_rsd" localSheetId="4" hidden="1">0</definedName>
    <definedName name="solver_rsd" localSheetId="0" hidden="1">0</definedName>
    <definedName name="solver_rsd" localSheetId="5" hidden="1">0</definedName>
    <definedName name="solver_scl" localSheetId="1" hidden="1">2</definedName>
    <definedName name="solver_scl" localSheetId="2" hidden="1">2</definedName>
    <definedName name="solver_scl" localSheetId="6" hidden="1">2</definedName>
    <definedName name="solver_scl" localSheetId="7" hidden="1">2</definedName>
    <definedName name="solver_scl" localSheetId="8" hidden="1">2</definedName>
    <definedName name="solver_scl" localSheetId="9" hidden="1">2</definedName>
    <definedName name="solver_scl" localSheetId="10" hidden="1">2</definedName>
    <definedName name="solver_scl" localSheetId="3" hidden="1">2</definedName>
    <definedName name="solver_scl" localSheetId="4" hidden="1">2</definedName>
    <definedName name="solver_scl" localSheetId="0" hidden="1">2</definedName>
    <definedName name="solver_scl" localSheetId="5" hidden="1">2</definedName>
    <definedName name="solver_sho" localSheetId="1" hidden="1">2</definedName>
    <definedName name="solver_sho" localSheetId="2" hidden="1">2</definedName>
    <definedName name="solver_sho" localSheetId="6" hidden="1">2</definedName>
    <definedName name="solver_sho" localSheetId="7" hidden="1">2</definedName>
    <definedName name="solver_sho" localSheetId="8" hidden="1">2</definedName>
    <definedName name="solver_sho" localSheetId="9" hidden="1">2</definedName>
    <definedName name="solver_sho" localSheetId="10" hidden="1">2</definedName>
    <definedName name="solver_sho" localSheetId="3" hidden="1">2</definedName>
    <definedName name="solver_sho" localSheetId="4" hidden="1">2</definedName>
    <definedName name="solver_sho" localSheetId="0" hidden="1">2</definedName>
    <definedName name="solver_sho" localSheetId="5" hidden="1">2</definedName>
    <definedName name="solver_ssz" localSheetId="1" hidden="1">100</definedName>
    <definedName name="solver_ssz" localSheetId="2" hidden="1">100</definedName>
    <definedName name="solver_ssz" localSheetId="6" hidden="1">100</definedName>
    <definedName name="solver_ssz" localSheetId="7" hidden="1">100</definedName>
    <definedName name="solver_ssz" localSheetId="8" hidden="1">100</definedName>
    <definedName name="solver_ssz" localSheetId="9" hidden="1">100</definedName>
    <definedName name="solver_ssz" localSheetId="10" hidden="1">100</definedName>
    <definedName name="solver_ssz" localSheetId="3" hidden="1">100</definedName>
    <definedName name="solver_ssz" localSheetId="4" hidden="1">100</definedName>
    <definedName name="solver_ssz" localSheetId="0" hidden="1">100</definedName>
    <definedName name="solver_ssz" localSheetId="5" hidden="1">100</definedName>
    <definedName name="solver_tim" localSheetId="1" hidden="1">100</definedName>
    <definedName name="solver_tim" localSheetId="2" hidden="1">100</definedName>
    <definedName name="solver_tim" localSheetId="6" hidden="1">100</definedName>
    <definedName name="solver_tim" localSheetId="7" hidden="1">100</definedName>
    <definedName name="solver_tim" localSheetId="8" hidden="1">100</definedName>
    <definedName name="solver_tim" localSheetId="9" hidden="1">100</definedName>
    <definedName name="solver_tim" localSheetId="10" hidden="1">100</definedName>
    <definedName name="solver_tim" localSheetId="3" hidden="1">100</definedName>
    <definedName name="solver_tim" localSheetId="4" hidden="1">100</definedName>
    <definedName name="solver_tim" localSheetId="0" hidden="1">100</definedName>
    <definedName name="solver_tim" localSheetId="5" hidden="1">100</definedName>
    <definedName name="solver_tmp" localSheetId="1" hidden="1">0</definedName>
    <definedName name="solver_tmp" localSheetId="2" hidden="1">0</definedName>
    <definedName name="solver_tmp" localSheetId="3" hidden="1">0</definedName>
    <definedName name="solver_tmp" localSheetId="4" hidden="1">0</definedName>
    <definedName name="solver_tmp" localSheetId="0" hidden="1">0</definedName>
    <definedName name="solver_tol" localSheetId="1" hidden="1">0.05</definedName>
    <definedName name="solver_tol" localSheetId="2" hidden="1">0.05</definedName>
    <definedName name="solver_tol" localSheetId="6" hidden="1">0.05</definedName>
    <definedName name="solver_tol" localSheetId="7" hidden="1">0.05</definedName>
    <definedName name="solver_tol" localSheetId="8" hidden="1">0.05</definedName>
    <definedName name="solver_tol" localSheetId="9" hidden="1">0.05</definedName>
    <definedName name="solver_tol" localSheetId="10" hidden="1">0.05</definedName>
    <definedName name="solver_tol" localSheetId="3" hidden="1">0.05</definedName>
    <definedName name="solver_tol" localSheetId="4" hidden="1">0.05</definedName>
    <definedName name="solver_tol" localSheetId="0" hidden="1">0.05</definedName>
    <definedName name="solver_tol" localSheetId="5" hidden="1">0.05</definedName>
    <definedName name="solver_typ" localSheetId="1" hidden="1">1</definedName>
    <definedName name="solver_typ" localSheetId="2" hidden="1">1</definedName>
    <definedName name="solver_typ" localSheetId="6" hidden="1">1</definedName>
    <definedName name="solver_typ" localSheetId="7" hidden="1">1</definedName>
    <definedName name="solver_typ" localSheetId="8" hidden="1">1</definedName>
    <definedName name="solver_typ" localSheetId="9" hidden="1">1</definedName>
    <definedName name="solver_typ" localSheetId="10" hidden="1">1</definedName>
    <definedName name="solver_typ" localSheetId="3" hidden="1">2</definedName>
    <definedName name="solver_typ" localSheetId="4" hidden="1">2</definedName>
    <definedName name="solver_typ" localSheetId="0" hidden="1">1</definedName>
    <definedName name="solver_typ" localSheetId="5" hidden="1">1</definedName>
    <definedName name="solver_val" localSheetId="1" hidden="1">0</definedName>
    <definedName name="solver_val" localSheetId="2"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3" hidden="1">0</definedName>
    <definedName name="solver_val" localSheetId="4" hidden="1">0</definedName>
    <definedName name="solver_val" localSheetId="0" hidden="1">0</definedName>
    <definedName name="solver_val" localSheetId="5" hidden="1">0</definedName>
    <definedName name="solver_ver" localSheetId="1" hidden="1">2</definedName>
    <definedName name="solver_ver" localSheetId="2" hidden="1">2</definedName>
    <definedName name="solver_ver" localSheetId="6" hidden="1">2</definedName>
    <definedName name="solver_ver" localSheetId="7" hidden="1">2</definedName>
    <definedName name="solver_ver" localSheetId="8" hidden="1">3</definedName>
    <definedName name="solver_ver" localSheetId="9" hidden="1">3</definedName>
    <definedName name="solver_ver" localSheetId="10" hidden="1">3</definedName>
    <definedName name="solver_ver" localSheetId="3" hidden="1">2</definedName>
    <definedName name="solver_ver" localSheetId="4" hidden="1">2</definedName>
    <definedName name="solver_ver" localSheetId="0" hidden="1">2</definedName>
    <definedName name="solver_ver" localSheetId="5" hidden="1">2</definedName>
    <definedName name="TotalProfit" localSheetId="6">'2.1c'!$F$11</definedName>
    <definedName name="TotalProfit" localSheetId="7">'2.1e'!$F$11</definedName>
    <definedName name="TotalProfit" localSheetId="8">'2.1g'!$F$11</definedName>
    <definedName name="TotalProfit" localSheetId="9">'2.1h'!$F$11</definedName>
    <definedName name="TotalProfit" localSheetId="10">'2.1j'!$F$11</definedName>
    <definedName name="TotalProfit">'Case 2.1a'!$F$11</definedName>
    <definedName name="UnitProfit" localSheetId="6">'2.1c'!$B$3:$C$3</definedName>
    <definedName name="UnitProfit" localSheetId="7">'2.1e'!$B$3:$C$3</definedName>
    <definedName name="UnitProfit" localSheetId="8">'2.1g'!$B$3:$C$3</definedName>
    <definedName name="UnitProfit" localSheetId="9">'2.1h'!$B$3:$C$3</definedName>
    <definedName name="UnitProfit" localSheetId="10">'2.1j'!$B$3:$C$3</definedName>
    <definedName name="UnitProfit">'Case 2.1a'!$B$3:$C$3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44" l="1"/>
  <c r="D7" i="44"/>
  <c r="F11" i="44"/>
  <c r="D6" i="43"/>
  <c r="D7" i="43"/>
  <c r="F11" i="43"/>
  <c r="D6" i="42"/>
  <c r="D7" i="42"/>
  <c r="F11" i="42"/>
  <c r="D6" i="41"/>
  <c r="D7" i="41"/>
  <c r="F11" i="41"/>
  <c r="D6" i="40"/>
  <c r="D7" i="40"/>
  <c r="F11" i="40"/>
  <c r="D6" i="39"/>
  <c r="D7" i="39"/>
  <c r="F11" i="39"/>
  <c r="E18" i="38"/>
  <c r="F27" i="20"/>
  <c r="E6" i="13"/>
  <c r="E7" i="13"/>
  <c r="E8" i="13"/>
  <c r="G11" i="13"/>
  <c r="E6" i="18"/>
  <c r="G9" i="18"/>
  <c r="D22" i="20"/>
  <c r="D23" i="20"/>
  <c r="D24" i="20"/>
  <c r="D22" i="30"/>
  <c r="D23" i="30"/>
  <c r="D24" i="30"/>
  <c r="F27" i="30"/>
  <c r="I7" i="38"/>
  <c r="C18" i="38" s="1"/>
  <c r="I8" i="38"/>
  <c r="I9" i="38"/>
  <c r="I10" i="38"/>
  <c r="K14" i="38"/>
  <c r="C20" i="38"/>
</calcChain>
</file>

<file path=xl/sharedStrings.xml><?xml version="1.0" encoding="utf-8"?>
<sst xmlns="http://schemas.openxmlformats.org/spreadsheetml/2006/main" count="349" uniqueCount="89">
  <si>
    <t>Sales Quota</t>
  </si>
  <si>
    <t>&gt;=</t>
  </si>
  <si>
    <t>Unit Cost</t>
  </si>
  <si>
    <t>Calories</t>
  </si>
  <si>
    <t>Fat Calories</t>
  </si>
  <si>
    <t>Protein</t>
  </si>
  <si>
    <t>Needed</t>
  </si>
  <si>
    <t>Total in Diet</t>
  </si>
  <si>
    <t>Diet (ounces)</t>
  </si>
  <si>
    <t>Vitamin C (mg)</t>
  </si>
  <si>
    <t>Minimums</t>
  </si>
  <si>
    <t>Maximum</t>
  </si>
  <si>
    <t>of Total Calories</t>
  </si>
  <si>
    <t>Steak</t>
  </si>
  <si>
    <t>Potatoes</t>
  </si>
  <si>
    <t>Servings</t>
  </si>
  <si>
    <t>Daily Requirement</t>
  </si>
  <si>
    <t>(grams)</t>
  </si>
  <si>
    <t>Nutritional Info (grams/serving)</t>
  </si>
  <si>
    <t>Total Nutrition</t>
  </si>
  <si>
    <t>Carbohydrates</t>
  </si>
  <si>
    <t>Fat</t>
  </si>
  <si>
    <t>Total Cost</t>
  </si>
  <si>
    <t>Bread</t>
  </si>
  <si>
    <t>Peanut Butter</t>
  </si>
  <si>
    <t>Jelly</t>
  </si>
  <si>
    <t>Apples</t>
  </si>
  <si>
    <t>Milk</t>
  </si>
  <si>
    <t>Juice</t>
  </si>
  <si>
    <t>(slice)</t>
  </si>
  <si>
    <t>(tbsp)</t>
  </si>
  <si>
    <t>(cup)</t>
  </si>
  <si>
    <t>Nutritional Data</t>
  </si>
  <si>
    <t>Calories from Fat</t>
  </si>
  <si>
    <t>Fiber (g)</t>
  </si>
  <si>
    <t>Milk and Juice</t>
  </si>
  <si>
    <t>Unit Profit</t>
  </si>
  <si>
    <t>Hours</t>
  </si>
  <si>
    <t>Used</t>
  </si>
  <si>
    <t>Available</t>
  </si>
  <si>
    <t>Total Profit</t>
  </si>
  <si>
    <t>Units Produced</t>
  </si>
  <si>
    <t>Product A</t>
  </si>
  <si>
    <t>Product B</t>
  </si>
  <si>
    <t>Resource Q</t>
  </si>
  <si>
    <t>Resource R</t>
  </si>
  <si>
    <t>Resource S</t>
  </si>
  <si>
    <t>Resource Usage per Unit Produced</t>
  </si>
  <si>
    <t>Resource</t>
  </si>
  <si>
    <t>Work Hours</t>
  </si>
  <si>
    <t>&lt;=</t>
  </si>
  <si>
    <t>Work Hours Per Unit Produced</t>
  </si>
  <si>
    <t>Special Risk</t>
  </si>
  <si>
    <t>Mortgage</t>
  </si>
  <si>
    <t>Underwriting</t>
  </si>
  <si>
    <t>Administration</t>
  </si>
  <si>
    <t>Claims</t>
  </si>
  <si>
    <t>Work-Hours per Unit</t>
  </si>
  <si>
    <t>Work-Hours</t>
  </si>
  <si>
    <t>65" Sets</t>
  </si>
  <si>
    <t>55" Sets</t>
  </si>
  <si>
    <t>a)</t>
  </si>
  <si>
    <t>c)</t>
  </si>
  <si>
    <t xml:space="preserve">   c)</t>
  </si>
  <si>
    <t>https://www.pmcalculators.com/graphical-method-calculator/</t>
  </si>
  <si>
    <t>Demand</t>
  </si>
  <si>
    <t>Production</t>
  </si>
  <si>
    <t>B3:C3</t>
  </si>
  <si>
    <t>UnitProfit</t>
  </si>
  <si>
    <t>Cruiser</t>
  </si>
  <si>
    <t>Thrillseeker</t>
  </si>
  <si>
    <t>F11</t>
  </si>
  <si>
    <t>TotalProfit</t>
  </si>
  <si>
    <t>Classy</t>
  </si>
  <si>
    <t>Family</t>
  </si>
  <si>
    <t>D6:D7</t>
  </si>
  <si>
    <t>ResourcesUsed</t>
  </si>
  <si>
    <t>F6:F7</t>
  </si>
  <si>
    <t>ResourcesAvailable</t>
  </si>
  <si>
    <t>Doors</t>
  </si>
  <si>
    <t>B11:C11</t>
  </si>
  <si>
    <t>Labor Hours</t>
  </si>
  <si>
    <t>C13</t>
  </si>
  <si>
    <t>Resource Requirements</t>
  </si>
  <si>
    <t>C11</t>
  </si>
  <si>
    <t>ClassyCruisers</t>
  </si>
  <si>
    <t>Resources</t>
  </si>
  <si>
    <t>Cells</t>
  </si>
  <si>
    <t>Range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</si>
</sst>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
    <numFmt numFmtId="165" formatCode="&quot;$&quot;#,##0.00"/>
    <numFmt numFmtId="166" formatCode="0.000"/>
  </numFmts>
  <fonts count="7" x14ac:knownFonts="1">
    <font>
      <sz val="9"/>
      <name val="Geneva"/>
    </font>
    <font>
      <sz val="9"/>
      <name val="Geneva"/>
      <family val="2"/>
    </font>
    <font>
      <sz val="10"/>
      <name val="Geneva"/>
      <family val="2"/>
    </font>
    <font>
      <sz val="10"/>
      <name val="Consolas"/>
      <family val="2"/>
    </font>
    <font>
      <b/>
      <sz val="10"/>
      <name val="Consolas"/>
      <family val="2"/>
    </font>
    <font>
      <sz val="10"/>
      <name val="Arial"/>
      <family val="2"/>
    </font>
    <font>
      <b/>
      <sz val="10"/>
      <name val="Arial"/>
      <family val="2"/>
    </font>
  </fonts>
  <fills count="8">
    <fill>
      <patternFill patternType="none"/>
    </fill>
    <fill>
      <patternFill patternType="gray125"/>
    </fill>
    <fill>
      <patternFill patternType="solid">
        <fgColor indexed="5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
      <patternFill patternType="solid">
        <fgColor indexed="44"/>
        <bgColor indexed="64"/>
      </patternFill>
    </fill>
    <fill>
      <patternFill patternType="solid">
        <fgColor indexed="22"/>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s>
  <cellStyleXfs count="5">
    <xf numFmtId="0" fontId="0" fillId="0" borderId="0"/>
    <xf numFmtId="44" fontId="1" fillId="0" borderId="0" applyFont="0" applyFill="0" applyBorder="0" applyAlignment="0" applyProtection="0"/>
    <xf numFmtId="0" fontId="2" fillId="0" borderId="0"/>
    <xf numFmtId="9" fontId="1" fillId="0" borderId="0" applyFont="0" applyFill="0" applyBorder="0" applyAlignment="0" applyProtection="0"/>
    <xf numFmtId="0" fontId="1" fillId="0" borderId="0"/>
  </cellStyleXfs>
  <cellXfs count="58">
    <xf numFmtId="0" fontId="0" fillId="0" borderId="0" xfId="0"/>
    <xf numFmtId="0" fontId="3" fillId="0" borderId="0" xfId="2" applyFont="1" applyAlignment="1">
      <alignment horizontal="right"/>
    </xf>
    <xf numFmtId="0" fontId="3" fillId="0" borderId="0" xfId="2" applyFont="1" applyAlignment="1">
      <alignment horizontal="center"/>
    </xf>
    <xf numFmtId="6" fontId="3" fillId="3" borderId="0" xfId="2" applyNumberFormat="1" applyFont="1" applyFill="1" applyAlignment="1">
      <alignment horizontal="center"/>
    </xf>
    <xf numFmtId="0" fontId="3" fillId="0" borderId="0" xfId="2" applyFont="1" applyAlignment="1">
      <alignment horizontal="centerContinuous"/>
    </xf>
    <xf numFmtId="0" fontId="3" fillId="3" borderId="0" xfId="2" applyFont="1" applyFill="1" applyAlignment="1">
      <alignment horizontal="center"/>
    </xf>
    <xf numFmtId="44" fontId="3" fillId="0" borderId="0" xfId="1" applyFont="1" applyFill="1" applyBorder="1" applyAlignment="1">
      <alignment horizontal="center"/>
    </xf>
    <xf numFmtId="166" fontId="3" fillId="4" borderId="3" xfId="2" applyNumberFormat="1" applyFont="1" applyFill="1" applyBorder="1" applyAlignment="1">
      <alignment horizontal="center"/>
    </xf>
    <xf numFmtId="166" fontId="3" fillId="4" borderId="2" xfId="2" applyNumberFormat="1" applyFont="1" applyFill="1" applyBorder="1" applyAlignment="1">
      <alignment horizontal="center"/>
    </xf>
    <xf numFmtId="165" fontId="3" fillId="5" borderId="1" xfId="1" applyNumberFormat="1" applyFont="1" applyFill="1" applyBorder="1" applyAlignment="1">
      <alignment horizontal="center"/>
    </xf>
    <xf numFmtId="0" fontId="4" fillId="0" borderId="0" xfId="2" applyFont="1" applyAlignment="1">
      <alignment horizontal="center"/>
    </xf>
    <xf numFmtId="0" fontId="3" fillId="4" borderId="3" xfId="2" applyFont="1" applyFill="1" applyBorder="1" applyAlignment="1">
      <alignment horizontal="center"/>
    </xf>
    <xf numFmtId="0" fontId="3" fillId="4" borderId="2" xfId="2" applyFont="1" applyFill="1" applyBorder="1" applyAlignment="1">
      <alignment horizontal="center"/>
    </xf>
    <xf numFmtId="164" fontId="3" fillId="5" borderId="1" xfId="1" applyNumberFormat="1" applyFont="1" applyFill="1" applyBorder="1" applyAlignment="1">
      <alignment horizontal="center"/>
    </xf>
    <xf numFmtId="3" fontId="3" fillId="0" borderId="0" xfId="2" applyNumberFormat="1" applyFont="1" applyAlignment="1">
      <alignment horizontal="center"/>
    </xf>
    <xf numFmtId="0" fontId="3" fillId="0" borderId="0" xfId="0" applyFont="1" applyAlignment="1">
      <alignment horizontal="center"/>
    </xf>
    <xf numFmtId="3" fontId="3" fillId="3" borderId="0" xfId="2" applyNumberFormat="1" applyFont="1" applyFill="1" applyAlignment="1">
      <alignment horizontal="center"/>
    </xf>
    <xf numFmtId="1" fontId="3" fillId="4" borderId="3" xfId="2" applyNumberFormat="1" applyFont="1" applyFill="1" applyBorder="1" applyAlignment="1">
      <alignment horizontal="center"/>
    </xf>
    <xf numFmtId="1" fontId="3" fillId="4" borderId="2" xfId="2" applyNumberFormat="1" applyFont="1" applyFill="1" applyBorder="1" applyAlignment="1">
      <alignment horizontal="center"/>
    </xf>
    <xf numFmtId="164" fontId="3" fillId="3" borderId="0" xfId="2" applyNumberFormat="1" applyFont="1" applyFill="1" applyAlignment="1">
      <alignment horizontal="center"/>
    </xf>
    <xf numFmtId="2" fontId="3" fillId="0" borderId="0" xfId="2" applyNumberFormat="1" applyFont="1" applyAlignment="1">
      <alignment horizontal="center"/>
    </xf>
    <xf numFmtId="0" fontId="3" fillId="0" borderId="0" xfId="1" applyNumberFormat="1" applyFont="1" applyFill="1" applyBorder="1" applyAlignment="1">
      <alignment horizontal="center"/>
    </xf>
    <xf numFmtId="2" fontId="3" fillId="4" borderId="3" xfId="2" applyNumberFormat="1" applyFont="1" applyFill="1" applyBorder="1" applyAlignment="1">
      <alignment horizontal="center"/>
    </xf>
    <xf numFmtId="2" fontId="3" fillId="4" borderId="2" xfId="2" applyNumberFormat="1" applyFont="1" applyFill="1" applyBorder="1" applyAlignment="1">
      <alignment horizontal="center"/>
    </xf>
    <xf numFmtId="0" fontId="3" fillId="0" borderId="0" xfId="2" applyFont="1" applyAlignment="1">
      <alignment horizontal="left"/>
    </xf>
    <xf numFmtId="0" fontId="4" fillId="0" borderId="0" xfId="2" applyFont="1" applyAlignment="1">
      <alignment horizontal="left"/>
    </xf>
    <xf numFmtId="165" fontId="3" fillId="3" borderId="0" xfId="2" applyNumberFormat="1" applyFont="1" applyFill="1" applyAlignment="1">
      <alignment horizontal="center"/>
    </xf>
    <xf numFmtId="0" fontId="3" fillId="4" borderId="4" xfId="2" applyFont="1" applyFill="1" applyBorder="1" applyAlignment="1">
      <alignment horizontal="center"/>
    </xf>
    <xf numFmtId="166" fontId="3" fillId="4" borderId="4" xfId="2" applyNumberFormat="1" applyFont="1" applyFill="1" applyBorder="1" applyAlignment="1">
      <alignment horizontal="center"/>
    </xf>
    <xf numFmtId="165" fontId="3" fillId="2" borderId="1" xfId="1" applyNumberFormat="1" applyFont="1" applyFill="1" applyBorder="1" applyAlignment="1">
      <alignment horizontal="center"/>
    </xf>
    <xf numFmtId="3" fontId="3" fillId="0" borderId="3" xfId="2" applyNumberFormat="1" applyFont="1" applyBorder="1" applyAlignment="1">
      <alignment horizontal="center"/>
    </xf>
    <xf numFmtId="0" fontId="3" fillId="0" borderId="4" xfId="2" applyFont="1" applyBorder="1" applyAlignment="1">
      <alignment horizontal="center"/>
    </xf>
    <xf numFmtId="2" fontId="3" fillId="0" borderId="2" xfId="2" applyNumberFormat="1" applyFont="1" applyBorder="1" applyAlignment="1">
      <alignment horizontal="center"/>
    </xf>
    <xf numFmtId="9" fontId="3" fillId="3" borderId="0" xfId="2" applyNumberFormat="1" applyFont="1" applyFill="1" applyAlignment="1">
      <alignment horizontal="center"/>
    </xf>
    <xf numFmtId="0" fontId="3" fillId="0" borderId="3" xfId="2" applyFont="1" applyBorder="1" applyAlignment="1">
      <alignment horizontal="center"/>
    </xf>
    <xf numFmtId="0" fontId="3" fillId="3" borderId="2" xfId="2" applyFont="1" applyFill="1" applyBorder="1" applyAlignment="1">
      <alignment horizontal="center"/>
    </xf>
    <xf numFmtId="9" fontId="3" fillId="0" borderId="0" xfId="3" applyFont="1" applyFill="1" applyBorder="1" applyAlignment="1">
      <alignment horizontal="center"/>
    </xf>
    <xf numFmtId="0" fontId="3" fillId="0" borderId="0" xfId="2" applyFont="1" applyAlignment="1">
      <alignment horizontal="center"/>
    </xf>
    <xf numFmtId="0" fontId="5" fillId="0" borderId="0" xfId="4" applyFont="1" applyAlignment="1">
      <alignment horizontal="center"/>
    </xf>
    <xf numFmtId="0" fontId="5" fillId="0" borderId="0" xfId="4" applyFont="1" applyAlignment="1">
      <alignment horizontal="right"/>
    </xf>
    <xf numFmtId="3" fontId="5" fillId="6" borderId="0" xfId="4" applyNumberFormat="1" applyFont="1" applyFill="1" applyAlignment="1">
      <alignment horizontal="center"/>
    </xf>
    <xf numFmtId="164" fontId="5" fillId="5" borderId="1" xfId="4" applyNumberFormat="1" applyFont="1" applyFill="1" applyBorder="1" applyAlignment="1">
      <alignment horizontal="center"/>
    </xf>
    <xf numFmtId="3" fontId="5" fillId="4" borderId="2" xfId="4" applyNumberFormat="1" applyFont="1" applyFill="1" applyBorder="1" applyAlignment="1">
      <alignment horizontal="center"/>
    </xf>
    <xf numFmtId="3" fontId="5" fillId="4" borderId="3" xfId="4" applyNumberFormat="1" applyFont="1" applyFill="1" applyBorder="1" applyAlignment="1">
      <alignment horizontal="center"/>
    </xf>
    <xf numFmtId="0" fontId="5" fillId="7" borderId="5" xfId="4" applyFont="1" applyFill="1" applyBorder="1" applyAlignment="1">
      <alignment horizontal="left"/>
    </xf>
    <xf numFmtId="0" fontId="5" fillId="7" borderId="6" xfId="4" applyFont="1" applyFill="1" applyBorder="1" applyAlignment="1">
      <alignment horizontal="left"/>
    </xf>
    <xf numFmtId="0" fontId="5" fillId="7" borderId="7" xfId="4" applyFont="1" applyFill="1" applyBorder="1" applyAlignment="1">
      <alignment horizontal="left"/>
    </xf>
    <xf numFmtId="0" fontId="5" fillId="7" borderId="8" xfId="4" applyFont="1" applyFill="1" applyBorder="1" applyAlignment="1">
      <alignment horizontal="left"/>
    </xf>
    <xf numFmtId="3" fontId="5" fillId="3" borderId="0" xfId="4" applyNumberFormat="1" applyFont="1" applyFill="1" applyAlignment="1">
      <alignment horizontal="center"/>
    </xf>
    <xf numFmtId="3" fontId="5" fillId="0" borderId="0" xfId="4" applyNumberFormat="1" applyFont="1" applyAlignment="1">
      <alignment horizontal="center"/>
    </xf>
    <xf numFmtId="0" fontId="5" fillId="3" borderId="0" xfId="4" applyFont="1" applyFill="1" applyAlignment="1">
      <alignment horizontal="center"/>
    </xf>
    <xf numFmtId="0" fontId="5" fillId="0" borderId="0" xfId="4" applyFont="1" applyAlignment="1">
      <alignment horizontal="center"/>
    </xf>
    <xf numFmtId="0" fontId="6" fillId="7" borderId="9" xfId="4" applyFont="1" applyFill="1" applyBorder="1" applyAlignment="1">
      <alignment horizontal="left"/>
    </xf>
    <xf numFmtId="0" fontId="6" fillId="7" borderId="10" xfId="4" applyFont="1" applyFill="1" applyBorder="1" applyAlignment="1">
      <alignment horizontal="left"/>
    </xf>
    <xf numFmtId="164" fontId="5" fillId="3" borderId="0" xfId="4" applyNumberFormat="1" applyFont="1" applyFill="1" applyAlignment="1">
      <alignment horizontal="center"/>
    </xf>
    <xf numFmtId="0" fontId="5" fillId="0" borderId="0" xfId="4" applyFont="1"/>
    <xf numFmtId="3" fontId="5" fillId="4" borderId="9" xfId="4" applyNumberFormat="1" applyFont="1" applyFill="1" applyBorder="1" applyAlignment="1">
      <alignment horizontal="center"/>
    </xf>
    <xf numFmtId="3" fontId="5" fillId="4" borderId="10" xfId="4" applyNumberFormat="1" applyFont="1" applyFill="1" applyBorder="1" applyAlignment="1">
      <alignment horizontal="center"/>
    </xf>
  </cellXfs>
  <cellStyles count="5">
    <cellStyle name="Currency" xfId="1" builtinId="4"/>
    <cellStyle name="Normal" xfId="0" builtinId="0"/>
    <cellStyle name="Normal 2" xfId="4" xr:uid="{600ED030-AB39-7A49-9DB4-E4F4E4B40F6D}"/>
    <cellStyle name="Normal_Wyndor Glass" xfId="2" xr:uid="{00000000-0005-0000-0000-00000300000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66146</xdr:colOff>
      <xdr:row>11</xdr:row>
      <xdr:rowOff>178593</xdr:rowOff>
    </xdr:from>
    <xdr:to>
      <xdr:col>6</xdr:col>
      <xdr:colOff>874427</xdr:colOff>
      <xdr:row>22</xdr:row>
      <xdr:rowOff>180437</xdr:rowOff>
    </xdr:to>
    <xdr:sp macro="" textlink="">
      <xdr:nvSpPr>
        <xdr:cNvPr id="2" name="TextBox 1">
          <a:extLst>
            <a:ext uri="{FF2B5EF4-FFF2-40B4-BE49-F238E27FC236}">
              <a16:creationId xmlns:a16="http://schemas.microsoft.com/office/drawing/2014/main" id="{2C499F6E-E290-613B-E398-4E2A827FC186}"/>
            </a:ext>
          </a:extLst>
        </xdr:cNvPr>
        <xdr:cNvSpPr txBox="1"/>
      </xdr:nvSpPr>
      <xdr:spPr>
        <a:xfrm>
          <a:off x="66146" y="2177282"/>
          <a:ext cx="5423308" cy="19866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none" strike="noStrike">
              <a:solidFill>
                <a:schemeClr val="dk1"/>
              </a:solidFill>
              <a:effectLst/>
              <a:latin typeface="Consolas" panose="020B0609020204030204" pitchFamily="49" charset="0"/>
              <a:ea typeface="+mn-ea"/>
              <a:cs typeface="Consolas" panose="020B0609020204030204" pitchFamily="49" charset="0"/>
            </a:rPr>
            <a:t>b) </a:t>
          </a: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Let 	</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units of product </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produced</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units of product </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produced</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Maximize </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$3,000</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$2,000</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subject to</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2</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3</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+ 3</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4</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a:t>
          </a:r>
          <a:endParaRPr lang="en-US" b="0">
            <a:effectLst/>
            <a:latin typeface="Consolas" panose="020B0609020204030204" pitchFamily="49" charset="0"/>
            <a:cs typeface="Consolas" panose="020B0609020204030204" pitchFamily="49" charset="0"/>
          </a:endParaRPr>
        </a:p>
        <a:p>
          <a:br>
            <a:rPr lang="en-US">
              <a:latin typeface="Consolas" panose="020B0609020204030204" pitchFamily="49" charset="0"/>
              <a:cs typeface="Consolas" panose="020B0609020204030204" pitchFamily="49" charset="0"/>
            </a:rPr>
          </a:br>
          <a:endParaRPr lang="en-US" sz="1100">
            <a:latin typeface="Consolas" panose="020B0609020204030204" pitchFamily="49" charset="0"/>
            <a:cs typeface="Consolas" panose="020B0609020204030204" pitchFamily="49"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30095</xdr:colOff>
      <xdr:row>11</xdr:row>
      <xdr:rowOff>96303</xdr:rowOff>
    </xdr:from>
    <xdr:to>
      <xdr:col>6</xdr:col>
      <xdr:colOff>312986</xdr:colOff>
      <xdr:row>24</xdr:row>
      <xdr:rowOff>137711</xdr:rowOff>
    </xdr:to>
    <xdr:sp macro="" textlink="">
      <xdr:nvSpPr>
        <xdr:cNvPr id="2" name="TextBox 1">
          <a:extLst>
            <a:ext uri="{FF2B5EF4-FFF2-40B4-BE49-F238E27FC236}">
              <a16:creationId xmlns:a16="http://schemas.microsoft.com/office/drawing/2014/main" id="{4A6370F9-3555-8B81-5DEE-2F73B32A43EC}"/>
            </a:ext>
          </a:extLst>
        </xdr:cNvPr>
        <xdr:cNvSpPr txBox="1"/>
      </xdr:nvSpPr>
      <xdr:spPr>
        <a:xfrm>
          <a:off x="30095" y="2062508"/>
          <a:ext cx="4834999" cy="2328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none" strike="noStrike">
              <a:solidFill>
                <a:schemeClr val="dk1"/>
              </a:solidFill>
              <a:effectLst/>
              <a:latin typeface="Consolas" panose="020B0609020204030204" pitchFamily="49" charset="0"/>
              <a:ea typeface="+mn-ea"/>
              <a:cs typeface="Consolas" panose="020B0609020204030204" pitchFamily="49" charset="0"/>
            </a:rPr>
            <a:t>b)</a:t>
          </a:r>
        </a:p>
        <a:p>
          <a:pPr rtl="0"/>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Let </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1</a:t>
          </a:r>
          <a:r>
            <a:rPr lang="en-US" sz="1100" b="0" i="0" u="none" strike="noStrike">
              <a:solidFill>
                <a:schemeClr val="dk1"/>
              </a:solidFill>
              <a:effectLst/>
              <a:latin typeface="Consolas" panose="020B0609020204030204" pitchFamily="49" charset="0"/>
              <a:ea typeface="+mn-ea"/>
              <a:cs typeface="Consolas" panose="020B0609020204030204" pitchFamily="49" charset="0"/>
            </a:rPr>
            <a:t> = number of 65” TV sets to be produced per month</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Let </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2</a:t>
          </a:r>
          <a:r>
            <a:rPr lang="en-US" sz="1100" b="0" i="0" u="none" strike="noStrike">
              <a:solidFill>
                <a:schemeClr val="dk1"/>
              </a:solidFill>
              <a:effectLst/>
              <a:latin typeface="Consolas" panose="020B0609020204030204" pitchFamily="49" charset="0"/>
              <a:ea typeface="+mn-ea"/>
              <a:cs typeface="Consolas" panose="020B0609020204030204" pitchFamily="49" charset="0"/>
            </a:rPr>
            <a:t> = number of 55” TV sets to be produced per month</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Maximize </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$270</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1</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$180</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2</a:t>
          </a:r>
          <a:r>
            <a:rPr lang="en-US" sz="1100" b="0" i="0" u="none" strike="noStrike">
              <a:solidFill>
                <a:schemeClr val="dk1"/>
              </a:solidFill>
              <a:effectLst/>
              <a:latin typeface="Consolas" panose="020B0609020204030204" pitchFamily="49" charset="0"/>
              <a:ea typeface="+mn-ea"/>
              <a:cs typeface="Consolas" panose="020B0609020204030204" pitchFamily="49" charset="0"/>
            </a:rPr>
            <a:t>,</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subject to 20</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1</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+ 10</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2</a:t>
          </a:r>
          <a:r>
            <a:rPr lang="en-US" sz="1100" b="0" i="0" u="none" strike="noStrike">
              <a:solidFill>
                <a:schemeClr val="dk1"/>
              </a:solidFill>
              <a:effectLst/>
              <a:latin typeface="Consolas" panose="020B0609020204030204" pitchFamily="49" charset="0"/>
              <a:ea typeface="+mn-ea"/>
              <a:cs typeface="Consolas" panose="020B0609020204030204" pitchFamily="49" charset="0"/>
            </a:rPr>
            <a:t> ≤ 3500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1</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280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2</a:t>
          </a:r>
          <a:r>
            <a:rPr lang="en-US" sz="1100" b="0" i="0" u="none" strike="noStrike">
              <a:solidFill>
                <a:schemeClr val="dk1"/>
              </a:solidFill>
              <a:effectLst/>
              <a:latin typeface="Consolas" panose="020B0609020204030204" pitchFamily="49" charset="0"/>
              <a:ea typeface="+mn-ea"/>
              <a:cs typeface="Consolas" panose="020B0609020204030204" pitchFamily="49" charset="0"/>
            </a:rPr>
            <a:t> ≤ 70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and </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1</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x</a:t>
          </a:r>
          <a:r>
            <a:rPr lang="en-US" sz="1100" b="0" i="0" u="none" strike="noStrike" baseline="-25000">
              <a:solidFill>
                <a:schemeClr val="dk1"/>
              </a:solidFill>
              <a:effectLst/>
              <a:latin typeface="Consolas" panose="020B0609020204030204" pitchFamily="49" charset="0"/>
              <a:ea typeface="+mn-ea"/>
              <a:cs typeface="Consolas" panose="020B0609020204030204" pitchFamily="49" charset="0"/>
            </a:rPr>
            <a:t>2</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a:t>
          </a:r>
          <a:endParaRPr lang="en-US" b="0">
            <a:effectLst/>
            <a:latin typeface="Consolas" panose="020B0609020204030204" pitchFamily="49" charset="0"/>
            <a:cs typeface="Consolas" panose="020B0609020204030204" pitchFamily="49" charset="0"/>
          </a:endParaRPr>
        </a:p>
        <a:p>
          <a:br>
            <a:rPr lang="en-US">
              <a:latin typeface="Consolas" panose="020B0609020204030204" pitchFamily="49" charset="0"/>
              <a:cs typeface="Consolas" panose="020B0609020204030204" pitchFamily="49" charset="0"/>
            </a:rPr>
          </a:br>
          <a:endParaRPr lang="en-US" sz="1100">
            <a:latin typeface="Consolas" panose="020B0609020204030204" pitchFamily="49" charset="0"/>
            <a:cs typeface="Consolas" panose="020B0609020204030204" pitchFamily="49" charset="0"/>
          </a:endParaRPr>
        </a:p>
      </xdr:txBody>
    </xdr:sp>
    <xdr:clientData/>
  </xdr:twoCellAnchor>
  <xdr:twoCellAnchor editAs="oneCell">
    <xdr:from>
      <xdr:col>9</xdr:col>
      <xdr:colOff>122130</xdr:colOff>
      <xdr:row>1</xdr:row>
      <xdr:rowOff>9548</xdr:rowOff>
    </xdr:from>
    <xdr:to>
      <xdr:col>14</xdr:col>
      <xdr:colOff>110194</xdr:colOff>
      <xdr:row>21</xdr:row>
      <xdr:rowOff>159179</xdr:rowOff>
    </xdr:to>
    <xdr:pic>
      <xdr:nvPicPr>
        <xdr:cNvPr id="11" name="Picture 10">
          <a:extLst>
            <a:ext uri="{FF2B5EF4-FFF2-40B4-BE49-F238E27FC236}">
              <a16:creationId xmlns:a16="http://schemas.microsoft.com/office/drawing/2014/main" id="{2C18E2FF-5CAB-7C2C-8167-4D3B70344B75}"/>
            </a:ext>
          </a:extLst>
        </xdr:cNvPr>
        <xdr:cNvPicPr>
          <a:picLocks noChangeAspect="1"/>
        </xdr:cNvPicPr>
      </xdr:nvPicPr>
      <xdr:blipFill>
        <a:blip xmlns:r="http://schemas.openxmlformats.org/officeDocument/2006/relationships" r:embed="rId1"/>
        <a:stretch>
          <a:fillRect/>
        </a:stretch>
      </xdr:blipFill>
      <xdr:spPr>
        <a:xfrm>
          <a:off x="6395739" y="190977"/>
          <a:ext cx="4762500" cy="3797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203200</xdr:colOff>
      <xdr:row>0</xdr:row>
      <xdr:rowOff>101600</xdr:rowOff>
    </xdr:from>
    <xdr:to>
      <xdr:col>6</xdr:col>
      <xdr:colOff>800100</xdr:colOff>
      <xdr:row>15</xdr:row>
      <xdr:rowOff>27609</xdr:rowOff>
    </xdr:to>
    <xdr:sp macro="" textlink="">
      <xdr:nvSpPr>
        <xdr:cNvPr id="2" name="TextBox 1">
          <a:extLst>
            <a:ext uri="{FF2B5EF4-FFF2-40B4-BE49-F238E27FC236}">
              <a16:creationId xmlns:a16="http://schemas.microsoft.com/office/drawing/2014/main" id="{FE3D7235-EB89-E664-4DBA-29B070000E34}"/>
            </a:ext>
          </a:extLst>
        </xdr:cNvPr>
        <xdr:cNvSpPr txBox="1"/>
      </xdr:nvSpPr>
      <xdr:spPr>
        <a:xfrm>
          <a:off x="203200" y="101600"/>
          <a:ext cx="5419219" cy="25488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050" b="1" i="0" u="none" strike="noStrike">
              <a:solidFill>
                <a:schemeClr val="dk1"/>
              </a:solidFill>
              <a:effectLst/>
              <a:latin typeface="Consolas" panose="020B0609020204030204" pitchFamily="49" charset="0"/>
              <a:ea typeface="+mn-ea"/>
              <a:cs typeface="Consolas" panose="020B0609020204030204" pitchFamily="49" charset="0"/>
            </a:rPr>
            <a:t>a) </a:t>
          </a:r>
          <a:r>
            <a:rPr lang="en-US" sz="1050" b="0" i="0" u="none" strike="noStrike">
              <a:solidFill>
                <a:schemeClr val="dk1"/>
              </a:solidFill>
              <a:effectLst/>
              <a:latin typeface="Consolas" panose="020B0609020204030204" pitchFamily="49" charset="0"/>
              <a:ea typeface="+mn-ea"/>
              <a:cs typeface="Consolas" panose="020B0609020204030204" pitchFamily="49" charset="0"/>
            </a:rPr>
            <a:t>The decisions to be made are what quotas to establish for the two product lines.  The constraints are the amounts of work hours available in underwriting, administration, and claims.  In addition, negative levels are not possible.  The overall measure of performance for the decisions is the profit to be made.</a:t>
          </a:r>
          <a:endParaRPr lang="en-US" sz="1050" b="0">
            <a:effectLst/>
            <a:latin typeface="Consolas" panose="020B0609020204030204" pitchFamily="49" charset="0"/>
            <a:cs typeface="Consolas" panose="020B0609020204030204" pitchFamily="49" charset="0"/>
          </a:endParaRPr>
        </a:p>
        <a:p>
          <a:pPr rtl="0"/>
          <a:endParaRPr lang="en-US" sz="105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050" b="1" i="0" u="none" strike="noStrike">
              <a:solidFill>
                <a:schemeClr val="dk1"/>
              </a:solidFill>
              <a:effectLst/>
              <a:latin typeface="Consolas" panose="020B0609020204030204" pitchFamily="49" charset="0"/>
              <a:ea typeface="+mn-ea"/>
              <a:cs typeface="Consolas" panose="020B0609020204030204" pitchFamily="49" charset="0"/>
            </a:rPr>
            <a:t>b) </a:t>
          </a:r>
          <a:r>
            <a:rPr lang="en-US" sz="1050" b="0" i="0" u="none" strike="noStrike">
              <a:solidFill>
                <a:schemeClr val="dk1"/>
              </a:solidFill>
              <a:effectLst/>
              <a:latin typeface="Consolas" panose="020B0609020204030204" pitchFamily="49" charset="0"/>
              <a:ea typeface="+mn-ea"/>
              <a:cs typeface="Consolas" panose="020B0609020204030204" pitchFamily="49" charset="0"/>
            </a:rPr>
            <a:t>Max 		Profit = $5 (# special risk) + $2 (# mortgage)</a:t>
          </a:r>
          <a:endParaRPr lang="en-US" sz="1050" b="0">
            <a:effectLst/>
            <a:latin typeface="Consolas" panose="020B0609020204030204" pitchFamily="49" charset="0"/>
            <a:cs typeface="Consolas" panose="020B0609020204030204" pitchFamily="49" charset="0"/>
          </a:endParaRPr>
        </a:p>
        <a:p>
          <a:br>
            <a:rPr lang="en-US" sz="1050">
              <a:latin typeface="Consolas" panose="020B0609020204030204" pitchFamily="49" charset="0"/>
              <a:cs typeface="Consolas" panose="020B0609020204030204" pitchFamily="49" charset="0"/>
            </a:rPr>
          </a:br>
          <a:r>
            <a:rPr lang="en-US" sz="1050">
              <a:latin typeface="Consolas" panose="020B0609020204030204" pitchFamily="49" charset="0"/>
              <a:cs typeface="Consolas" panose="020B0609020204030204" pitchFamily="49" charset="0"/>
            </a:rPr>
            <a:t>Subject to: </a:t>
          </a:r>
        </a:p>
        <a:p>
          <a:endParaRPr lang="en-US" sz="1050">
            <a:latin typeface="Consolas" panose="020B0609020204030204" pitchFamily="49" charset="0"/>
            <a:cs typeface="Consolas" panose="020B0609020204030204" pitchFamily="49" charset="0"/>
          </a:endParaRPr>
        </a:p>
        <a:p>
          <a:pPr rtl="0"/>
          <a:r>
            <a:rPr lang="en-US" sz="1050" b="0" i="0" u="none" strike="noStrike">
              <a:solidFill>
                <a:schemeClr val="dk1"/>
              </a:solidFill>
              <a:effectLst/>
              <a:latin typeface="Consolas" panose="020B0609020204030204" pitchFamily="49" charset="0"/>
              <a:ea typeface="+mn-ea"/>
              <a:cs typeface="Consolas" panose="020B0609020204030204" pitchFamily="49" charset="0"/>
            </a:rPr>
            <a:t>underwriting: 	3 (# special risk) + 2 (# mortgage) ≤ 2400</a:t>
          </a:r>
          <a:br>
            <a:rPr lang="en-US" sz="1050" b="0" i="0" u="none" strike="noStrike">
              <a:solidFill>
                <a:schemeClr val="dk1"/>
              </a:solidFill>
              <a:effectLst/>
              <a:latin typeface="Consolas" panose="020B0609020204030204" pitchFamily="49" charset="0"/>
              <a:ea typeface="+mn-ea"/>
              <a:cs typeface="Consolas" panose="020B0609020204030204" pitchFamily="49" charset="0"/>
            </a:rPr>
          </a:br>
          <a:r>
            <a:rPr lang="en-US" sz="1050" b="0" i="0" u="none" strike="noStrike">
              <a:solidFill>
                <a:schemeClr val="dk1"/>
              </a:solidFill>
              <a:effectLst/>
              <a:latin typeface="Consolas" panose="020B0609020204030204" pitchFamily="49" charset="0"/>
              <a:ea typeface="+mn-ea"/>
              <a:cs typeface="Consolas" panose="020B0609020204030204" pitchFamily="49" charset="0"/>
            </a:rPr>
            <a:t>administration: 	1 (# mortgage) 		≤ 800</a:t>
          </a:r>
          <a:br>
            <a:rPr lang="en-US" sz="1050" b="0" i="0" u="none" strike="noStrike">
              <a:solidFill>
                <a:schemeClr val="dk1"/>
              </a:solidFill>
              <a:effectLst/>
              <a:latin typeface="Consolas" panose="020B0609020204030204" pitchFamily="49" charset="0"/>
              <a:ea typeface="+mn-ea"/>
              <a:cs typeface="Consolas" panose="020B0609020204030204" pitchFamily="49" charset="0"/>
            </a:rPr>
          </a:br>
          <a:r>
            <a:rPr lang="en-US" sz="1050" b="0" i="0" u="none" strike="noStrike">
              <a:solidFill>
                <a:schemeClr val="dk1"/>
              </a:solidFill>
              <a:effectLst/>
              <a:latin typeface="Consolas" panose="020B0609020204030204" pitchFamily="49" charset="0"/>
              <a:ea typeface="+mn-ea"/>
              <a:cs typeface="Consolas" panose="020B0609020204030204" pitchFamily="49" charset="0"/>
            </a:rPr>
            <a:t>claims: 		2 (# special risk)		≤ 1200</a:t>
          </a:r>
          <a:br>
            <a:rPr lang="en-US" sz="1050" b="0" i="0" u="none" strike="noStrike">
              <a:solidFill>
                <a:schemeClr val="dk1"/>
              </a:solidFill>
              <a:effectLst/>
              <a:latin typeface="Consolas" panose="020B0609020204030204" pitchFamily="49" charset="0"/>
              <a:ea typeface="+mn-ea"/>
              <a:cs typeface="Consolas" panose="020B0609020204030204" pitchFamily="49" charset="0"/>
            </a:rPr>
          </a:br>
          <a:r>
            <a:rPr lang="en-US" sz="1050" b="0" i="0" u="none" strike="noStrike">
              <a:solidFill>
                <a:schemeClr val="dk1"/>
              </a:solidFill>
              <a:effectLst/>
              <a:latin typeface="Consolas" panose="020B0609020204030204" pitchFamily="49" charset="0"/>
              <a:ea typeface="+mn-ea"/>
              <a:cs typeface="Consolas" panose="020B0609020204030204" pitchFamily="49" charset="0"/>
            </a:rPr>
            <a:t>Nonnegativity: 	(# special risk) ≥ 0 </a:t>
          </a:r>
        </a:p>
        <a:p>
          <a:pPr rtl="0"/>
          <a:r>
            <a:rPr lang="en-US" sz="1050" b="0" i="0" u="none" strike="noStrike">
              <a:solidFill>
                <a:schemeClr val="dk1"/>
              </a:solidFill>
              <a:effectLst/>
              <a:latin typeface="Consolas" panose="020B0609020204030204" pitchFamily="49" charset="0"/>
              <a:ea typeface="+mn-ea"/>
              <a:cs typeface="Consolas" panose="020B0609020204030204" pitchFamily="49" charset="0"/>
            </a:rPr>
            <a:t>		(# mortgage) ≥ 0</a:t>
          </a:r>
          <a:br>
            <a:rPr lang="en-US" sz="1050" b="0" i="0" u="none" strike="noStrike">
              <a:solidFill>
                <a:schemeClr val="dk1"/>
              </a:solidFill>
              <a:effectLst/>
              <a:latin typeface="Consolas" panose="020B0609020204030204" pitchFamily="49" charset="0"/>
              <a:ea typeface="+mn-ea"/>
              <a:cs typeface="Consolas" panose="020B0609020204030204" pitchFamily="49" charset="0"/>
            </a:rPr>
          </a:br>
          <a:br>
            <a:rPr lang="en-US" sz="1050" b="0" i="0" u="none" strike="noStrike">
              <a:solidFill>
                <a:schemeClr val="dk1"/>
              </a:solidFill>
              <a:effectLst/>
              <a:latin typeface="Consolas" panose="020B0609020204030204" pitchFamily="49" charset="0"/>
              <a:ea typeface="+mn-ea"/>
              <a:cs typeface="Consolas" panose="020B0609020204030204" pitchFamily="49" charset="0"/>
            </a:rPr>
          </a:br>
          <a:r>
            <a:rPr lang="en-US" sz="1050" b="0" i="0" u="none" strike="noStrike">
              <a:solidFill>
                <a:schemeClr val="dk1"/>
              </a:solidFill>
              <a:effectLst/>
              <a:latin typeface="Consolas" panose="020B0609020204030204" pitchFamily="49" charset="0"/>
              <a:ea typeface="+mn-ea"/>
              <a:cs typeface="Consolas" panose="020B0609020204030204" pitchFamily="49" charset="0"/>
            </a:rPr>
            <a:t>	</a:t>
          </a:r>
          <a:endParaRPr lang="en-US" sz="1050">
            <a:latin typeface="Consolas" panose="020B0609020204030204" pitchFamily="49" charset="0"/>
            <a:cs typeface="Consolas" panose="020B0609020204030204" pitchFamily="49"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143934</xdr:colOff>
      <xdr:row>0</xdr:row>
      <xdr:rowOff>93133</xdr:rowOff>
    </xdr:from>
    <xdr:to>
      <xdr:col>6</xdr:col>
      <xdr:colOff>16933</xdr:colOff>
      <xdr:row>15</xdr:row>
      <xdr:rowOff>76201</xdr:rowOff>
    </xdr:to>
    <xdr:sp macro="" textlink="">
      <xdr:nvSpPr>
        <xdr:cNvPr id="2" name="TextBox 1">
          <a:extLst>
            <a:ext uri="{FF2B5EF4-FFF2-40B4-BE49-F238E27FC236}">
              <a16:creationId xmlns:a16="http://schemas.microsoft.com/office/drawing/2014/main" id="{4C24FF5F-C641-D378-CDB5-032051D93945}"/>
            </a:ext>
          </a:extLst>
        </xdr:cNvPr>
        <xdr:cNvSpPr txBox="1"/>
      </xdr:nvSpPr>
      <xdr:spPr>
        <a:xfrm>
          <a:off x="143934" y="93133"/>
          <a:ext cx="5317066" cy="2650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none" strike="noStrike">
              <a:solidFill>
                <a:schemeClr val="dk1"/>
              </a:solidFill>
              <a:effectLst/>
              <a:latin typeface="Consolas" panose="020B0609020204030204" pitchFamily="49" charset="0"/>
              <a:ea typeface="+mn-ea"/>
              <a:cs typeface="Consolas" panose="020B0609020204030204" pitchFamily="49" charset="0"/>
            </a:rPr>
            <a:t>a) </a:t>
          </a:r>
          <a:r>
            <a:rPr lang="en-US" sz="1100" b="0" i="0" u="none" strike="noStrike">
              <a:solidFill>
                <a:schemeClr val="dk1"/>
              </a:solidFill>
              <a:effectLst/>
              <a:latin typeface="Consolas" panose="020B0609020204030204" pitchFamily="49" charset="0"/>
              <a:ea typeface="+mn-ea"/>
              <a:cs typeface="Consolas" panose="020B0609020204030204" pitchFamily="49" charset="0"/>
            </a:rPr>
            <a:t>The decisions to be made are how many servings of steak and potatoes are needed.  The constraints are the amounts of carbohydrates, protein, and fat that are needed.  In addition, negative levels are not possible.  The overall measure of performance for the decisions is the cost.</a:t>
          </a:r>
          <a:endParaRPr lang="en-US" b="0">
            <a:effectLst/>
            <a:latin typeface="Consolas" panose="020B0609020204030204" pitchFamily="49" charset="0"/>
            <a:cs typeface="Consolas" panose="020B0609020204030204" pitchFamily="49" charset="0"/>
          </a:endParaRPr>
        </a:p>
        <a:p>
          <a:pPr rtl="0"/>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100" b="1" i="0"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Min Cost = 	4 (# steak) + 2 (# potatoes)</a:t>
          </a:r>
          <a:endParaRPr lang="en-US" b="0">
            <a:effectLst/>
            <a:latin typeface="Consolas" panose="020B0609020204030204" pitchFamily="49" charset="0"/>
            <a:cs typeface="Consolas" panose="020B0609020204030204" pitchFamily="49" charset="0"/>
          </a:endParaRPr>
        </a:p>
        <a:p>
          <a:pPr rtl="0"/>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Subject to:</a:t>
          </a:r>
        </a:p>
        <a:p>
          <a:pPr rtl="0"/>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carbohydrates: 	5 (# steak) + 15 (# potatoes) ≥ 50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protein: 		20 (# steak) + 5 (# potatoes) ≥ 40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fat: 		15 (# steak) + 2 (# potatoes) ≤ 60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Nonnegativity: 	(# steak) ≥0</a:t>
          </a: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		(# potatoes) ≥ 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br>
            <a:rPr lang="en-US" sz="1100" b="0" i="0" u="none" strike="noStrike">
              <a:solidFill>
                <a:schemeClr val="dk1"/>
              </a:solidFill>
              <a:effectLst/>
              <a:latin typeface="Consolas" panose="020B0609020204030204" pitchFamily="49" charset="0"/>
              <a:ea typeface="+mn-ea"/>
              <a:cs typeface="Consolas" panose="020B0609020204030204" pitchFamily="49" charset="0"/>
            </a:rPr>
          </a:br>
          <a:br>
            <a:rPr lang="en-US">
              <a:latin typeface="Consolas" panose="020B0609020204030204" pitchFamily="49" charset="0"/>
              <a:cs typeface="Consolas" panose="020B0609020204030204" pitchFamily="49" charset="0"/>
            </a:rPr>
          </a:br>
          <a:endParaRPr lang="en-US" sz="1100">
            <a:latin typeface="Consolas" panose="020B0609020204030204" pitchFamily="49" charset="0"/>
            <a:cs typeface="Consolas" panose="020B0609020204030204" pitchFamily="49" charset="0"/>
          </a:endParaRPr>
        </a:p>
      </xdr:txBody>
    </xdr:sp>
    <xdr:clientData/>
  </xdr:twoCellAnchor>
  <xdr:twoCellAnchor>
    <xdr:from>
      <xdr:col>6</xdr:col>
      <xdr:colOff>267508</xdr:colOff>
      <xdr:row>0</xdr:row>
      <xdr:rowOff>98045</xdr:rowOff>
    </xdr:from>
    <xdr:to>
      <xdr:col>11</xdr:col>
      <xdr:colOff>513817</xdr:colOff>
      <xdr:row>10</xdr:row>
      <xdr:rowOff>25141</xdr:rowOff>
    </xdr:to>
    <xdr:sp macro="" textlink="">
      <xdr:nvSpPr>
        <xdr:cNvPr id="3" name="TextBox 2">
          <a:extLst>
            <a:ext uri="{FF2B5EF4-FFF2-40B4-BE49-F238E27FC236}">
              <a16:creationId xmlns:a16="http://schemas.microsoft.com/office/drawing/2014/main" id="{B1C57DBA-638E-4F0D-6188-60D22D6CDC05}"/>
            </a:ext>
          </a:extLst>
        </xdr:cNvPr>
        <xdr:cNvSpPr txBox="1"/>
      </xdr:nvSpPr>
      <xdr:spPr>
        <a:xfrm>
          <a:off x="5696516" y="98045"/>
          <a:ext cx="4996690" cy="1672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none" strike="noStrike">
              <a:solidFill>
                <a:schemeClr val="dk1"/>
              </a:solidFill>
              <a:effectLst/>
              <a:latin typeface="Consolas" panose="020B0609020204030204" pitchFamily="49" charset="0"/>
              <a:ea typeface="+mn-ea"/>
              <a:cs typeface="Consolas" panose="020B0609020204030204" pitchFamily="49" charset="0"/>
            </a:rPr>
            <a:t>d)</a:t>
          </a:r>
          <a:r>
            <a:rPr lang="en-US" sz="1100" b="0" i="0" u="none" strike="noStrike">
              <a:solidFill>
                <a:schemeClr val="dk1"/>
              </a:solidFill>
              <a:effectLst/>
              <a:latin typeface="Consolas" panose="020B0609020204030204" pitchFamily="49" charset="0"/>
              <a:ea typeface="+mn-ea"/>
              <a:cs typeface="Consolas" panose="020B0609020204030204" pitchFamily="49" charset="0"/>
            </a:rPr>
            <a:t> Let 	</a:t>
          </a:r>
          <a:r>
            <a:rPr lang="en-US" sz="1100" b="0" i="1" u="none" strike="noStrike">
              <a:solidFill>
                <a:schemeClr val="dk1"/>
              </a:solidFill>
              <a:effectLst/>
              <a:latin typeface="Consolas" panose="020B0609020204030204" pitchFamily="49" charset="0"/>
              <a:ea typeface="+mn-ea"/>
              <a:cs typeface="Consolas" panose="020B0609020204030204" pitchFamily="49" charset="0"/>
            </a:rPr>
            <a:t>S</a:t>
          </a:r>
          <a:r>
            <a:rPr lang="en-US" sz="1100" b="0" i="0" u="none" strike="noStrike">
              <a:solidFill>
                <a:schemeClr val="dk1"/>
              </a:solidFill>
              <a:effectLst/>
              <a:latin typeface="Consolas" panose="020B0609020204030204" pitchFamily="49" charset="0"/>
              <a:ea typeface="+mn-ea"/>
              <a:cs typeface="Consolas" panose="020B0609020204030204" pitchFamily="49" charset="0"/>
            </a:rPr>
            <a:t> = servings of steak in diet</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servings of potatoes in the diet</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Minimize 	</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$4</a:t>
          </a:r>
          <a:r>
            <a:rPr lang="en-US" sz="1100" b="0" i="1" u="none" strike="noStrike">
              <a:solidFill>
                <a:schemeClr val="dk1"/>
              </a:solidFill>
              <a:effectLst/>
              <a:latin typeface="Consolas" panose="020B0609020204030204" pitchFamily="49" charset="0"/>
              <a:ea typeface="+mn-ea"/>
              <a:cs typeface="Consolas" panose="020B0609020204030204" pitchFamily="49" charset="0"/>
            </a:rPr>
            <a:t>S</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subject to </a:t>
          </a: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	5</a:t>
          </a:r>
          <a:r>
            <a:rPr lang="en-US" sz="1100" b="0" i="1" u="none" strike="noStrike">
              <a:solidFill>
                <a:schemeClr val="dk1"/>
              </a:solidFill>
              <a:effectLst/>
              <a:latin typeface="Consolas" panose="020B0609020204030204" pitchFamily="49" charset="0"/>
              <a:ea typeface="+mn-ea"/>
              <a:cs typeface="Consolas" panose="020B0609020204030204" pitchFamily="49" charset="0"/>
            </a:rPr>
            <a:t>S</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+ 15</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50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20</a:t>
          </a:r>
          <a:r>
            <a:rPr lang="en-US" sz="1100" b="0" i="1" u="none" strike="noStrike">
              <a:solidFill>
                <a:schemeClr val="dk1"/>
              </a:solidFill>
              <a:effectLst/>
              <a:latin typeface="Consolas" panose="020B0609020204030204" pitchFamily="49" charset="0"/>
              <a:ea typeface="+mn-ea"/>
              <a:cs typeface="Consolas" panose="020B0609020204030204" pitchFamily="49" charset="0"/>
            </a:rPr>
            <a:t>S</a:t>
          </a:r>
          <a:r>
            <a:rPr lang="en-US" sz="1100" b="0" i="0" u="none" strike="noStrike">
              <a:solidFill>
                <a:schemeClr val="dk1"/>
              </a:solidFill>
              <a:effectLst/>
              <a:latin typeface="Consolas" panose="020B0609020204030204" pitchFamily="49" charset="0"/>
              <a:ea typeface="+mn-ea"/>
              <a:cs typeface="Consolas" panose="020B0609020204030204" pitchFamily="49" charset="0"/>
            </a:rPr>
            <a:t> + 5</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40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15</a:t>
          </a:r>
          <a:r>
            <a:rPr lang="en-US" sz="1100" b="0" i="1" u="none" strike="noStrike">
              <a:solidFill>
                <a:schemeClr val="dk1"/>
              </a:solidFill>
              <a:effectLst/>
              <a:latin typeface="Consolas" panose="020B0609020204030204" pitchFamily="49" charset="0"/>
              <a:ea typeface="+mn-ea"/>
              <a:cs typeface="Consolas" panose="020B0609020204030204" pitchFamily="49" charset="0"/>
            </a:rPr>
            <a:t>S</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60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and </a:t>
          </a:r>
          <a:r>
            <a:rPr lang="en-US" sz="1100" b="0" i="1" u="none" strike="noStrike">
              <a:solidFill>
                <a:schemeClr val="dk1"/>
              </a:solidFill>
              <a:effectLst/>
              <a:latin typeface="Consolas" panose="020B0609020204030204" pitchFamily="49" charset="0"/>
              <a:ea typeface="+mn-ea"/>
              <a:cs typeface="Consolas" panose="020B0609020204030204" pitchFamily="49" charset="0"/>
            </a:rPr>
            <a:t>S</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a:t>
          </a:r>
          <a:endParaRPr lang="en-US" sz="1100">
            <a:latin typeface="Consolas" panose="020B0609020204030204" pitchFamily="49" charset="0"/>
            <a:cs typeface="Consolas" panose="020B0609020204030204" pitchFamily="49" charset="0"/>
          </a:endParaRPr>
        </a:p>
      </xdr:txBody>
    </xdr:sp>
    <xdr:clientData/>
  </xdr:twoCellAnchor>
  <xdr:twoCellAnchor editAs="oneCell">
    <xdr:from>
      <xdr:col>6</xdr:col>
      <xdr:colOff>300533</xdr:colOff>
      <xdr:row>10</xdr:row>
      <xdr:rowOff>126031</xdr:rowOff>
    </xdr:from>
    <xdr:to>
      <xdr:col>11</xdr:col>
      <xdr:colOff>552595</xdr:colOff>
      <xdr:row>32</xdr:row>
      <xdr:rowOff>45468</xdr:rowOff>
    </xdr:to>
    <xdr:pic>
      <xdr:nvPicPr>
        <xdr:cNvPr id="8" name="Picture 7">
          <a:extLst>
            <a:ext uri="{FF2B5EF4-FFF2-40B4-BE49-F238E27FC236}">
              <a16:creationId xmlns:a16="http://schemas.microsoft.com/office/drawing/2014/main" id="{BD3972D7-3AB9-5706-9787-492D2FE12EF7}"/>
            </a:ext>
          </a:extLst>
        </xdr:cNvPr>
        <xdr:cNvPicPr>
          <a:picLocks noChangeAspect="1"/>
        </xdr:cNvPicPr>
      </xdr:nvPicPr>
      <xdr:blipFill>
        <a:blip xmlns:r="http://schemas.openxmlformats.org/officeDocument/2006/relationships" r:embed="rId1"/>
        <a:stretch>
          <a:fillRect/>
        </a:stretch>
      </xdr:blipFill>
      <xdr:spPr>
        <a:xfrm>
          <a:off x="5729541" y="1871069"/>
          <a:ext cx="5002443" cy="3797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105714</xdr:colOff>
      <xdr:row>21</xdr:row>
      <xdr:rowOff>40425</xdr:rowOff>
    </xdr:from>
    <xdr:to>
      <xdr:col>11</xdr:col>
      <xdr:colOff>14847</xdr:colOff>
      <xdr:row>41</xdr:row>
      <xdr:rowOff>157131</xdr:rowOff>
    </xdr:to>
    <xdr:sp macro="" textlink="">
      <xdr:nvSpPr>
        <xdr:cNvPr id="2" name="TextBox 1">
          <a:extLst>
            <a:ext uri="{FF2B5EF4-FFF2-40B4-BE49-F238E27FC236}">
              <a16:creationId xmlns:a16="http://schemas.microsoft.com/office/drawing/2014/main" id="{36422369-D1ED-E528-7373-73D87361CF45}"/>
            </a:ext>
          </a:extLst>
        </xdr:cNvPr>
        <xdr:cNvSpPr txBox="1"/>
      </xdr:nvSpPr>
      <xdr:spPr>
        <a:xfrm>
          <a:off x="105714" y="3814650"/>
          <a:ext cx="8378781" cy="3694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u="none" strike="noStrike">
              <a:solidFill>
                <a:schemeClr val="dk1"/>
              </a:solidFill>
              <a:effectLst/>
              <a:latin typeface="Consolas" panose="020B0609020204030204" pitchFamily="49" charset="0"/>
              <a:ea typeface="+mn-ea"/>
              <a:cs typeface="Consolas" panose="020B0609020204030204" pitchFamily="49" charset="0"/>
            </a:rPr>
            <a:t>b) </a:t>
          </a:r>
          <a:r>
            <a:rPr lang="en-US" sz="1100" b="0" i="0" u="none" strike="noStrike">
              <a:solidFill>
                <a:schemeClr val="dk1"/>
              </a:solidFill>
              <a:effectLst/>
              <a:latin typeface="Consolas" panose="020B0609020204030204" pitchFamily="49" charset="0"/>
              <a:ea typeface="+mn-ea"/>
              <a:cs typeface="Consolas" panose="020B0609020204030204" pitchFamily="49" charset="0"/>
            </a:rPr>
            <a:t>Let 	</a:t>
          </a:r>
          <a:r>
            <a:rPr lang="en-US" sz="1100" b="0" i="1" u="none" strike="noStrike">
              <a:solidFill>
                <a:schemeClr val="dk1"/>
              </a:solidFill>
              <a:effectLst/>
              <a:latin typeface="Consolas" panose="020B0609020204030204" pitchFamily="49" charset="0"/>
              <a:ea typeface="+mn-ea"/>
              <a:cs typeface="Consolas" panose="020B0609020204030204" pitchFamily="49" charset="0"/>
            </a:rPr>
            <a:t>B </a:t>
          </a:r>
          <a:r>
            <a:rPr lang="en-US" sz="1100" b="0" i="0" u="none" strike="noStrike">
              <a:solidFill>
                <a:schemeClr val="dk1"/>
              </a:solidFill>
              <a:effectLst/>
              <a:latin typeface="Consolas" panose="020B0609020204030204" pitchFamily="49" charset="0"/>
              <a:ea typeface="+mn-ea"/>
              <a:cs typeface="Consolas" panose="020B0609020204030204" pitchFamily="49" charset="0"/>
            </a:rPr>
            <a:t>= slices of bread,</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P </a:t>
          </a:r>
          <a:r>
            <a:rPr lang="en-US" sz="1100" b="0" i="0" u="none" strike="noStrike">
              <a:solidFill>
                <a:schemeClr val="dk1"/>
              </a:solidFill>
              <a:effectLst/>
              <a:latin typeface="Consolas" panose="020B0609020204030204" pitchFamily="49" charset="0"/>
              <a:ea typeface="+mn-ea"/>
              <a:cs typeface="Consolas" panose="020B0609020204030204" pitchFamily="49" charset="0"/>
            </a:rPr>
            <a:t>= Tbsp. of peanut butter,</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J </a:t>
          </a:r>
          <a:r>
            <a:rPr lang="en-US" sz="1100" b="0" i="0" u="none" strike="noStrike">
              <a:solidFill>
                <a:schemeClr val="dk1"/>
              </a:solidFill>
              <a:effectLst/>
              <a:latin typeface="Consolas" panose="020B0609020204030204" pitchFamily="49" charset="0"/>
              <a:ea typeface="+mn-ea"/>
              <a:cs typeface="Consolas" panose="020B0609020204030204" pitchFamily="49" charset="0"/>
            </a:rPr>
            <a:t>= Tbsp. of jelly,</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A </a:t>
          </a:r>
          <a:r>
            <a:rPr lang="en-US" sz="1100" b="0" i="0" u="none" strike="noStrike">
              <a:solidFill>
                <a:schemeClr val="dk1"/>
              </a:solidFill>
              <a:effectLst/>
              <a:latin typeface="Consolas" panose="020B0609020204030204" pitchFamily="49" charset="0"/>
              <a:ea typeface="+mn-ea"/>
              <a:cs typeface="Consolas" panose="020B0609020204030204" pitchFamily="49" charset="0"/>
            </a:rPr>
            <a:t>= number of apples,</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M </a:t>
          </a:r>
          <a:r>
            <a:rPr lang="en-US" sz="1100" b="0" i="0" u="none" strike="noStrike">
              <a:solidFill>
                <a:schemeClr val="dk1"/>
              </a:solidFill>
              <a:effectLst/>
              <a:latin typeface="Consolas" panose="020B0609020204030204" pitchFamily="49" charset="0"/>
              <a:ea typeface="+mn-ea"/>
              <a:cs typeface="Consolas" panose="020B0609020204030204" pitchFamily="49" charset="0"/>
            </a:rPr>
            <a:t>= cups of milk,</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cups of cranberry juice.</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Minimize 	</a:t>
          </a:r>
          <a:r>
            <a:rPr lang="en-US" sz="1100" b="0" i="1" u="none" strike="noStrike">
              <a:solidFill>
                <a:schemeClr val="dk1"/>
              </a:solidFill>
              <a:effectLst/>
              <a:latin typeface="Consolas" panose="020B0609020204030204" pitchFamily="49" charset="0"/>
              <a:ea typeface="+mn-ea"/>
              <a:cs typeface="Consolas" panose="020B0609020204030204" pitchFamily="49" charset="0"/>
            </a:rPr>
            <a:t>Cost</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$0.06</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$0.05</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$0.08</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$0.35</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$0.20</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$0.40</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subject to </a:t>
          </a:r>
        </a:p>
        <a:p>
          <a:pPr rtl="0"/>
          <a:r>
            <a:rPr lang="en-US" sz="1100" b="0" i="0" u="none" strike="noStrike">
              <a:solidFill>
                <a:schemeClr val="dk1"/>
              </a:solidFill>
              <a:effectLst/>
              <a:latin typeface="Consolas" panose="020B0609020204030204" pitchFamily="49" charset="0"/>
              <a:ea typeface="+mn-ea"/>
              <a:cs typeface="Consolas" panose="020B0609020204030204" pitchFamily="49" charset="0"/>
            </a:rPr>
            <a:t>	80</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+ 100</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+ 70</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+ 90</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+ 120</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+110</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300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80</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+ 100</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+ 70</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+ 90</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+ 120</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+110</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500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15</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+ 80</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+ 60</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0.3(80</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+ 100</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+ 70</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+ 90</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+ 120</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+110</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a:t>
          </a:r>
        </a:p>
        <a:p>
          <a:pPr rtl="0"/>
          <a:endParaRPr lang="en-US" sz="1100" b="0" i="0" u="none" strike="noStrike">
            <a:solidFill>
              <a:schemeClr val="dk1"/>
            </a:solidFill>
            <a:effectLst/>
            <a:latin typeface="Consolas" panose="020B0609020204030204" pitchFamily="49" charset="0"/>
            <a:ea typeface="+mn-ea"/>
            <a:cs typeface="Consolas" panose="020B0609020204030204" pitchFamily="49" charset="0"/>
          </a:endParaRPr>
        </a:p>
        <a:p>
          <a:pPr rtl="0"/>
          <a:r>
            <a:rPr lang="en-US" sz="1100" b="0" i="1" u="none" strike="noStrike">
              <a:solidFill>
                <a:schemeClr val="dk1"/>
              </a:solidFill>
              <a:effectLst/>
              <a:latin typeface="Consolas" panose="020B0609020204030204" pitchFamily="49" charset="0"/>
              <a:ea typeface="+mn-ea"/>
              <a:cs typeface="Consolas" panose="020B0609020204030204" pitchFamily="49" charset="0"/>
            </a:rPr>
            <a:t>	15B + 80P + 60M - 0.3(80B + 100P + 70J + 90A + 120M +110C)</a:t>
          </a:r>
          <a:r>
            <a:rPr lang="en-US" sz="1100" b="0" i="1" u="none" strike="noStrike" baseline="0">
              <a:solidFill>
                <a:schemeClr val="dk1"/>
              </a:solidFill>
              <a:effectLst/>
              <a:latin typeface="Consolas" panose="020B0609020204030204" pitchFamily="49" charset="0"/>
              <a:ea typeface="+mn-ea"/>
              <a:cs typeface="Consolas" panose="020B0609020204030204" pitchFamily="49" charset="0"/>
            </a:rPr>
            <a:t> </a:t>
          </a:r>
          <a:r>
            <a:rPr lang="en-US" sz="1100" b="0" i="1" u="sng" strike="noStrike" baseline="0">
              <a:solidFill>
                <a:schemeClr val="dk1"/>
              </a:solidFill>
              <a:effectLst/>
              <a:latin typeface="Consolas" panose="020B0609020204030204" pitchFamily="49" charset="0"/>
              <a:ea typeface="+mn-ea"/>
              <a:cs typeface="Consolas" panose="020B0609020204030204" pitchFamily="49" charset="0"/>
            </a:rPr>
            <a:t>&lt;</a:t>
          </a:r>
          <a:r>
            <a:rPr lang="en-US" sz="1100" b="0" i="1" u="none" strike="noStrike" baseline="0">
              <a:solidFill>
                <a:schemeClr val="dk1"/>
              </a:solidFill>
              <a:effectLst/>
              <a:latin typeface="Consolas" panose="020B0609020204030204" pitchFamily="49" charset="0"/>
              <a:ea typeface="+mn-ea"/>
              <a:cs typeface="Consolas" panose="020B0609020204030204" pitchFamily="49" charset="0"/>
            </a:rPr>
            <a:t> 0 #if modeling in R</a:t>
          </a:r>
          <a:endParaRPr lang="en-US" sz="1100" b="0" i="1" u="none" strike="noStrike">
            <a:solidFill>
              <a:schemeClr val="dk1"/>
            </a:solidFill>
            <a:effectLst/>
            <a:latin typeface="Consolas" panose="020B0609020204030204" pitchFamily="49" charset="0"/>
            <a:ea typeface="+mn-ea"/>
            <a:cs typeface="Consolas" panose="020B0609020204030204" pitchFamily="49" charset="0"/>
          </a:endParaRPr>
        </a:p>
        <a:p>
          <a:pPr rtl="0"/>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4</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+ 6</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+ 80</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60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4</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+ 3</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+ 10</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10</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 2</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 </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1</a:t>
          </a:r>
          <a:br>
            <a:rPr lang="en-US" sz="1100" b="0" i="0" u="none" strike="noStrike">
              <a:solidFill>
                <a:schemeClr val="dk1"/>
              </a:solidFill>
              <a:effectLst/>
              <a:latin typeface="Consolas" panose="020B0609020204030204" pitchFamily="49" charset="0"/>
              <a:ea typeface="+mn-ea"/>
              <a:cs typeface="Consolas" panose="020B0609020204030204" pitchFamily="49" charset="0"/>
            </a:rPr>
          </a:br>
          <a:r>
            <a:rPr lang="en-US" sz="1100" b="0" i="0" u="none" strike="noStrike">
              <a:solidFill>
                <a:schemeClr val="dk1"/>
              </a:solidFill>
              <a:effectLst/>
              <a:latin typeface="Consolas" panose="020B0609020204030204" pitchFamily="49" charset="0"/>
              <a:ea typeface="+mn-ea"/>
              <a:cs typeface="Consolas" panose="020B0609020204030204" pitchFamily="49" charset="0"/>
            </a:rPr>
            <a:t>	and </a:t>
          </a:r>
          <a:r>
            <a:rPr lang="en-US" sz="1100" b="0" i="1" u="none" strike="noStrike">
              <a:solidFill>
                <a:schemeClr val="dk1"/>
              </a:solidFill>
              <a:effectLst/>
              <a:latin typeface="Consolas" panose="020B0609020204030204" pitchFamily="49" charset="0"/>
              <a:ea typeface="+mn-ea"/>
              <a:cs typeface="Consolas" panose="020B0609020204030204" pitchFamily="49" charset="0"/>
            </a:rPr>
            <a:t>B</a:t>
          </a:r>
          <a:r>
            <a:rPr lang="en-US" sz="1100" b="0" i="0" u="none" strike="noStrike">
              <a:solidFill>
                <a:schemeClr val="dk1"/>
              </a:solidFill>
              <a:effectLst/>
              <a:latin typeface="Consolas" panose="020B0609020204030204" pitchFamily="49" charset="0"/>
              <a:ea typeface="+mn-ea"/>
              <a:cs typeface="Consolas" panose="020B0609020204030204" pitchFamily="49" charset="0"/>
            </a:rPr>
            <a:t>≥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P</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J</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A</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M</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 </a:t>
          </a:r>
          <a:r>
            <a:rPr lang="en-US" sz="1100" b="0" i="1" u="none" strike="noStrike">
              <a:solidFill>
                <a:schemeClr val="dk1"/>
              </a:solidFill>
              <a:effectLst/>
              <a:latin typeface="Consolas" panose="020B0609020204030204" pitchFamily="49" charset="0"/>
              <a:ea typeface="+mn-ea"/>
              <a:cs typeface="Consolas" panose="020B0609020204030204" pitchFamily="49" charset="0"/>
            </a:rPr>
            <a:t>C</a:t>
          </a:r>
          <a:r>
            <a:rPr lang="en-US" sz="1100" b="0" i="0" u="none" strike="noStrike">
              <a:solidFill>
                <a:schemeClr val="dk1"/>
              </a:solidFill>
              <a:effectLst/>
              <a:latin typeface="Consolas" panose="020B0609020204030204" pitchFamily="49" charset="0"/>
              <a:ea typeface="+mn-ea"/>
              <a:cs typeface="Consolas" panose="020B0609020204030204" pitchFamily="49" charset="0"/>
            </a:rPr>
            <a:t> ≥ 0.</a:t>
          </a:r>
          <a:endParaRPr lang="en-US" b="0">
            <a:effectLst/>
            <a:latin typeface="Consolas" panose="020B0609020204030204" pitchFamily="49" charset="0"/>
            <a:cs typeface="Consolas" panose="020B0609020204030204" pitchFamily="49" charset="0"/>
          </a:endParaRPr>
        </a:p>
        <a:p>
          <a:br>
            <a:rPr lang="en-US">
              <a:latin typeface="Consolas" panose="020B0609020204030204" pitchFamily="49" charset="0"/>
              <a:cs typeface="Consolas" panose="020B0609020204030204" pitchFamily="49" charset="0"/>
            </a:rPr>
          </a:br>
          <a:endParaRPr lang="en-US" sz="1100">
            <a:latin typeface="Consolas" panose="020B0609020204030204" pitchFamily="49" charset="0"/>
            <a:cs typeface="Consolas" panose="020B06090202040302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11"/>
  <sheetViews>
    <sheetView zoomScale="183" workbookViewId="0">
      <selection activeCell="D25" sqref="D25"/>
    </sheetView>
  </sheetViews>
  <sheetFormatPr baseColWidth="10" defaultColWidth="12.5" defaultRowHeight="14" x14ac:dyDescent="0.2"/>
  <cols>
    <col min="1" max="1" width="3.83203125" style="2" customWidth="1"/>
    <col min="2" max="2" width="14.33203125" style="1" customWidth="1"/>
    <col min="3" max="3" width="15" style="2" customWidth="1"/>
    <col min="4" max="4" width="15.1640625" style="2" customWidth="1"/>
    <col min="5" max="5" width="9" style="2" customWidth="1"/>
    <col min="6" max="6" width="3.1640625" style="2" customWidth="1"/>
    <col min="7" max="7" width="11.6640625" style="2" customWidth="1"/>
    <col min="8" max="16384" width="12.5" style="2"/>
  </cols>
  <sheetData>
    <row r="1" spans="1:7" x14ac:dyDescent="0.2">
      <c r="A1" s="10" t="s">
        <v>61</v>
      </c>
    </row>
    <row r="2" spans="1:7" x14ac:dyDescent="0.2">
      <c r="C2" s="2" t="s">
        <v>42</v>
      </c>
      <c r="D2" s="2" t="s">
        <v>43</v>
      </c>
    </row>
    <row r="3" spans="1:7" x14ac:dyDescent="0.2">
      <c r="B3" s="1" t="s">
        <v>36</v>
      </c>
      <c r="C3" s="3">
        <v>3000</v>
      </c>
      <c r="D3" s="3">
        <v>2000</v>
      </c>
    </row>
    <row r="4" spans="1:7" x14ac:dyDescent="0.2">
      <c r="D4" s="4"/>
      <c r="E4" s="2" t="s">
        <v>48</v>
      </c>
      <c r="G4" s="2" t="s">
        <v>48</v>
      </c>
    </row>
    <row r="5" spans="1:7" x14ac:dyDescent="0.2">
      <c r="C5" s="37" t="s">
        <v>47</v>
      </c>
      <c r="D5" s="37"/>
      <c r="E5" s="2" t="s">
        <v>38</v>
      </c>
      <c r="G5" s="2" t="s">
        <v>39</v>
      </c>
    </row>
    <row r="6" spans="1:7" x14ac:dyDescent="0.2">
      <c r="B6" s="1" t="s">
        <v>44</v>
      </c>
      <c r="C6" s="5">
        <v>2</v>
      </c>
      <c r="D6" s="5">
        <v>1</v>
      </c>
      <c r="E6" s="2">
        <f>SUMPRODUCT(C6:D6,$C$11:$D$11)</f>
        <v>2</v>
      </c>
      <c r="F6" s="2" t="s">
        <v>50</v>
      </c>
      <c r="G6" s="5">
        <v>2</v>
      </c>
    </row>
    <row r="7" spans="1:7" x14ac:dyDescent="0.2">
      <c r="B7" s="1" t="s">
        <v>45</v>
      </c>
      <c r="C7" s="5">
        <v>1</v>
      </c>
      <c r="D7" s="5">
        <v>2</v>
      </c>
      <c r="E7" s="2">
        <f>SUMPRODUCT(C7:D7,$C$11:$D$11)</f>
        <v>2</v>
      </c>
      <c r="F7" s="2" t="s">
        <v>50</v>
      </c>
      <c r="G7" s="5">
        <v>2</v>
      </c>
    </row>
    <row r="8" spans="1:7" x14ac:dyDescent="0.2">
      <c r="B8" s="1" t="s">
        <v>46</v>
      </c>
      <c r="C8" s="5">
        <v>3</v>
      </c>
      <c r="D8" s="5">
        <v>3</v>
      </c>
      <c r="E8" s="2">
        <f>SUMPRODUCT(C8:D8,$C$11:$D$11)</f>
        <v>4</v>
      </c>
      <c r="F8" s="2" t="s">
        <v>50</v>
      </c>
      <c r="G8" s="5">
        <v>4</v>
      </c>
    </row>
    <row r="9" spans="1:7" x14ac:dyDescent="0.2">
      <c r="F9" s="6"/>
    </row>
    <row r="10" spans="1:7" ht="15" thickBot="1" x14ac:dyDescent="0.25">
      <c r="C10" s="2" t="s">
        <v>42</v>
      </c>
      <c r="D10" s="2" t="s">
        <v>43</v>
      </c>
      <c r="G10" s="2" t="s">
        <v>40</v>
      </c>
    </row>
    <row r="11" spans="1:7" ht="15" thickBot="1" x14ac:dyDescent="0.25">
      <c r="B11" s="1" t="s">
        <v>41</v>
      </c>
      <c r="C11" s="7">
        <v>0.66666666666666674</v>
      </c>
      <c r="D11" s="8">
        <v>0.66666666666666663</v>
      </c>
      <c r="G11" s="9">
        <f>SUMPRODUCT(C3:D3,C11:D11)</f>
        <v>3333.3333333333335</v>
      </c>
    </row>
  </sheetData>
  <mergeCells count="1">
    <mergeCell ref="C5:D5"/>
  </mergeCells>
  <phoneticPr fontId="0"/>
  <printOptions headings="1" gridLines="1"/>
  <pageMargins left="0.75" right="0.75" top="1" bottom="1" header="0.5" footer="0.5"/>
  <pageSetup paperSize="0" orientation="landscape" horizontalDpi="4294967292" verticalDpi="4294967292"/>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EC4A1-F176-9947-9A45-3D1A651BE7F7}">
  <sheetPr>
    <pageSetUpPr fitToPage="1"/>
  </sheetPr>
  <dimension ref="A1:I13"/>
  <sheetViews>
    <sheetView zoomScale="168" workbookViewId="0">
      <selection activeCell="B1" sqref="B1"/>
    </sheetView>
  </sheetViews>
  <sheetFormatPr baseColWidth="10" defaultColWidth="10.83203125" defaultRowHeight="13" x14ac:dyDescent="0.15"/>
  <cols>
    <col min="1" max="1" width="11.6640625" style="39" customWidth="1"/>
    <col min="2" max="2" width="13.5" style="38" customWidth="1"/>
    <col min="3" max="3" width="13.83203125" style="38" customWidth="1"/>
    <col min="4" max="4" width="10.83203125" style="38" customWidth="1"/>
    <col min="5" max="5" width="3" style="38" bestFit="1" customWidth="1"/>
    <col min="6" max="6" width="12" style="38" customWidth="1"/>
    <col min="7" max="7" width="5.83203125" style="38" customWidth="1"/>
    <col min="8" max="8" width="19" style="38" bestFit="1" customWidth="1"/>
    <col min="9" max="9" width="9.1640625" style="38" bestFit="1" customWidth="1"/>
    <col min="10" max="16384" width="10.83203125" style="38"/>
  </cols>
  <sheetData>
    <row r="1" spans="1:9" x14ac:dyDescent="0.15">
      <c r="B1" s="38" t="s">
        <v>74</v>
      </c>
      <c r="C1" s="38" t="s">
        <v>73</v>
      </c>
    </row>
    <row r="2" spans="1:9" ht="14" thickBot="1" x14ac:dyDescent="0.2">
      <c r="B2" s="38" t="s">
        <v>70</v>
      </c>
      <c r="C2" s="38" t="s">
        <v>69</v>
      </c>
    </row>
    <row r="3" spans="1:9" ht="14" thickBot="1" x14ac:dyDescent="0.2">
      <c r="A3" s="39" t="s">
        <v>36</v>
      </c>
      <c r="B3" s="54">
        <v>3600</v>
      </c>
      <c r="C3" s="54">
        <v>5400</v>
      </c>
      <c r="H3" s="53" t="s">
        <v>88</v>
      </c>
      <c r="I3" s="52" t="s">
        <v>87</v>
      </c>
    </row>
    <row r="4" spans="1:9" x14ac:dyDescent="0.15">
      <c r="D4" s="38" t="s">
        <v>86</v>
      </c>
      <c r="F4" s="38" t="s">
        <v>86</v>
      </c>
      <c r="H4" s="47" t="s">
        <v>85</v>
      </c>
      <c r="I4" s="46" t="s">
        <v>84</v>
      </c>
    </row>
    <row r="5" spans="1:9" x14ac:dyDescent="0.15">
      <c r="B5" s="51" t="s">
        <v>83</v>
      </c>
      <c r="C5" s="51"/>
      <c r="D5" s="38" t="s">
        <v>38</v>
      </c>
      <c r="F5" s="38" t="s">
        <v>39</v>
      </c>
      <c r="H5" s="47" t="s">
        <v>65</v>
      </c>
      <c r="I5" s="46" t="s">
        <v>82</v>
      </c>
    </row>
    <row r="6" spans="1:9" x14ac:dyDescent="0.15">
      <c r="A6" s="39" t="s">
        <v>81</v>
      </c>
      <c r="B6" s="50">
        <v>7.5</v>
      </c>
      <c r="C6" s="50">
        <v>10.5</v>
      </c>
      <c r="D6" s="49">
        <f>SUMPRODUCT(B6:C6,Production)</f>
        <v>48000</v>
      </c>
      <c r="E6" s="38" t="s">
        <v>50</v>
      </c>
      <c r="F6" s="48">
        <v>48000</v>
      </c>
      <c r="H6" s="47" t="s">
        <v>66</v>
      </c>
      <c r="I6" s="46" t="s">
        <v>80</v>
      </c>
    </row>
    <row r="7" spans="1:9" x14ac:dyDescent="0.15">
      <c r="A7" s="39" t="s">
        <v>79</v>
      </c>
      <c r="B7" s="50">
        <v>4</v>
      </c>
      <c r="C7" s="50">
        <v>2</v>
      </c>
      <c r="D7" s="49">
        <f>SUMPRODUCT(B7:C7,Production)</f>
        <v>13000</v>
      </c>
      <c r="E7" s="38" t="s">
        <v>50</v>
      </c>
      <c r="F7" s="48">
        <v>20000</v>
      </c>
      <c r="H7" s="47" t="s">
        <v>78</v>
      </c>
      <c r="I7" s="46" t="s">
        <v>77</v>
      </c>
    </row>
    <row r="8" spans="1:9" x14ac:dyDescent="0.15">
      <c r="H8" s="47" t="s">
        <v>76</v>
      </c>
      <c r="I8" s="46" t="s">
        <v>75</v>
      </c>
    </row>
    <row r="9" spans="1:9" x14ac:dyDescent="0.15">
      <c r="B9" s="38" t="s">
        <v>74</v>
      </c>
      <c r="C9" s="38" t="s">
        <v>73</v>
      </c>
      <c r="H9" s="47" t="s">
        <v>72</v>
      </c>
      <c r="I9" s="46" t="s">
        <v>71</v>
      </c>
    </row>
    <row r="10" spans="1:9" ht="14" thickBot="1" x14ac:dyDescent="0.2">
      <c r="B10" s="38" t="s">
        <v>70</v>
      </c>
      <c r="C10" s="38" t="s">
        <v>69</v>
      </c>
      <c r="F10" s="38" t="s">
        <v>40</v>
      </c>
      <c r="H10" s="45" t="s">
        <v>68</v>
      </c>
      <c r="I10" s="44" t="s">
        <v>67</v>
      </c>
    </row>
    <row r="11" spans="1:9" ht="14" thickBot="1" x14ac:dyDescent="0.2">
      <c r="A11" s="39" t="s">
        <v>66</v>
      </c>
      <c r="B11" s="57">
        <v>1500</v>
      </c>
      <c r="C11" s="56">
        <v>3500</v>
      </c>
      <c r="F11" s="41">
        <f>SUMPRODUCT(UnitProfit,Production)</f>
        <v>24300000</v>
      </c>
    </row>
    <row r="12" spans="1:9" x14ac:dyDescent="0.15">
      <c r="C12" s="38" t="s">
        <v>50</v>
      </c>
    </row>
    <row r="13" spans="1:9" x14ac:dyDescent="0.15">
      <c r="A13" s="39" t="s">
        <v>65</v>
      </c>
      <c r="C13" s="40">
        <v>3500</v>
      </c>
    </row>
  </sheetData>
  <mergeCells count="1">
    <mergeCell ref="B5:C5"/>
  </mergeCells>
  <printOptions headings="1" gridLines="1"/>
  <pageMargins left="0.75" right="0.75" top="1" bottom="1" header="0.5" footer="0.5"/>
  <pageSetup paperSize="0" scale="77"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5999F-0CDD-384B-A4C8-1EA0F808C598}">
  <sheetPr>
    <pageSetUpPr fitToPage="1"/>
  </sheetPr>
  <dimension ref="A1:I13"/>
  <sheetViews>
    <sheetView zoomScale="176" workbookViewId="0"/>
  </sheetViews>
  <sheetFormatPr baseColWidth="10" defaultColWidth="10.83203125" defaultRowHeight="13" x14ac:dyDescent="0.15"/>
  <cols>
    <col min="1" max="1" width="11.6640625" style="39" customWidth="1"/>
    <col min="2" max="2" width="13.5" style="38" customWidth="1"/>
    <col min="3" max="3" width="13.83203125" style="38" customWidth="1"/>
    <col min="4" max="4" width="10.83203125" style="38" customWidth="1"/>
    <col min="5" max="5" width="3" style="38" bestFit="1" customWidth="1"/>
    <col min="6" max="6" width="12" style="38" customWidth="1"/>
    <col min="7" max="7" width="5.83203125" style="38" customWidth="1"/>
    <col min="8" max="8" width="19" style="38" bestFit="1" customWidth="1"/>
    <col min="9" max="9" width="9.1640625" style="38" bestFit="1" customWidth="1"/>
    <col min="10" max="16384" width="10.83203125" style="38"/>
  </cols>
  <sheetData>
    <row r="1" spans="1:9" x14ac:dyDescent="0.15">
      <c r="B1" s="38" t="s">
        <v>74</v>
      </c>
      <c r="C1" s="38" t="s">
        <v>73</v>
      </c>
    </row>
    <row r="2" spans="1:9" ht="14" thickBot="1" x14ac:dyDescent="0.2">
      <c r="B2" s="38" t="s">
        <v>70</v>
      </c>
      <c r="C2" s="38" t="s">
        <v>69</v>
      </c>
    </row>
    <row r="3" spans="1:9" ht="14" thickBot="1" x14ac:dyDescent="0.2">
      <c r="A3" s="39" t="s">
        <v>36</v>
      </c>
      <c r="B3" s="54">
        <v>2800</v>
      </c>
      <c r="C3" s="54">
        <v>5400</v>
      </c>
      <c r="H3" s="53" t="s">
        <v>88</v>
      </c>
      <c r="I3" s="52" t="s">
        <v>87</v>
      </c>
    </row>
    <row r="4" spans="1:9" x14ac:dyDescent="0.15">
      <c r="D4" s="38" t="s">
        <v>86</v>
      </c>
      <c r="F4" s="38" t="s">
        <v>86</v>
      </c>
      <c r="H4" s="47" t="s">
        <v>85</v>
      </c>
      <c r="I4" s="46" t="s">
        <v>84</v>
      </c>
    </row>
    <row r="5" spans="1:9" x14ac:dyDescent="0.15">
      <c r="B5" s="51" t="s">
        <v>83</v>
      </c>
      <c r="C5" s="51"/>
      <c r="D5" s="38" t="s">
        <v>38</v>
      </c>
      <c r="F5" s="38" t="s">
        <v>39</v>
      </c>
      <c r="H5" s="47" t="s">
        <v>65</v>
      </c>
      <c r="I5" s="46" t="s">
        <v>82</v>
      </c>
    </row>
    <row r="6" spans="1:9" x14ac:dyDescent="0.15">
      <c r="A6" s="39" t="s">
        <v>81</v>
      </c>
      <c r="B6" s="50">
        <v>7.5</v>
      </c>
      <c r="C6" s="50">
        <v>10.5</v>
      </c>
      <c r="D6" s="49">
        <f>SUMPRODUCT(B6:C6,Production)</f>
        <v>60000</v>
      </c>
      <c r="E6" s="38" t="s">
        <v>50</v>
      </c>
      <c r="F6" s="48">
        <v>60000</v>
      </c>
      <c r="H6" s="47" t="s">
        <v>66</v>
      </c>
      <c r="I6" s="46" t="s">
        <v>80</v>
      </c>
    </row>
    <row r="7" spans="1:9" x14ac:dyDescent="0.15">
      <c r="A7" s="39" t="s">
        <v>79</v>
      </c>
      <c r="B7" s="50">
        <v>4</v>
      </c>
      <c r="C7" s="50">
        <v>2</v>
      </c>
      <c r="D7" s="49">
        <f>SUMPRODUCT(B7:C7,Production)</f>
        <v>16880</v>
      </c>
      <c r="E7" s="38" t="s">
        <v>50</v>
      </c>
      <c r="F7" s="48">
        <v>20000</v>
      </c>
      <c r="H7" s="47" t="s">
        <v>78</v>
      </c>
      <c r="I7" s="46" t="s">
        <v>77</v>
      </c>
    </row>
    <row r="8" spans="1:9" x14ac:dyDescent="0.15">
      <c r="H8" s="47" t="s">
        <v>76</v>
      </c>
      <c r="I8" s="46" t="s">
        <v>75</v>
      </c>
    </row>
    <row r="9" spans="1:9" x14ac:dyDescent="0.15">
      <c r="B9" s="38" t="s">
        <v>74</v>
      </c>
      <c r="C9" s="38" t="s">
        <v>73</v>
      </c>
      <c r="H9" s="47" t="s">
        <v>72</v>
      </c>
      <c r="I9" s="46" t="s">
        <v>71</v>
      </c>
    </row>
    <row r="10" spans="1:9" ht="14" thickBot="1" x14ac:dyDescent="0.2">
      <c r="B10" s="38" t="s">
        <v>70</v>
      </c>
      <c r="C10" s="38" t="s">
        <v>69</v>
      </c>
      <c r="F10" s="38" t="s">
        <v>40</v>
      </c>
      <c r="H10" s="45" t="s">
        <v>68</v>
      </c>
      <c r="I10" s="44" t="s">
        <v>67</v>
      </c>
    </row>
    <row r="11" spans="1:9" ht="14" thickBot="1" x14ac:dyDescent="0.2">
      <c r="A11" s="39" t="s">
        <v>66</v>
      </c>
      <c r="B11" s="43">
        <v>2120</v>
      </c>
      <c r="C11" s="42">
        <v>4200</v>
      </c>
      <c r="F11" s="41">
        <f>SUMPRODUCT(UnitProfit,Production)</f>
        <v>28616000</v>
      </c>
    </row>
    <row r="12" spans="1:9" x14ac:dyDescent="0.15">
      <c r="C12" s="38" t="s">
        <v>50</v>
      </c>
    </row>
    <row r="13" spans="1:9" x14ac:dyDescent="0.15">
      <c r="A13" s="39" t="s">
        <v>65</v>
      </c>
      <c r="C13" s="40">
        <v>4200</v>
      </c>
    </row>
  </sheetData>
  <mergeCells count="1">
    <mergeCell ref="B5:C5"/>
  </mergeCells>
  <printOptions headings="1" gridLines="1"/>
  <pageMargins left="0.75" right="0.75" top="1" bottom="1" header="0.5" footer="0.5"/>
  <pageSetup paperSize="0" scale="77"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24"/>
  <sheetViews>
    <sheetView zoomScale="166" workbookViewId="0">
      <selection activeCell="J24" sqref="J24"/>
    </sheetView>
  </sheetViews>
  <sheetFormatPr baseColWidth="10" defaultColWidth="12.5" defaultRowHeight="14" x14ac:dyDescent="0.2"/>
  <cols>
    <col min="1" max="1" width="3.83203125" style="2" customWidth="1"/>
    <col min="2" max="2" width="14.6640625" style="1" customWidth="1"/>
    <col min="3" max="4" width="14.83203125" style="2" customWidth="1"/>
    <col min="5" max="5" width="8.33203125" style="2" customWidth="1"/>
    <col min="6" max="6" width="3.1640625" style="2" customWidth="1"/>
    <col min="7" max="7" width="11.6640625" style="2" customWidth="1"/>
    <col min="8" max="8" width="6.33203125" style="2" customWidth="1"/>
    <col min="9" max="9" width="4.6640625" style="2" customWidth="1"/>
    <col min="10" max="16384" width="12.5" style="2"/>
  </cols>
  <sheetData>
    <row r="1" spans="1:9" x14ac:dyDescent="0.2">
      <c r="A1" s="10" t="s">
        <v>61</v>
      </c>
      <c r="I1" s="10" t="s">
        <v>62</v>
      </c>
    </row>
    <row r="2" spans="1:9" x14ac:dyDescent="0.2">
      <c r="C2" s="2" t="s">
        <v>59</v>
      </c>
      <c r="D2" s="2" t="s">
        <v>60</v>
      </c>
    </row>
    <row r="3" spans="1:9" x14ac:dyDescent="0.2">
      <c r="B3" s="1" t="s">
        <v>36</v>
      </c>
      <c r="C3" s="3">
        <v>270</v>
      </c>
      <c r="D3" s="3">
        <v>180</v>
      </c>
    </row>
    <row r="4" spans="1:9" x14ac:dyDescent="0.2">
      <c r="D4" s="4"/>
      <c r="E4" s="2" t="s">
        <v>37</v>
      </c>
      <c r="G4" s="2" t="s">
        <v>37</v>
      </c>
    </row>
    <row r="5" spans="1:9" x14ac:dyDescent="0.2">
      <c r="C5" s="37" t="s">
        <v>51</v>
      </c>
      <c r="D5" s="37"/>
      <c r="E5" s="2" t="s">
        <v>38</v>
      </c>
      <c r="G5" s="2" t="s">
        <v>39</v>
      </c>
    </row>
    <row r="6" spans="1:9" x14ac:dyDescent="0.2">
      <c r="B6" s="1" t="s">
        <v>49</v>
      </c>
      <c r="C6" s="5">
        <v>20</v>
      </c>
      <c r="D6" s="5">
        <v>10</v>
      </c>
      <c r="E6" s="2">
        <f>SUMPRODUCT(C6:D6,$C$9:$D$9)</f>
        <v>3500</v>
      </c>
      <c r="F6" s="2" t="s">
        <v>50</v>
      </c>
      <c r="G6" s="5">
        <v>3500</v>
      </c>
    </row>
    <row r="7" spans="1:9" x14ac:dyDescent="0.2">
      <c r="F7" s="6"/>
    </row>
    <row r="8" spans="1:9" ht="15" thickBot="1" x14ac:dyDescent="0.25">
      <c r="G8" s="2" t="s">
        <v>40</v>
      </c>
    </row>
    <row r="9" spans="1:9" ht="15" thickBot="1" x14ac:dyDescent="0.25">
      <c r="B9" s="1" t="s">
        <v>41</v>
      </c>
      <c r="C9" s="11">
        <v>140</v>
      </c>
      <c r="D9" s="12">
        <v>70</v>
      </c>
      <c r="G9" s="13">
        <f>SUMPRODUCT(C3:D3,C9:D9)</f>
        <v>50400</v>
      </c>
    </row>
    <row r="10" spans="1:9" x14ac:dyDescent="0.2">
      <c r="C10" s="2" t="s">
        <v>50</v>
      </c>
      <c r="D10" s="2" t="s">
        <v>50</v>
      </c>
    </row>
    <row r="11" spans="1:9" x14ac:dyDescent="0.2">
      <c r="C11" s="5">
        <v>280</v>
      </c>
      <c r="D11" s="5">
        <v>70</v>
      </c>
    </row>
    <row r="24" spans="2:10" x14ac:dyDescent="0.2">
      <c r="B24"/>
      <c r="J24" s="24" t="s">
        <v>64</v>
      </c>
    </row>
  </sheetData>
  <mergeCells count="1">
    <mergeCell ref="C5:D5"/>
  </mergeCells>
  <phoneticPr fontId="0"/>
  <printOptions headings="1" gridLines="1"/>
  <pageMargins left="0.75" right="0.75" top="1" bottom="1" header="0.5" footer="0.5"/>
  <pageSetup paperSize="0"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8:F27"/>
  <sheetViews>
    <sheetView zoomScale="144" workbookViewId="0">
      <selection activeCell="C24" sqref="C24"/>
    </sheetView>
  </sheetViews>
  <sheetFormatPr baseColWidth="10" defaultColWidth="12.5" defaultRowHeight="14" x14ac:dyDescent="0.2"/>
  <cols>
    <col min="1" max="1" width="13.33203125" style="1" customWidth="1"/>
    <col min="2" max="3" width="12.5" style="2" customWidth="1"/>
    <col min="4" max="4" width="10" style="2" bestFit="1" customWidth="1"/>
    <col min="5" max="5" width="3.1640625" style="2" customWidth="1"/>
    <col min="6" max="6" width="11.6640625" style="2" customWidth="1"/>
    <col min="7" max="16384" width="12.5" style="2"/>
  </cols>
  <sheetData>
    <row r="18" spans="1:6" x14ac:dyDescent="0.2">
      <c r="B18" s="2" t="s">
        <v>52</v>
      </c>
      <c r="C18" s="2" t="s">
        <v>53</v>
      </c>
    </row>
    <row r="19" spans="1:6" x14ac:dyDescent="0.2">
      <c r="A19" s="1" t="s">
        <v>36</v>
      </c>
      <c r="B19" s="3">
        <v>5</v>
      </c>
      <c r="C19" s="3">
        <v>2</v>
      </c>
    </row>
    <row r="20" spans="1:6" x14ac:dyDescent="0.2">
      <c r="C20" s="4"/>
      <c r="D20" s="2" t="s">
        <v>58</v>
      </c>
      <c r="F20" s="2" t="s">
        <v>58</v>
      </c>
    </row>
    <row r="21" spans="1:6" x14ac:dyDescent="0.2">
      <c r="B21" s="37" t="s">
        <v>57</v>
      </c>
      <c r="C21" s="37"/>
      <c r="D21" s="2" t="s">
        <v>38</v>
      </c>
      <c r="F21" s="2" t="s">
        <v>39</v>
      </c>
    </row>
    <row r="22" spans="1:6" x14ac:dyDescent="0.2">
      <c r="A22" s="1" t="s">
        <v>54</v>
      </c>
      <c r="B22" s="5">
        <v>3</v>
      </c>
      <c r="C22" s="5">
        <v>2</v>
      </c>
      <c r="D22" s="14">
        <f>SUMPRODUCT(B22:C22,$B$27:$C$27)</f>
        <v>2400</v>
      </c>
      <c r="E22" s="15" t="s">
        <v>50</v>
      </c>
      <c r="F22" s="16">
        <v>2400</v>
      </c>
    </row>
    <row r="23" spans="1:6" x14ac:dyDescent="0.2">
      <c r="A23" s="1" t="s">
        <v>55</v>
      </c>
      <c r="B23" s="5">
        <v>0</v>
      </c>
      <c r="C23" s="5">
        <v>1</v>
      </c>
      <c r="D23" s="14">
        <f>SUMPRODUCT(B23:C23,$B$27:$C$27)</f>
        <v>300</v>
      </c>
      <c r="E23" s="15" t="s">
        <v>50</v>
      </c>
      <c r="F23" s="16">
        <v>800</v>
      </c>
    </row>
    <row r="24" spans="1:6" x14ac:dyDescent="0.2">
      <c r="A24" s="1" t="s">
        <v>56</v>
      </c>
      <c r="B24" s="5">
        <v>2</v>
      </c>
      <c r="C24" s="5">
        <v>0</v>
      </c>
      <c r="D24" s="14">
        <f>SUMPRODUCT(B24:C24,$B$27:$C$27)</f>
        <v>1200</v>
      </c>
      <c r="E24" s="15" t="s">
        <v>50</v>
      </c>
      <c r="F24" s="16">
        <v>1200</v>
      </c>
    </row>
    <row r="25" spans="1:6" x14ac:dyDescent="0.2">
      <c r="E25" s="6"/>
    </row>
    <row r="26" spans="1:6" ht="15" thickBot="1" x14ac:dyDescent="0.25">
      <c r="B26" s="2" t="s">
        <v>52</v>
      </c>
      <c r="C26" s="2" t="s">
        <v>53</v>
      </c>
      <c r="F26" s="2" t="s">
        <v>40</v>
      </c>
    </row>
    <row r="27" spans="1:6" ht="15" thickBot="1" x14ac:dyDescent="0.25">
      <c r="A27" s="1" t="s">
        <v>0</v>
      </c>
      <c r="B27" s="17">
        <v>600</v>
      </c>
      <c r="C27" s="18">
        <v>300</v>
      </c>
      <c r="F27" s="13">
        <f>SUMPRODUCT(B19:C19,B27:C27)</f>
        <v>3600</v>
      </c>
    </row>
  </sheetData>
  <mergeCells count="1">
    <mergeCell ref="B21:C21"/>
  </mergeCells>
  <phoneticPr fontId="0"/>
  <printOptions headings="1" gridLines="1"/>
  <pageMargins left="0.75" right="0.75" top="1" bottom="1" header="0.5" footer="0.5"/>
  <pageSetup paperSize="0" orientation="landscape"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4:H34"/>
  <sheetViews>
    <sheetView zoomScale="125" workbookViewId="0">
      <selection activeCell="D26" sqref="D26"/>
    </sheetView>
  </sheetViews>
  <sheetFormatPr baseColWidth="10" defaultColWidth="12.5" defaultRowHeight="14" x14ac:dyDescent="0.2"/>
  <cols>
    <col min="1" max="1" width="13.33203125" style="1" customWidth="1"/>
    <col min="2" max="3" width="16.33203125" style="2" customWidth="1"/>
    <col min="4" max="4" width="12.5" style="2" bestFit="1" customWidth="1"/>
    <col min="5" max="5" width="3.1640625" style="2" customWidth="1"/>
    <col min="6" max="6" width="16.33203125" style="2" bestFit="1" customWidth="1"/>
    <col min="7" max="16384" width="12.5" style="2"/>
  </cols>
  <sheetData>
    <row r="14" spans="8:8" x14ac:dyDescent="0.2">
      <c r="H14"/>
    </row>
    <row r="17" spans="1:6" x14ac:dyDescent="0.2">
      <c r="A17" s="25" t="s">
        <v>63</v>
      </c>
    </row>
    <row r="18" spans="1:6" x14ac:dyDescent="0.2">
      <c r="A18" s="2"/>
      <c r="B18" s="2" t="s">
        <v>13</v>
      </c>
      <c r="C18" s="2" t="s">
        <v>14</v>
      </c>
    </row>
    <row r="19" spans="1:6" x14ac:dyDescent="0.2">
      <c r="A19" s="1" t="s">
        <v>2</v>
      </c>
      <c r="B19" s="19">
        <v>4</v>
      </c>
      <c r="C19" s="19">
        <v>2</v>
      </c>
    </row>
    <row r="20" spans="1:6" x14ac:dyDescent="0.2">
      <c r="C20" s="4"/>
      <c r="D20" s="2" t="s">
        <v>19</v>
      </c>
      <c r="F20" s="2" t="s">
        <v>16</v>
      </c>
    </row>
    <row r="21" spans="1:6" x14ac:dyDescent="0.2">
      <c r="B21" s="37" t="s">
        <v>18</v>
      </c>
      <c r="C21" s="37"/>
      <c r="D21" s="2" t="s">
        <v>17</v>
      </c>
      <c r="F21" s="2" t="s">
        <v>17</v>
      </c>
    </row>
    <row r="22" spans="1:6" x14ac:dyDescent="0.2">
      <c r="A22" s="1" t="s">
        <v>20</v>
      </c>
      <c r="B22" s="5">
        <v>5</v>
      </c>
      <c r="C22" s="5">
        <v>15</v>
      </c>
      <c r="D22" s="2">
        <f>SUMPRODUCT(B22:C22,$B$27:$C$27)</f>
        <v>50</v>
      </c>
      <c r="E22" s="15" t="s">
        <v>1</v>
      </c>
      <c r="F22" s="5">
        <v>50</v>
      </c>
    </row>
    <row r="23" spans="1:6" x14ac:dyDescent="0.2">
      <c r="A23" s="1" t="s">
        <v>5</v>
      </c>
      <c r="B23" s="5">
        <v>20</v>
      </c>
      <c r="C23" s="5">
        <v>5</v>
      </c>
      <c r="D23" s="2">
        <f>SUMPRODUCT(B23:C23,$B$27:$C$27)</f>
        <v>40</v>
      </c>
      <c r="E23" s="15" t="s">
        <v>1</v>
      </c>
      <c r="F23" s="5">
        <v>40</v>
      </c>
    </row>
    <row r="24" spans="1:6" x14ac:dyDescent="0.2">
      <c r="A24" s="1" t="s">
        <v>21</v>
      </c>
      <c r="B24" s="5">
        <v>15</v>
      </c>
      <c r="C24" s="5">
        <v>2</v>
      </c>
      <c r="D24" s="20">
        <f>SUMPRODUCT(B24:C24,$B$27:$C$27)</f>
        <v>24.909090909090907</v>
      </c>
      <c r="E24" s="15" t="s">
        <v>50</v>
      </c>
      <c r="F24" s="16">
        <v>60</v>
      </c>
    </row>
    <row r="25" spans="1:6" x14ac:dyDescent="0.2">
      <c r="E25" s="21"/>
    </row>
    <row r="26" spans="1:6" ht="15" thickBot="1" x14ac:dyDescent="0.25">
      <c r="B26" s="2" t="s">
        <v>13</v>
      </c>
      <c r="C26" s="2" t="s">
        <v>14</v>
      </c>
      <c r="F26" s="2" t="s">
        <v>22</v>
      </c>
    </row>
    <row r="27" spans="1:6" ht="15" thickBot="1" x14ac:dyDescent="0.25">
      <c r="A27" s="1" t="s">
        <v>15</v>
      </c>
      <c r="B27" s="22">
        <v>1.2727272727272727</v>
      </c>
      <c r="C27" s="23">
        <v>2.9090909090909092</v>
      </c>
      <c r="F27" s="9">
        <f>SUMPRODUCT(B19:C19,B27:C27)</f>
        <v>10.90909090909091</v>
      </c>
    </row>
    <row r="34" spans="8:8" x14ac:dyDescent="0.2">
      <c r="H34" s="24" t="s">
        <v>64</v>
      </c>
    </row>
  </sheetData>
  <mergeCells count="1">
    <mergeCell ref="B21:C21"/>
  </mergeCells>
  <phoneticPr fontId="0"/>
  <printOptions headings="1" gridLines="1"/>
  <pageMargins left="0.75" right="0.75" top="1" bottom="1" header="0.5" footer="0.5"/>
  <pageSetup paperSize="0"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M20"/>
  <sheetViews>
    <sheetView zoomScale="132" workbookViewId="0">
      <selection activeCell="I11" sqref="I11"/>
    </sheetView>
  </sheetViews>
  <sheetFormatPr baseColWidth="10" defaultColWidth="12.5" defaultRowHeight="14" x14ac:dyDescent="0.2"/>
  <cols>
    <col min="1" max="1" width="4.33203125" style="2" customWidth="1"/>
    <col min="2" max="2" width="16.6640625" style="1" bestFit="1" customWidth="1"/>
    <col min="3" max="3" width="7.5" style="2" bestFit="1" customWidth="1"/>
    <col min="4" max="4" width="13" style="2" bestFit="1" customWidth="1"/>
    <col min="5" max="5" width="15.83203125" style="2" bestFit="1" customWidth="1"/>
    <col min="6" max="6" width="6.5" style="2" bestFit="1" customWidth="1"/>
    <col min="7" max="7" width="17" style="2" bestFit="1" customWidth="1"/>
    <col min="8" max="8" width="5.5" style="2" bestFit="1" customWidth="1"/>
    <col min="9" max="9" width="12.83203125" style="2" bestFit="1" customWidth="1"/>
    <col min="10" max="10" width="2.83203125" style="2" bestFit="1" customWidth="1"/>
    <col min="11" max="11" width="10.1640625" style="2" bestFit="1" customWidth="1"/>
    <col min="12" max="12" width="2.83203125" style="2" bestFit="1" customWidth="1"/>
    <col min="13" max="13" width="7.33203125" style="2" bestFit="1" customWidth="1"/>
    <col min="14" max="16384" width="12.5" style="2"/>
  </cols>
  <sheetData>
    <row r="1" spans="1:13" x14ac:dyDescent="0.2">
      <c r="A1" s="10" t="s">
        <v>61</v>
      </c>
    </row>
    <row r="2" spans="1:13" x14ac:dyDescent="0.2">
      <c r="C2" s="2" t="s">
        <v>23</v>
      </c>
      <c r="D2" s="2" t="s">
        <v>24</v>
      </c>
      <c r="E2" s="2" t="s">
        <v>25</v>
      </c>
      <c r="G2" s="2" t="s">
        <v>27</v>
      </c>
      <c r="H2" s="2" t="s">
        <v>28</v>
      </c>
    </row>
    <row r="3" spans="1:13" x14ac:dyDescent="0.2">
      <c r="C3" s="2" t="s">
        <v>29</v>
      </c>
      <c r="D3" s="2" t="s">
        <v>30</v>
      </c>
      <c r="E3" s="2" t="s">
        <v>30</v>
      </c>
      <c r="F3" s="2" t="s">
        <v>26</v>
      </c>
      <c r="G3" s="2" t="s">
        <v>31</v>
      </c>
      <c r="H3" s="2" t="s">
        <v>31</v>
      </c>
    </row>
    <row r="4" spans="1:13" x14ac:dyDescent="0.2">
      <c r="B4" s="1" t="s">
        <v>2</v>
      </c>
      <c r="C4" s="26">
        <v>0.06</v>
      </c>
      <c r="D4" s="26">
        <v>0.05</v>
      </c>
      <c r="E4" s="26">
        <v>0.08</v>
      </c>
      <c r="F4" s="26">
        <v>0.35</v>
      </c>
      <c r="G4" s="26">
        <v>0.2</v>
      </c>
      <c r="H4" s="26">
        <v>0.4</v>
      </c>
    </row>
    <row r="5" spans="1:13" x14ac:dyDescent="0.2">
      <c r="H5" s="4"/>
    </row>
    <row r="6" spans="1:13" x14ac:dyDescent="0.2">
      <c r="E6" s="2" t="s">
        <v>32</v>
      </c>
      <c r="I6" s="2" t="s">
        <v>7</v>
      </c>
    </row>
    <row r="7" spans="1:13" x14ac:dyDescent="0.2">
      <c r="B7" s="1" t="s">
        <v>33</v>
      </c>
      <c r="C7" s="5">
        <v>15</v>
      </c>
      <c r="D7" s="5">
        <v>80</v>
      </c>
      <c r="E7" s="5">
        <v>0</v>
      </c>
      <c r="F7" s="5">
        <v>0</v>
      </c>
      <c r="G7" s="5">
        <v>60</v>
      </c>
      <c r="H7" s="5">
        <v>0</v>
      </c>
      <c r="I7" s="20">
        <f>SUMPRODUCT(C7:H7,$C$14:$H$14)</f>
        <v>110</v>
      </c>
      <c r="K7" s="2" t="s">
        <v>6</v>
      </c>
      <c r="M7" s="2" t="s">
        <v>11</v>
      </c>
    </row>
    <row r="8" spans="1:13" x14ac:dyDescent="0.2">
      <c r="B8" s="1" t="s">
        <v>3</v>
      </c>
      <c r="C8" s="5">
        <v>80</v>
      </c>
      <c r="D8" s="5">
        <v>100</v>
      </c>
      <c r="E8" s="5">
        <v>70</v>
      </c>
      <c r="F8" s="5">
        <v>90</v>
      </c>
      <c r="G8" s="5">
        <v>120</v>
      </c>
      <c r="H8" s="5">
        <v>110</v>
      </c>
      <c r="I8" s="20">
        <f>SUMPRODUCT(C8:H8,$C$14:$H$14)</f>
        <v>440</v>
      </c>
      <c r="J8" s="14" t="s">
        <v>1</v>
      </c>
      <c r="K8" s="16">
        <v>300</v>
      </c>
      <c r="L8" s="2" t="s">
        <v>50</v>
      </c>
      <c r="M8" s="5">
        <v>500</v>
      </c>
    </row>
    <row r="9" spans="1:13" x14ac:dyDescent="0.2">
      <c r="B9" s="1" t="s">
        <v>9</v>
      </c>
      <c r="C9" s="5">
        <v>0</v>
      </c>
      <c r="D9" s="5">
        <v>0</v>
      </c>
      <c r="E9" s="5">
        <v>4</v>
      </c>
      <c r="F9" s="5">
        <v>6</v>
      </c>
      <c r="G9" s="5">
        <v>2</v>
      </c>
      <c r="H9" s="5">
        <v>80</v>
      </c>
      <c r="I9" s="2">
        <f>SUMPRODUCT(C9:H9,$C$14:$H$14)</f>
        <v>84</v>
      </c>
      <c r="J9" s="14" t="s">
        <v>1</v>
      </c>
      <c r="K9" s="16">
        <v>60</v>
      </c>
    </row>
    <row r="10" spans="1:13" x14ac:dyDescent="0.2">
      <c r="B10" s="1" t="s">
        <v>34</v>
      </c>
      <c r="C10" s="5">
        <v>4</v>
      </c>
      <c r="D10" s="5">
        <v>0</v>
      </c>
      <c r="E10" s="5">
        <v>3</v>
      </c>
      <c r="F10" s="5">
        <v>10</v>
      </c>
      <c r="G10" s="5">
        <v>0</v>
      </c>
      <c r="H10" s="5">
        <v>1</v>
      </c>
      <c r="I10" s="20">
        <f>SUMPRODUCT(C10:H10,$C$14:$H$14)</f>
        <v>12</v>
      </c>
      <c r="J10" s="2" t="s">
        <v>1</v>
      </c>
      <c r="K10" s="16">
        <v>10</v>
      </c>
    </row>
    <row r="11" spans="1:13" x14ac:dyDescent="0.2">
      <c r="J11" s="21"/>
    </row>
    <row r="12" spans="1:13" x14ac:dyDescent="0.2">
      <c r="C12" s="2" t="s">
        <v>23</v>
      </c>
      <c r="D12" s="2" t="s">
        <v>24</v>
      </c>
      <c r="E12" s="2" t="s">
        <v>25</v>
      </c>
      <c r="G12" s="2" t="s">
        <v>27</v>
      </c>
      <c r="H12" s="2" t="s">
        <v>28</v>
      </c>
      <c r="J12" s="21"/>
    </row>
    <row r="13" spans="1:13" ht="15" thickBot="1" x14ac:dyDescent="0.25">
      <c r="C13" s="2" t="s">
        <v>29</v>
      </c>
      <c r="D13" s="2" t="s">
        <v>30</v>
      </c>
      <c r="E13" s="2" t="s">
        <v>30</v>
      </c>
      <c r="F13" s="2" t="s">
        <v>26</v>
      </c>
      <c r="G13" s="2" t="s">
        <v>31</v>
      </c>
      <c r="H13" s="2" t="s">
        <v>31</v>
      </c>
      <c r="K13" s="2" t="s">
        <v>22</v>
      </c>
    </row>
    <row r="14" spans="1:13" ht="15" thickBot="1" x14ac:dyDescent="0.25">
      <c r="B14" s="1" t="s">
        <v>8</v>
      </c>
      <c r="C14" s="11">
        <v>2</v>
      </c>
      <c r="D14" s="27">
        <v>1</v>
      </c>
      <c r="E14" s="27">
        <v>1</v>
      </c>
      <c r="F14" s="27">
        <v>0</v>
      </c>
      <c r="G14" s="28">
        <v>0</v>
      </c>
      <c r="H14" s="8">
        <v>1</v>
      </c>
      <c r="K14" s="29">
        <f>SUMPRODUCT(C4:H4,C14:H14)</f>
        <v>0.65</v>
      </c>
    </row>
    <row r="15" spans="1:13" x14ac:dyDescent="0.2">
      <c r="C15" s="2" t="s">
        <v>1</v>
      </c>
      <c r="D15" s="2" t="s">
        <v>1</v>
      </c>
      <c r="E15" s="2" t="s">
        <v>1</v>
      </c>
    </row>
    <row r="16" spans="1:13" x14ac:dyDescent="0.2">
      <c r="B16" s="1" t="s">
        <v>10</v>
      </c>
      <c r="C16" s="5">
        <v>2</v>
      </c>
      <c r="D16" s="5">
        <v>1</v>
      </c>
      <c r="E16" s="5">
        <v>1</v>
      </c>
    </row>
    <row r="18" spans="2:8" x14ac:dyDescent="0.2">
      <c r="B18" s="1" t="s">
        <v>4</v>
      </c>
      <c r="C18" s="30">
        <f>I7</f>
        <v>110</v>
      </c>
      <c r="D18" s="31" t="s">
        <v>50</v>
      </c>
      <c r="E18" s="32">
        <f>F18*I8</f>
        <v>132</v>
      </c>
      <c r="F18" s="33">
        <v>0.3</v>
      </c>
      <c r="G18" s="24" t="s">
        <v>12</v>
      </c>
    </row>
    <row r="20" spans="2:8" x14ac:dyDescent="0.2">
      <c r="B20" s="1" t="s">
        <v>35</v>
      </c>
      <c r="C20" s="34">
        <f>G14+H14</f>
        <v>1</v>
      </c>
      <c r="D20" s="31" t="s">
        <v>1</v>
      </c>
      <c r="E20" s="35">
        <v>1</v>
      </c>
      <c r="F20" s="36"/>
      <c r="G20" s="36"/>
      <c r="H20" s="24"/>
    </row>
  </sheetData>
  <phoneticPr fontId="0"/>
  <printOptions headings="1" gridLines="1"/>
  <pageMargins left="0.75" right="0.75" top="1" bottom="1" header="0.5" footer="0.5"/>
  <pageSetup paperSize="0" orientation="landscape" horizontalDpi="4294967292" verticalDpi="4294967292"/>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102E9-CE2B-6940-87B9-B8A6B96D76AF}">
  <sheetPr>
    <pageSetUpPr fitToPage="1"/>
  </sheetPr>
  <dimension ref="A1:I13"/>
  <sheetViews>
    <sheetView zoomScale="185" workbookViewId="0">
      <selection activeCell="C13" sqref="C13"/>
    </sheetView>
  </sheetViews>
  <sheetFormatPr baseColWidth="10" defaultColWidth="10.83203125" defaultRowHeight="13" x14ac:dyDescent="0.15"/>
  <cols>
    <col min="1" max="1" width="11.6640625" style="39" customWidth="1"/>
    <col min="2" max="2" width="13.5" style="38" customWidth="1"/>
    <col min="3" max="3" width="13.83203125" style="38" customWidth="1"/>
    <col min="4" max="4" width="10.83203125" style="38" customWidth="1"/>
    <col min="5" max="5" width="3" style="38" bestFit="1" customWidth="1"/>
    <col min="6" max="6" width="12" style="38" customWidth="1"/>
    <col min="7" max="7" width="5.83203125" style="38" customWidth="1"/>
    <col min="8" max="8" width="19" style="38" bestFit="1" customWidth="1"/>
    <col min="9" max="9" width="8.83203125" style="38" customWidth="1"/>
    <col min="10" max="16384" width="10.83203125" style="38"/>
  </cols>
  <sheetData>
    <row r="1" spans="1:9" x14ac:dyDescent="0.15">
      <c r="A1" s="55"/>
      <c r="B1" s="38" t="s">
        <v>74</v>
      </c>
      <c r="C1" s="38" t="s">
        <v>73</v>
      </c>
    </row>
    <row r="2" spans="1:9" ht="14" thickBot="1" x14ac:dyDescent="0.2">
      <c r="B2" s="38" t="s">
        <v>70</v>
      </c>
      <c r="C2" s="38" t="s">
        <v>69</v>
      </c>
    </row>
    <row r="3" spans="1:9" ht="14" thickBot="1" x14ac:dyDescent="0.2">
      <c r="A3" s="39" t="s">
        <v>36</v>
      </c>
      <c r="B3" s="54">
        <v>3600</v>
      </c>
      <c r="C3" s="54">
        <v>5400</v>
      </c>
      <c r="H3" s="53" t="s">
        <v>88</v>
      </c>
      <c r="I3" s="52" t="s">
        <v>87</v>
      </c>
    </row>
    <row r="4" spans="1:9" x14ac:dyDescent="0.15">
      <c r="D4" s="38" t="s">
        <v>86</v>
      </c>
      <c r="F4" s="38" t="s">
        <v>86</v>
      </c>
      <c r="H4" s="47" t="s">
        <v>85</v>
      </c>
      <c r="I4" s="46" t="s">
        <v>84</v>
      </c>
    </row>
    <row r="5" spans="1:9" x14ac:dyDescent="0.15">
      <c r="B5" s="51" t="s">
        <v>83</v>
      </c>
      <c r="C5" s="51"/>
      <c r="D5" s="38" t="s">
        <v>38</v>
      </c>
      <c r="F5" s="38" t="s">
        <v>39</v>
      </c>
      <c r="H5" s="47" t="s">
        <v>65</v>
      </c>
      <c r="I5" s="46" t="s">
        <v>82</v>
      </c>
    </row>
    <row r="6" spans="1:9" x14ac:dyDescent="0.15">
      <c r="A6" s="39" t="s">
        <v>81</v>
      </c>
      <c r="B6" s="50">
        <v>6</v>
      </c>
      <c r="C6" s="50">
        <v>10.5</v>
      </c>
      <c r="D6" s="49">
        <f>SUMPRODUCT(B6:C6,Production)</f>
        <v>48000</v>
      </c>
      <c r="E6" s="38" t="s">
        <v>50</v>
      </c>
      <c r="F6" s="48">
        <v>48000</v>
      </c>
      <c r="H6" s="47" t="s">
        <v>66</v>
      </c>
      <c r="I6" s="46" t="s">
        <v>80</v>
      </c>
    </row>
    <row r="7" spans="1:9" x14ac:dyDescent="0.15">
      <c r="A7" s="39" t="s">
        <v>79</v>
      </c>
      <c r="B7" s="50">
        <v>4</v>
      </c>
      <c r="C7" s="50">
        <v>2</v>
      </c>
      <c r="D7" s="49">
        <f>SUMPRODUCT(B7:C7,Production)</f>
        <v>20000</v>
      </c>
      <c r="E7" s="38" t="s">
        <v>50</v>
      </c>
      <c r="F7" s="48">
        <v>20000</v>
      </c>
      <c r="H7" s="47" t="s">
        <v>78</v>
      </c>
      <c r="I7" s="46" t="s">
        <v>77</v>
      </c>
    </row>
    <row r="8" spans="1:9" x14ac:dyDescent="0.15">
      <c r="H8" s="47" t="s">
        <v>76</v>
      </c>
      <c r="I8" s="46" t="s">
        <v>75</v>
      </c>
    </row>
    <row r="9" spans="1:9" x14ac:dyDescent="0.15">
      <c r="B9" s="38" t="s">
        <v>74</v>
      </c>
      <c r="C9" s="38" t="s">
        <v>73</v>
      </c>
      <c r="H9" s="47" t="s">
        <v>72</v>
      </c>
      <c r="I9" s="46" t="s">
        <v>71</v>
      </c>
    </row>
    <row r="10" spans="1:9" ht="14" thickBot="1" x14ac:dyDescent="0.2">
      <c r="B10" s="38" t="s">
        <v>70</v>
      </c>
      <c r="C10" s="38" t="s">
        <v>69</v>
      </c>
      <c r="F10" s="38" t="s">
        <v>40</v>
      </c>
      <c r="H10" s="45" t="s">
        <v>68</v>
      </c>
      <c r="I10" s="44" t="s">
        <v>67</v>
      </c>
    </row>
    <row r="11" spans="1:9" ht="14" thickBot="1" x14ac:dyDescent="0.2">
      <c r="A11" s="39" t="s">
        <v>66</v>
      </c>
      <c r="B11" s="43">
        <v>3800</v>
      </c>
      <c r="C11" s="42">
        <v>2400</v>
      </c>
      <c r="F11" s="41">
        <f>SUMPRODUCT(UnitProfit,Production)</f>
        <v>26640000</v>
      </c>
    </row>
    <row r="12" spans="1:9" x14ac:dyDescent="0.15">
      <c r="C12" s="38" t="s">
        <v>50</v>
      </c>
    </row>
    <row r="13" spans="1:9" x14ac:dyDescent="0.15">
      <c r="A13" s="39" t="s">
        <v>65</v>
      </c>
      <c r="C13" s="48">
        <v>3500</v>
      </c>
    </row>
  </sheetData>
  <mergeCells count="1">
    <mergeCell ref="B5:C5"/>
  </mergeCells>
  <printOptions headings="1" gridLines="1"/>
  <pageMargins left="0.75" right="0.75" top="1" bottom="1" header="0.5" footer="0.5"/>
  <pageSetup paperSize="0" scale="77"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84109-2674-2949-A7C9-943356BF76C8}">
  <sheetPr>
    <pageSetUpPr fitToPage="1"/>
  </sheetPr>
  <dimension ref="A1:I13"/>
  <sheetViews>
    <sheetView zoomScale="211" workbookViewId="0">
      <selection activeCell="F11" sqref="F11"/>
    </sheetView>
  </sheetViews>
  <sheetFormatPr baseColWidth="10" defaultColWidth="10.83203125" defaultRowHeight="13" x14ac:dyDescent="0.15"/>
  <cols>
    <col min="1" max="1" width="11.6640625" style="39" customWidth="1"/>
    <col min="2" max="2" width="13.5" style="38" customWidth="1"/>
    <col min="3" max="3" width="13.83203125" style="38" customWidth="1"/>
    <col min="4" max="4" width="10.83203125" style="38" customWidth="1"/>
    <col min="5" max="5" width="3" style="38" bestFit="1" customWidth="1"/>
    <col min="6" max="6" width="12" style="38" customWidth="1"/>
    <col min="7" max="7" width="5.83203125" style="38" customWidth="1"/>
    <col min="8" max="8" width="19" style="38" bestFit="1" customWidth="1"/>
    <col min="9" max="9" width="8.83203125" style="38" customWidth="1"/>
    <col min="10" max="16384" width="10.83203125" style="38"/>
  </cols>
  <sheetData>
    <row r="1" spans="1:9" x14ac:dyDescent="0.15">
      <c r="B1" s="38" t="s">
        <v>74</v>
      </c>
      <c r="C1" s="38" t="s">
        <v>73</v>
      </c>
    </row>
    <row r="2" spans="1:9" ht="14" thickBot="1" x14ac:dyDescent="0.2">
      <c r="B2" s="38" t="s">
        <v>70</v>
      </c>
      <c r="C2" s="38" t="s">
        <v>69</v>
      </c>
    </row>
    <row r="3" spans="1:9" ht="14" thickBot="1" x14ac:dyDescent="0.2">
      <c r="A3" s="39" t="s">
        <v>36</v>
      </c>
      <c r="B3" s="54">
        <v>3600</v>
      </c>
      <c r="C3" s="54">
        <v>5400</v>
      </c>
      <c r="H3" s="53" t="s">
        <v>88</v>
      </c>
      <c r="I3" s="52" t="s">
        <v>87</v>
      </c>
    </row>
    <row r="4" spans="1:9" x14ac:dyDescent="0.15">
      <c r="D4" s="38" t="s">
        <v>86</v>
      </c>
      <c r="F4" s="38" t="s">
        <v>86</v>
      </c>
      <c r="H4" s="47" t="s">
        <v>85</v>
      </c>
      <c r="I4" s="46" t="s">
        <v>84</v>
      </c>
    </row>
    <row r="5" spans="1:9" x14ac:dyDescent="0.15">
      <c r="B5" s="51" t="s">
        <v>83</v>
      </c>
      <c r="C5" s="51"/>
      <c r="D5" s="38" t="s">
        <v>38</v>
      </c>
      <c r="F5" s="38" t="s">
        <v>39</v>
      </c>
      <c r="H5" s="47" t="s">
        <v>65</v>
      </c>
      <c r="I5" s="46" t="s">
        <v>82</v>
      </c>
    </row>
    <row r="6" spans="1:9" x14ac:dyDescent="0.15">
      <c r="A6" s="39" t="s">
        <v>81</v>
      </c>
      <c r="B6" s="50">
        <v>6</v>
      </c>
      <c r="C6" s="50">
        <v>10.5</v>
      </c>
      <c r="D6" s="49">
        <f>SUMPRODUCT(B6:C6,Production)</f>
        <v>56250</v>
      </c>
      <c r="E6" s="38" t="s">
        <v>50</v>
      </c>
      <c r="F6" s="48">
        <v>60000</v>
      </c>
      <c r="H6" s="47" t="s">
        <v>66</v>
      </c>
      <c r="I6" s="46" t="s">
        <v>80</v>
      </c>
    </row>
    <row r="7" spans="1:9" x14ac:dyDescent="0.15">
      <c r="A7" s="39" t="s">
        <v>79</v>
      </c>
      <c r="B7" s="50">
        <v>4</v>
      </c>
      <c r="C7" s="50">
        <v>2</v>
      </c>
      <c r="D7" s="49">
        <f>SUMPRODUCT(B7:C7,Production)</f>
        <v>20000</v>
      </c>
      <c r="E7" s="38" t="s">
        <v>50</v>
      </c>
      <c r="F7" s="48">
        <v>20000</v>
      </c>
      <c r="H7" s="47" t="s">
        <v>78</v>
      </c>
      <c r="I7" s="46" t="s">
        <v>77</v>
      </c>
    </row>
    <row r="8" spans="1:9" x14ac:dyDescent="0.15">
      <c r="H8" s="47" t="s">
        <v>76</v>
      </c>
      <c r="I8" s="46" t="s">
        <v>75</v>
      </c>
    </row>
    <row r="9" spans="1:9" x14ac:dyDescent="0.15">
      <c r="B9" s="38" t="s">
        <v>74</v>
      </c>
      <c r="C9" s="38" t="s">
        <v>73</v>
      </c>
      <c r="H9" s="47" t="s">
        <v>72</v>
      </c>
      <c r="I9" s="46" t="s">
        <v>71</v>
      </c>
    </row>
    <row r="10" spans="1:9" ht="14" thickBot="1" x14ac:dyDescent="0.2">
      <c r="B10" s="38" t="s">
        <v>70</v>
      </c>
      <c r="C10" s="38" t="s">
        <v>69</v>
      </c>
      <c r="F10" s="38" t="s">
        <v>40</v>
      </c>
      <c r="H10" s="45" t="s">
        <v>68</v>
      </c>
      <c r="I10" s="44" t="s">
        <v>67</v>
      </c>
    </row>
    <row r="11" spans="1:9" ht="14" thickBot="1" x14ac:dyDescent="0.2">
      <c r="A11" s="39" t="s">
        <v>66</v>
      </c>
      <c r="B11" s="43">
        <v>3250</v>
      </c>
      <c r="C11" s="42">
        <v>3500</v>
      </c>
      <c r="F11" s="41">
        <f>SUMPRODUCT(UnitProfit,Production)</f>
        <v>30600000</v>
      </c>
    </row>
    <row r="12" spans="1:9" x14ac:dyDescent="0.15">
      <c r="C12" s="38" t="s">
        <v>50</v>
      </c>
    </row>
    <row r="13" spans="1:9" x14ac:dyDescent="0.15">
      <c r="A13" s="39" t="s">
        <v>65</v>
      </c>
      <c r="C13" s="40">
        <v>3500</v>
      </c>
    </row>
  </sheetData>
  <mergeCells count="1">
    <mergeCell ref="B5:C5"/>
  </mergeCells>
  <printOptions headings="1" gridLines="1"/>
  <pageMargins left="0.75" right="0.75" top="1" bottom="1" header="0.5" footer="0.5"/>
  <pageSetup paperSize="0" scale="77"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1D71-8263-9A48-ACAD-2D33C19CFB45}">
  <sheetPr>
    <pageSetUpPr fitToPage="1"/>
  </sheetPr>
  <dimension ref="A1:I13"/>
  <sheetViews>
    <sheetView tabSelected="1" zoomScale="221" workbookViewId="0">
      <selection activeCell="C13" sqref="C13"/>
    </sheetView>
  </sheetViews>
  <sheetFormatPr baseColWidth="10" defaultColWidth="10.83203125" defaultRowHeight="13" x14ac:dyDescent="0.15"/>
  <cols>
    <col min="1" max="1" width="11.6640625" style="39" customWidth="1"/>
    <col min="2" max="2" width="13.5" style="38" customWidth="1"/>
    <col min="3" max="3" width="13.83203125" style="38" customWidth="1"/>
    <col min="4" max="4" width="10.83203125" style="38" customWidth="1"/>
    <col min="5" max="5" width="3" style="38" bestFit="1" customWidth="1"/>
    <col min="6" max="6" width="12" style="38" customWidth="1"/>
    <col min="7" max="7" width="5.83203125" style="38" customWidth="1"/>
    <col min="8" max="8" width="19" style="38" bestFit="1" customWidth="1"/>
    <col min="9" max="9" width="8.83203125" style="38" customWidth="1"/>
    <col min="10" max="16384" width="10.83203125" style="38"/>
  </cols>
  <sheetData>
    <row r="1" spans="1:9" x14ac:dyDescent="0.15">
      <c r="B1" s="38" t="s">
        <v>74</v>
      </c>
      <c r="C1" s="38" t="s">
        <v>73</v>
      </c>
    </row>
    <row r="2" spans="1:9" ht="14" thickBot="1" x14ac:dyDescent="0.2">
      <c r="B2" s="38" t="s">
        <v>70</v>
      </c>
      <c r="C2" s="38" t="s">
        <v>69</v>
      </c>
    </row>
    <row r="3" spans="1:9" ht="14" thickBot="1" x14ac:dyDescent="0.2">
      <c r="A3" s="39" t="s">
        <v>36</v>
      </c>
      <c r="B3" s="54">
        <v>3600</v>
      </c>
      <c r="C3" s="54">
        <v>5400</v>
      </c>
      <c r="H3" s="53" t="s">
        <v>88</v>
      </c>
      <c r="I3" s="52" t="s">
        <v>87</v>
      </c>
    </row>
    <row r="4" spans="1:9" x14ac:dyDescent="0.15">
      <c r="D4" s="38" t="s">
        <v>86</v>
      </c>
      <c r="F4" s="38" t="s">
        <v>86</v>
      </c>
      <c r="H4" s="47" t="s">
        <v>85</v>
      </c>
      <c r="I4" s="46" t="s">
        <v>84</v>
      </c>
    </row>
    <row r="5" spans="1:9" x14ac:dyDescent="0.15">
      <c r="B5" s="51" t="s">
        <v>83</v>
      </c>
      <c r="C5" s="51"/>
      <c r="D5" s="38" t="s">
        <v>38</v>
      </c>
      <c r="F5" s="38" t="s">
        <v>39</v>
      </c>
      <c r="H5" s="47" t="s">
        <v>65</v>
      </c>
      <c r="I5" s="46" t="s">
        <v>82</v>
      </c>
    </row>
    <row r="6" spans="1:9" x14ac:dyDescent="0.15">
      <c r="A6" s="39" t="s">
        <v>81</v>
      </c>
      <c r="B6" s="50">
        <v>6</v>
      </c>
      <c r="C6" s="50">
        <v>10.5</v>
      </c>
      <c r="D6" s="49">
        <f>SUMPRODUCT(B6:C6,Production)</f>
        <v>60000</v>
      </c>
      <c r="E6" s="38" t="s">
        <v>50</v>
      </c>
      <c r="F6" s="48">
        <v>60000</v>
      </c>
      <c r="H6" s="47" t="s">
        <v>66</v>
      </c>
      <c r="I6" s="46" t="s">
        <v>80</v>
      </c>
    </row>
    <row r="7" spans="1:9" x14ac:dyDescent="0.15">
      <c r="A7" s="39" t="s">
        <v>79</v>
      </c>
      <c r="B7" s="50">
        <v>4</v>
      </c>
      <c r="C7" s="50">
        <v>2</v>
      </c>
      <c r="D7" s="49">
        <f>SUMPRODUCT(B7:C7,Production)</f>
        <v>20000</v>
      </c>
      <c r="E7" s="38" t="s">
        <v>50</v>
      </c>
      <c r="F7" s="48">
        <v>20000</v>
      </c>
      <c r="H7" s="47" t="s">
        <v>78</v>
      </c>
      <c r="I7" s="46" t="s">
        <v>77</v>
      </c>
    </row>
    <row r="8" spans="1:9" x14ac:dyDescent="0.15">
      <c r="H8" s="47" t="s">
        <v>76</v>
      </c>
      <c r="I8" s="46" t="s">
        <v>75</v>
      </c>
    </row>
    <row r="9" spans="1:9" x14ac:dyDescent="0.15">
      <c r="B9" s="38" t="s">
        <v>74</v>
      </c>
      <c r="C9" s="38" t="s">
        <v>73</v>
      </c>
      <c r="H9" s="47" t="s">
        <v>72</v>
      </c>
      <c r="I9" s="46" t="s">
        <v>71</v>
      </c>
    </row>
    <row r="10" spans="1:9" ht="14" thickBot="1" x14ac:dyDescent="0.2">
      <c r="B10" s="38" t="s">
        <v>70</v>
      </c>
      <c r="C10" s="38" t="s">
        <v>69</v>
      </c>
      <c r="F10" s="38" t="s">
        <v>40</v>
      </c>
      <c r="H10" s="45" t="s">
        <v>68</v>
      </c>
      <c r="I10" s="44" t="s">
        <v>67</v>
      </c>
    </row>
    <row r="11" spans="1:9" ht="14" thickBot="1" x14ac:dyDescent="0.2">
      <c r="A11" s="39" t="s">
        <v>66</v>
      </c>
      <c r="B11" s="43">
        <v>3000</v>
      </c>
      <c r="C11" s="42">
        <v>4000</v>
      </c>
      <c r="F11" s="41">
        <f>SUMPRODUCT(UnitProfit,Production)</f>
        <v>32400000</v>
      </c>
    </row>
    <row r="12" spans="1:9" x14ac:dyDescent="0.15">
      <c r="C12" s="38" t="s">
        <v>50</v>
      </c>
    </row>
    <row r="13" spans="1:9" x14ac:dyDescent="0.15">
      <c r="A13" s="39" t="s">
        <v>65</v>
      </c>
      <c r="C13" s="40">
        <v>4200</v>
      </c>
    </row>
  </sheetData>
  <mergeCells count="1">
    <mergeCell ref="B5:C5"/>
  </mergeCells>
  <printOptions headings="1" gridLines="1"/>
  <pageMargins left="0.75" right="0.75" top="1" bottom="1" header="0.5" footer="0.5"/>
  <pageSetup paperSize="0" scale="77"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D2CF-F13F-274E-B11B-F6377B6F7A03}">
  <sheetPr>
    <pageSetUpPr fitToPage="1"/>
  </sheetPr>
  <dimension ref="A1:I13"/>
  <sheetViews>
    <sheetView zoomScale="170" workbookViewId="0"/>
  </sheetViews>
  <sheetFormatPr baseColWidth="10" defaultColWidth="10.83203125" defaultRowHeight="13" x14ac:dyDescent="0.15"/>
  <cols>
    <col min="1" max="1" width="11.6640625" style="39" customWidth="1"/>
    <col min="2" max="2" width="13.5" style="38" customWidth="1"/>
    <col min="3" max="3" width="13.83203125" style="38" customWidth="1"/>
    <col min="4" max="4" width="10.83203125" style="38" customWidth="1"/>
    <col min="5" max="5" width="3" style="38" bestFit="1" customWidth="1"/>
    <col min="6" max="6" width="12" style="38" customWidth="1"/>
    <col min="7" max="7" width="5.83203125" style="38" customWidth="1"/>
    <col min="8" max="8" width="19" style="38" bestFit="1" customWidth="1"/>
    <col min="9" max="9" width="9.1640625" style="38" bestFit="1" customWidth="1"/>
    <col min="10" max="16384" width="10.83203125" style="38"/>
  </cols>
  <sheetData>
    <row r="1" spans="1:9" x14ac:dyDescent="0.15">
      <c r="B1" s="38" t="s">
        <v>74</v>
      </c>
      <c r="C1" s="38" t="s">
        <v>73</v>
      </c>
    </row>
    <row r="2" spans="1:9" ht="14" thickBot="1" x14ac:dyDescent="0.2">
      <c r="B2" s="38" t="s">
        <v>70</v>
      </c>
      <c r="C2" s="38" t="s">
        <v>69</v>
      </c>
    </row>
    <row r="3" spans="1:9" ht="14" thickBot="1" x14ac:dyDescent="0.2">
      <c r="A3" s="39" t="s">
        <v>36</v>
      </c>
      <c r="B3" s="54">
        <v>2800</v>
      </c>
      <c r="C3" s="54">
        <v>5400</v>
      </c>
      <c r="H3" s="53" t="s">
        <v>88</v>
      </c>
      <c r="I3" s="52" t="s">
        <v>87</v>
      </c>
    </row>
    <row r="4" spans="1:9" x14ac:dyDescent="0.15">
      <c r="D4" s="38" t="s">
        <v>86</v>
      </c>
      <c r="F4" s="38" t="s">
        <v>86</v>
      </c>
      <c r="H4" s="47" t="s">
        <v>85</v>
      </c>
      <c r="I4" s="46" t="s">
        <v>84</v>
      </c>
    </row>
    <row r="5" spans="1:9" x14ac:dyDescent="0.15">
      <c r="B5" s="51" t="s">
        <v>83</v>
      </c>
      <c r="C5" s="51"/>
      <c r="D5" s="38" t="s">
        <v>38</v>
      </c>
      <c r="F5" s="38" t="s">
        <v>39</v>
      </c>
      <c r="H5" s="47" t="s">
        <v>65</v>
      </c>
      <c r="I5" s="46" t="s">
        <v>82</v>
      </c>
    </row>
    <row r="6" spans="1:9" x14ac:dyDescent="0.15">
      <c r="A6" s="39" t="s">
        <v>81</v>
      </c>
      <c r="B6" s="50">
        <v>6</v>
      </c>
      <c r="C6" s="50">
        <v>10.5</v>
      </c>
      <c r="D6" s="49">
        <f>SUMPRODUCT(B6:C6,Production)</f>
        <v>48000</v>
      </c>
      <c r="E6" s="38" t="s">
        <v>50</v>
      </c>
      <c r="F6" s="48">
        <v>48000</v>
      </c>
      <c r="H6" s="47" t="s">
        <v>66</v>
      </c>
      <c r="I6" s="46" t="s">
        <v>80</v>
      </c>
    </row>
    <row r="7" spans="1:9" x14ac:dyDescent="0.15">
      <c r="A7" s="39" t="s">
        <v>79</v>
      </c>
      <c r="B7" s="50">
        <v>4</v>
      </c>
      <c r="C7" s="50">
        <v>2</v>
      </c>
      <c r="D7" s="49">
        <f>SUMPRODUCT(B7:C7,Production)</f>
        <v>14500</v>
      </c>
      <c r="E7" s="38" t="s">
        <v>50</v>
      </c>
      <c r="F7" s="48">
        <v>20000</v>
      </c>
      <c r="H7" s="47" t="s">
        <v>78</v>
      </c>
      <c r="I7" s="46" t="s">
        <v>77</v>
      </c>
    </row>
    <row r="8" spans="1:9" x14ac:dyDescent="0.15">
      <c r="H8" s="47" t="s">
        <v>76</v>
      </c>
      <c r="I8" s="46" t="s">
        <v>75</v>
      </c>
    </row>
    <row r="9" spans="1:9" x14ac:dyDescent="0.15">
      <c r="B9" s="38" t="s">
        <v>74</v>
      </c>
      <c r="C9" s="38" t="s">
        <v>73</v>
      </c>
      <c r="H9" s="47" t="s">
        <v>72</v>
      </c>
      <c r="I9" s="46" t="s">
        <v>71</v>
      </c>
    </row>
    <row r="10" spans="1:9" ht="14" thickBot="1" x14ac:dyDescent="0.2">
      <c r="B10" s="38" t="s">
        <v>70</v>
      </c>
      <c r="C10" s="38" t="s">
        <v>69</v>
      </c>
      <c r="F10" s="38" t="s">
        <v>40</v>
      </c>
      <c r="H10" s="45" t="s">
        <v>68</v>
      </c>
      <c r="I10" s="44" t="s">
        <v>67</v>
      </c>
    </row>
    <row r="11" spans="1:9" ht="14" thickBot="1" x14ac:dyDescent="0.2">
      <c r="A11" s="39" t="s">
        <v>66</v>
      </c>
      <c r="B11" s="43">
        <v>1875</v>
      </c>
      <c r="C11" s="42">
        <v>3500</v>
      </c>
      <c r="F11" s="41">
        <f>SUMPRODUCT(UnitProfit,Production)</f>
        <v>24150000</v>
      </c>
    </row>
    <row r="12" spans="1:9" x14ac:dyDescent="0.15">
      <c r="C12" s="38" t="s">
        <v>50</v>
      </c>
    </row>
    <row r="13" spans="1:9" x14ac:dyDescent="0.15">
      <c r="A13" s="39" t="s">
        <v>65</v>
      </c>
      <c r="C13" s="40">
        <v>3500</v>
      </c>
    </row>
  </sheetData>
  <mergeCells count="1">
    <mergeCell ref="B5:C5"/>
  </mergeCells>
  <printOptions headings="1" gridLines="1"/>
  <pageMargins left="0.75" right="0.75" top="1" bottom="1" header="0.5" footer="0.5"/>
  <pageSetup paperSize="0" scale="77"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42</vt:i4>
      </vt:variant>
    </vt:vector>
  </HeadingPairs>
  <TitlesOfParts>
    <vt:vector size="53" baseType="lpstr">
      <vt:lpstr>2.5a</vt:lpstr>
      <vt:lpstr>2.10</vt:lpstr>
      <vt:lpstr>2.12</vt:lpstr>
      <vt:lpstr>2.22c</vt:lpstr>
      <vt:lpstr>2.26a</vt:lpstr>
      <vt:lpstr>Case 2.1a</vt:lpstr>
      <vt:lpstr>2.1c</vt:lpstr>
      <vt:lpstr>2.1e</vt:lpstr>
      <vt:lpstr>2.1g</vt:lpstr>
      <vt:lpstr>2.1h</vt:lpstr>
      <vt:lpstr>2.1j</vt:lpstr>
      <vt:lpstr>'2.1c'!ClassyCruisers</vt:lpstr>
      <vt:lpstr>'2.1e'!ClassyCruisers</vt:lpstr>
      <vt:lpstr>'2.1g'!ClassyCruisers</vt:lpstr>
      <vt:lpstr>'2.1h'!ClassyCruisers</vt:lpstr>
      <vt:lpstr>'2.1j'!ClassyCruisers</vt:lpstr>
      <vt:lpstr>ClassyCruisers</vt:lpstr>
      <vt:lpstr>'2.1c'!Demand</vt:lpstr>
      <vt:lpstr>'2.1e'!Demand</vt:lpstr>
      <vt:lpstr>'2.1g'!Demand</vt:lpstr>
      <vt:lpstr>'2.1h'!Demand</vt:lpstr>
      <vt:lpstr>'2.1j'!Demand</vt:lpstr>
      <vt:lpstr>Demand</vt:lpstr>
      <vt:lpstr>'2.1c'!Production</vt:lpstr>
      <vt:lpstr>'2.1e'!Production</vt:lpstr>
      <vt:lpstr>'2.1g'!Production</vt:lpstr>
      <vt:lpstr>'2.1h'!Production</vt:lpstr>
      <vt:lpstr>'2.1j'!Production</vt:lpstr>
      <vt:lpstr>Production</vt:lpstr>
      <vt:lpstr>'2.1c'!ResourcesAvailable</vt:lpstr>
      <vt:lpstr>'2.1e'!ResourcesAvailable</vt:lpstr>
      <vt:lpstr>'2.1g'!ResourcesAvailable</vt:lpstr>
      <vt:lpstr>'2.1h'!ResourcesAvailable</vt:lpstr>
      <vt:lpstr>'2.1j'!ResourcesAvailable</vt:lpstr>
      <vt:lpstr>ResourcesAvailable</vt:lpstr>
      <vt:lpstr>'2.1c'!ResourcesUsed</vt:lpstr>
      <vt:lpstr>'2.1e'!ResourcesUsed</vt:lpstr>
      <vt:lpstr>'2.1g'!ResourcesUsed</vt:lpstr>
      <vt:lpstr>'2.1h'!ResourcesUsed</vt:lpstr>
      <vt:lpstr>'2.1j'!ResourcesUsed</vt:lpstr>
      <vt:lpstr>ResourcesUsed</vt:lpstr>
      <vt:lpstr>'2.1c'!TotalProfit</vt:lpstr>
      <vt:lpstr>'2.1e'!TotalProfit</vt:lpstr>
      <vt:lpstr>'2.1g'!TotalProfit</vt:lpstr>
      <vt:lpstr>'2.1h'!TotalProfit</vt:lpstr>
      <vt:lpstr>'2.1j'!TotalProfit</vt:lpstr>
      <vt:lpstr>TotalProfit</vt:lpstr>
      <vt:lpstr>'2.1c'!UnitProfit</vt:lpstr>
      <vt:lpstr>'2.1e'!UnitProfit</vt:lpstr>
      <vt:lpstr>'2.1g'!UnitProfit</vt:lpstr>
      <vt:lpstr>'2.1h'!UnitProfit</vt:lpstr>
      <vt:lpstr>'2.1j'!UnitProfit</vt:lpstr>
      <vt:lpstr>UnitProfit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 S. Hillier</dc:creator>
  <cp:lastModifiedBy>Microsoft Office User</cp:lastModifiedBy>
  <dcterms:created xsi:type="dcterms:W3CDTF">1998-11-05T12:19:07Z</dcterms:created>
  <dcterms:modified xsi:type="dcterms:W3CDTF">2023-05-25T03:35:47Z</dcterms:modified>
</cp:coreProperties>
</file>