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date1904="1"/>
  <mc:AlternateContent xmlns:mc="http://schemas.openxmlformats.org/markup-compatibility/2006">
    <mc:Choice Requires="x15">
      <x15ac:absPath xmlns:x15ac="http://schemas.microsoft.com/office/spreadsheetml/2010/11/ac" url="/Users/vafa.saboorideilami/Documents/5509/Chapter 8/"/>
    </mc:Choice>
  </mc:AlternateContent>
  <xr:revisionPtr revIDLastSave="0" documentId="13_ncr:1_{426F3A15-2A92-CE41-9A68-1CCE688DE81C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Wyndor" sheetId="7" r:id="rId1"/>
  </sheets>
  <definedNames>
    <definedName name="DoorsProduced">Wyndor!$C$17</definedName>
    <definedName name="GrossProfitFromSales">Wyndor!$H$18</definedName>
    <definedName name="HoursAvailable">Wyndor!$G$9:$G$11</definedName>
    <definedName name="HoursUsed" localSheetId="0">Wyndor!$E$9:$E$11</definedName>
    <definedName name="HoursUsed">#REF!</definedName>
    <definedName name="HoursUsedPerUnitProduced">Wyndor!$C$9:$D$11</definedName>
    <definedName name="MarketingCost">Wyndor!$C$19:$D$19</definedName>
    <definedName name="Maximum">Wyndor!$F$15:$G$16</definedName>
    <definedName name="solver_adj" localSheetId="0" hidden="1">Wyndor!$C$15:$D$16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Wyndor!$E$9:$E$11</definedName>
    <definedName name="solver_lhs2" localSheetId="0" hidden="1">Wyndor!$C$15:$D$16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Wyndor!$H$20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HoursAvailable</definedName>
    <definedName name="solver_rhs2" localSheetId="0" hidden="1">Maximum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2</definedName>
    <definedName name="TotalMarketingCost">Wyndor!$H$19</definedName>
    <definedName name="TotalProduced">Wyndor!$C$17:$D$17</definedName>
    <definedName name="TotalProfit" localSheetId="0">Wyndor!$H$20</definedName>
    <definedName name="TotalProfit">#REF!</definedName>
    <definedName name="UnitProfit" localSheetId="0">Wyndor!$C$4:$D$5</definedName>
    <definedName name="UnitProfit">#REF!</definedName>
    <definedName name="UnitsProduced" localSheetId="0">Wyndor!$C$15:$D$16</definedName>
    <definedName name="UnitsProduced">#REF!</definedName>
    <definedName name="WindowsProduced">Wyndor!$D$17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7" l="1"/>
  <c r="D19" i="7" s="1"/>
  <c r="C17" i="7"/>
  <c r="H18" i="7"/>
  <c r="E9" i="7" l="1"/>
  <c r="E11" i="7"/>
  <c r="C19" i="7"/>
  <c r="H19" i="7" s="1"/>
  <c r="E10" i="7"/>
  <c r="H20" i="7"/>
</calcChain>
</file>

<file path=xl/sharedStrings.xml><?xml version="1.0" encoding="utf-8"?>
<sst xmlns="http://schemas.openxmlformats.org/spreadsheetml/2006/main" count="60" uniqueCount="47">
  <si>
    <t>Available</t>
  </si>
  <si>
    <t>Plant 1</t>
  </si>
  <si>
    <t>Plant 2</t>
  </si>
  <si>
    <t>Plant 3</t>
  </si>
  <si>
    <t>Hours</t>
  </si>
  <si>
    <t>Doors</t>
  </si>
  <si>
    <t>Windows</t>
  </si>
  <si>
    <t>Hours Used Per Unit Produced</t>
  </si>
  <si>
    <t>Units Produced</t>
  </si>
  <si>
    <t>Used</t>
  </si>
  <si>
    <t>Total Profit</t>
  </si>
  <si>
    <t>HoursAvailable</t>
  </si>
  <si>
    <t>HoursUsed</t>
  </si>
  <si>
    <t>TotalProfit</t>
  </si>
  <si>
    <t>UnitProfit</t>
  </si>
  <si>
    <t>UnitsProduced</t>
  </si>
  <si>
    <t>Range Name</t>
  </si>
  <si>
    <t>Cells</t>
  </si>
  <si>
    <t>HoursUsedPerUnitProduced</t>
  </si>
  <si>
    <t>Unit Profit (Gross)</t>
  </si>
  <si>
    <t>Marketing Cost</t>
  </si>
  <si>
    <t>Total Marketing Cost</t>
  </si>
  <si>
    <t>Gross Profit from Sales</t>
  </si>
  <si>
    <t>GrossProfitFromSales</t>
  </si>
  <si>
    <t>MarketingCost</t>
  </si>
  <si>
    <t>TotalMarketingCost</t>
  </si>
  <si>
    <t>DoorsProduced</t>
  </si>
  <si>
    <t>WindowsProduced</t>
  </si>
  <si>
    <t>Regular</t>
  </si>
  <si>
    <t>Overtime</t>
  </si>
  <si>
    <t>Maximum</t>
  </si>
  <si>
    <t>Total Produced</t>
  </si>
  <si>
    <t>C17:D17</t>
  </si>
  <si>
    <t>C17</t>
  </si>
  <si>
    <t>H18</t>
  </si>
  <si>
    <t>G9:G11</t>
  </si>
  <si>
    <t>E9:E11</t>
  </si>
  <si>
    <t>C9:D11</t>
  </si>
  <si>
    <t>C19:D19</t>
  </si>
  <si>
    <t>H19</t>
  </si>
  <si>
    <t>H20</t>
  </si>
  <si>
    <t>C4:D5</t>
  </si>
  <si>
    <t>C15:D16</t>
  </si>
  <si>
    <t>D17</t>
  </si>
  <si>
    <t>F15:G16</t>
  </si>
  <si>
    <t>Wyndor With Overtime and Marketing Costs (Nonlinear Programming)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</si>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</sst>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6" x14ac:knownFonts="1">
    <font>
      <sz val="10"/>
      <name val="Geneva"/>
    </font>
    <font>
      <sz val="10"/>
      <name val="Geneva"/>
      <family val="2"/>
    </font>
    <font>
      <sz val="8"/>
      <name val="Geneva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25">
    <xf numFmtId="0" fontId="0" fillId="0" borderId="0" xfId="0"/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0" borderId="0" xfId="0" applyFont="1" applyAlignment="1">
      <alignment horizontal="centerContinuous"/>
    </xf>
    <xf numFmtId="0" fontId="3" fillId="0" borderId="0" xfId="1" applyNumberFormat="1" applyFont="1" applyFill="1" applyBorder="1" applyAlignment="1">
      <alignment horizont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164" fontId="3" fillId="5" borderId="11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1" applyNumberFormat="1" applyFont="1" applyFill="1" applyBorder="1" applyAlignment="1">
      <alignment horizontal="center"/>
    </xf>
    <xf numFmtId="164" fontId="3" fillId="4" borderId="0" xfId="2" applyNumberFormat="1" applyFont="1" applyFill="1" applyAlignment="1">
      <alignment horizontal="center"/>
    </xf>
    <xf numFmtId="0" fontId="3" fillId="4" borderId="0" xfId="2" applyFont="1" applyFill="1" applyAlignment="1">
      <alignment horizontal="center"/>
    </xf>
  </cellXfs>
  <cellStyles count="3">
    <cellStyle name="Currency" xfId="1" builtinId="4"/>
    <cellStyle name="Normal" xfId="0" builtinId="0"/>
    <cellStyle name="Normal 3" xfId="2" xr:uid="{1E6C4E77-CD4D-334E-A592-D33DDCC6C12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"/>
  <sheetViews>
    <sheetView tabSelected="1" zoomScale="164" workbookViewId="0">
      <selection activeCell="J21" sqref="J21"/>
    </sheetView>
  </sheetViews>
  <sheetFormatPr baseColWidth="10" defaultColWidth="10.7109375" defaultRowHeight="13" x14ac:dyDescent="0.15"/>
  <cols>
    <col min="1" max="1" width="2.7109375" style="2" customWidth="1"/>
    <col min="2" max="2" width="16.28515625" style="2" customWidth="1"/>
    <col min="3" max="4" width="12.7109375" style="2" customWidth="1"/>
    <col min="5" max="5" width="7.140625" style="2" customWidth="1"/>
    <col min="6" max="6" width="7.7109375" style="2" customWidth="1"/>
    <col min="7" max="7" width="8.5703125" style="2" customWidth="1"/>
    <col min="8" max="8" width="9.28515625" style="2" customWidth="1"/>
    <col min="9" max="9" width="5.7109375" style="2" customWidth="1"/>
    <col min="10" max="10" width="24.5703125" style="2" bestFit="1" customWidth="1"/>
    <col min="11" max="11" width="8.140625" style="2" bestFit="1" customWidth="1"/>
    <col min="12" max="16384" width="10.7109375" style="2"/>
  </cols>
  <sheetData>
    <row r="1" spans="1:11" ht="18" x14ac:dyDescent="0.2">
      <c r="A1" s="1" t="s">
        <v>45</v>
      </c>
    </row>
    <row r="2" spans="1:11" ht="14" thickBot="1" x14ac:dyDescent="0.2"/>
    <row r="3" spans="1:11" ht="14" thickBot="1" x14ac:dyDescent="0.2">
      <c r="B3" s="3" t="s">
        <v>19</v>
      </c>
      <c r="C3" s="2" t="s">
        <v>5</v>
      </c>
      <c r="D3" s="2" t="s">
        <v>6</v>
      </c>
      <c r="J3" s="4" t="s">
        <v>16</v>
      </c>
      <c r="K3" s="5" t="s">
        <v>17</v>
      </c>
    </row>
    <row r="4" spans="1:11" x14ac:dyDescent="0.15">
      <c r="B4" s="14" t="s">
        <v>28</v>
      </c>
      <c r="C4" s="23">
        <v>375</v>
      </c>
      <c r="D4" s="23">
        <v>700</v>
      </c>
      <c r="J4" s="6" t="s">
        <v>26</v>
      </c>
      <c r="K4" s="7" t="s">
        <v>33</v>
      </c>
    </row>
    <row r="5" spans="1:11" x14ac:dyDescent="0.15">
      <c r="B5" s="14" t="s">
        <v>29</v>
      </c>
      <c r="C5" s="23">
        <v>275</v>
      </c>
      <c r="D5" s="23">
        <v>300</v>
      </c>
      <c r="J5" s="8" t="s">
        <v>23</v>
      </c>
      <c r="K5" s="9" t="s">
        <v>34</v>
      </c>
    </row>
    <row r="6" spans="1:11" x14ac:dyDescent="0.15">
      <c r="B6" s="14"/>
      <c r="J6" s="8" t="s">
        <v>11</v>
      </c>
      <c r="K6" s="9" t="s">
        <v>35</v>
      </c>
    </row>
    <row r="7" spans="1:11" x14ac:dyDescent="0.15">
      <c r="B7" s="14"/>
      <c r="D7" s="10"/>
      <c r="E7" s="2" t="s">
        <v>4</v>
      </c>
      <c r="G7" s="2" t="s">
        <v>4</v>
      </c>
      <c r="J7" s="8" t="s">
        <v>12</v>
      </c>
      <c r="K7" s="9" t="s">
        <v>36</v>
      </c>
    </row>
    <row r="8" spans="1:11" x14ac:dyDescent="0.15">
      <c r="B8" s="14"/>
      <c r="C8" s="21" t="s">
        <v>7</v>
      </c>
      <c r="D8" s="21"/>
      <c r="E8" s="2" t="s">
        <v>9</v>
      </c>
      <c r="G8" s="2" t="s">
        <v>0</v>
      </c>
      <c r="J8" s="8" t="s">
        <v>18</v>
      </c>
      <c r="K8" s="9" t="s">
        <v>37</v>
      </c>
    </row>
    <row r="9" spans="1:11" x14ac:dyDescent="0.15">
      <c r="B9" s="14" t="s">
        <v>1</v>
      </c>
      <c r="C9" s="24">
        <v>1</v>
      </c>
      <c r="D9" s="24">
        <v>0</v>
      </c>
      <c r="E9" s="2">
        <f>SUMPRODUCT(C9:D9,TotalProduced)</f>
        <v>4</v>
      </c>
      <c r="F9" s="2" t="s">
        <v>46</v>
      </c>
      <c r="G9" s="24">
        <v>4</v>
      </c>
      <c r="J9" s="8" t="s">
        <v>24</v>
      </c>
      <c r="K9" s="9" t="s">
        <v>38</v>
      </c>
    </row>
    <row r="10" spans="1:11" x14ac:dyDescent="0.15">
      <c r="B10" s="14" t="s">
        <v>2</v>
      </c>
      <c r="C10" s="24">
        <v>0</v>
      </c>
      <c r="D10" s="24">
        <v>2</v>
      </c>
      <c r="E10" s="2">
        <f>SUMPRODUCT(C10:D10,TotalProduced)</f>
        <v>6</v>
      </c>
      <c r="F10" s="2" t="s">
        <v>46</v>
      </c>
      <c r="G10" s="24">
        <v>12</v>
      </c>
      <c r="J10" s="8" t="s">
        <v>30</v>
      </c>
      <c r="K10" s="9" t="s">
        <v>44</v>
      </c>
    </row>
    <row r="11" spans="1:11" x14ac:dyDescent="0.15">
      <c r="B11" s="14" t="s">
        <v>3</v>
      </c>
      <c r="C11" s="24">
        <v>3</v>
      </c>
      <c r="D11" s="24">
        <v>2</v>
      </c>
      <c r="E11" s="2">
        <f>SUMPRODUCT(C11:D11,TotalProduced)</f>
        <v>18</v>
      </c>
      <c r="F11" s="2" t="s">
        <v>46</v>
      </c>
      <c r="G11" s="24">
        <v>18</v>
      </c>
      <c r="J11" s="8" t="s">
        <v>25</v>
      </c>
      <c r="K11" s="9" t="s">
        <v>39</v>
      </c>
    </row>
    <row r="12" spans="1:11" x14ac:dyDescent="0.15">
      <c r="B12" s="14"/>
      <c r="F12" s="11"/>
      <c r="J12" s="8" t="s">
        <v>31</v>
      </c>
      <c r="K12" s="9" t="s">
        <v>32</v>
      </c>
    </row>
    <row r="13" spans="1:11" x14ac:dyDescent="0.15">
      <c r="B13" s="14"/>
      <c r="F13" s="22" t="s">
        <v>30</v>
      </c>
      <c r="G13" s="21"/>
      <c r="J13" s="8" t="s">
        <v>13</v>
      </c>
      <c r="K13" s="9" t="s">
        <v>40</v>
      </c>
    </row>
    <row r="14" spans="1:11" x14ac:dyDescent="0.15">
      <c r="B14" s="3" t="s">
        <v>8</v>
      </c>
      <c r="C14" s="2" t="s">
        <v>5</v>
      </c>
      <c r="D14" s="2" t="s">
        <v>6</v>
      </c>
      <c r="F14" s="2" t="s">
        <v>5</v>
      </c>
      <c r="G14" s="2" t="s">
        <v>6</v>
      </c>
      <c r="J14" s="8" t="s">
        <v>14</v>
      </c>
      <c r="K14" s="9" t="s">
        <v>41</v>
      </c>
    </row>
    <row r="15" spans="1:11" x14ac:dyDescent="0.15">
      <c r="B15" s="14" t="s">
        <v>28</v>
      </c>
      <c r="C15" s="16">
        <v>3</v>
      </c>
      <c r="D15" s="17">
        <v>3</v>
      </c>
      <c r="E15" s="2" t="s">
        <v>46</v>
      </c>
      <c r="F15" s="24">
        <v>3</v>
      </c>
      <c r="G15" s="24">
        <v>3</v>
      </c>
      <c r="J15" s="8" t="s">
        <v>15</v>
      </c>
      <c r="K15" s="9" t="s">
        <v>42</v>
      </c>
    </row>
    <row r="16" spans="1:11" ht="14" thickBot="1" x14ac:dyDescent="0.2">
      <c r="B16" s="14" t="s">
        <v>29</v>
      </c>
      <c r="C16" s="18">
        <v>1</v>
      </c>
      <c r="D16" s="19">
        <v>0</v>
      </c>
      <c r="E16" s="2" t="s">
        <v>46</v>
      </c>
      <c r="F16" s="24">
        <v>1</v>
      </c>
      <c r="G16" s="24">
        <v>3</v>
      </c>
      <c r="J16" s="12" t="s">
        <v>27</v>
      </c>
      <c r="K16" s="13" t="s">
        <v>43</v>
      </c>
    </row>
    <row r="17" spans="2:9" x14ac:dyDescent="0.15">
      <c r="B17" s="14" t="s">
        <v>31</v>
      </c>
      <c r="C17" s="2">
        <f>SUM(C15:C16)</f>
        <v>4</v>
      </c>
      <c r="D17" s="2">
        <f>SUM(D15:D16)</f>
        <v>3</v>
      </c>
    </row>
    <row r="18" spans="2:9" x14ac:dyDescent="0.15">
      <c r="B18" s="14"/>
      <c r="G18" s="14" t="s">
        <v>22</v>
      </c>
      <c r="H18" s="15">
        <f>SUMPRODUCT(UnitProfit,UnitsProduced)</f>
        <v>3500</v>
      </c>
      <c r="I18" s="11"/>
    </row>
    <row r="19" spans="2:9" ht="14" thickBot="1" x14ac:dyDescent="0.2">
      <c r="B19" s="14" t="s">
        <v>20</v>
      </c>
      <c r="C19" s="15">
        <f>25*(DoorsProduced^2)</f>
        <v>400</v>
      </c>
      <c r="D19" s="15">
        <f>66.667*(WindowsProduced^2)</f>
        <v>600.00300000000004</v>
      </c>
      <c r="G19" s="14" t="s">
        <v>21</v>
      </c>
      <c r="H19" s="15">
        <f>SUM(MarketingCost)</f>
        <v>1000.003</v>
      </c>
    </row>
    <row r="20" spans="2:9" ht="14" thickBot="1" x14ac:dyDescent="0.2">
      <c r="G20" s="14" t="s">
        <v>10</v>
      </c>
      <c r="H20" s="20">
        <f>GrossProfitFromSales-TotalMarketingCost</f>
        <v>2499.9969999999998</v>
      </c>
    </row>
  </sheetData>
  <mergeCells count="2">
    <mergeCell ref="C8:D8"/>
    <mergeCell ref="F13:G13"/>
  </mergeCells>
  <phoneticPr fontId="2"/>
  <printOptions headings="1" gridLines="1"/>
  <pageMargins left="0.75" right="0.75" top="1" bottom="1" header="0.5" footer="0.5"/>
  <pageSetup paperSize="0" orientation="landscape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Wyndor</vt:lpstr>
      <vt:lpstr>DoorsProduced</vt:lpstr>
      <vt:lpstr>GrossProfitFromSales</vt:lpstr>
      <vt:lpstr>HoursAvailable</vt:lpstr>
      <vt:lpstr>Wyndor!HoursUsed</vt:lpstr>
      <vt:lpstr>HoursUsedPerUnitProduced</vt:lpstr>
      <vt:lpstr>MarketingCost</vt:lpstr>
      <vt:lpstr>Maximum</vt:lpstr>
      <vt:lpstr>TotalMarketingCost</vt:lpstr>
      <vt:lpstr>TotalProduced</vt:lpstr>
      <vt:lpstr>Wyndor!TotalProfit</vt:lpstr>
      <vt:lpstr>Wyndor!UnitProfit</vt:lpstr>
      <vt:lpstr>Wyndor!UnitsProduced</vt:lpstr>
      <vt:lpstr>WindowsProduced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Microsoft Office User</cp:lastModifiedBy>
  <cp:lastPrinted>1999-06-01T06:13:52Z</cp:lastPrinted>
  <dcterms:created xsi:type="dcterms:W3CDTF">1998-09-28T19:24:19Z</dcterms:created>
  <dcterms:modified xsi:type="dcterms:W3CDTF">2023-06-13T01:12:10Z</dcterms:modified>
</cp:coreProperties>
</file>