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29D4942E-4EE1-F64B-9B3E-25BA22C259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HoursAvailable" localSheetId="0">Wyndor!$G$9:$G$11</definedName>
    <definedName name="HoursAvailable">#REF!</definedName>
    <definedName name="HoursUsed" localSheetId="0">Wyndor!$E$9:$E$11</definedName>
    <definedName name="HoursUsed">#REF!</definedName>
    <definedName name="HoursUsedPerUnitProduced">Wyndor!$C$9:$D$11</definedName>
    <definedName name="OnlyIfSetup">Wyndor!$C$16:$D$16</definedName>
    <definedName name="ProductionProfit">Wyndor!$H$15</definedName>
    <definedName name="Setup?">Wyndor!$C$17:$D$17</definedName>
    <definedName name="SetupCost">Wyndor!$C$5:$D$5</definedName>
    <definedName name="solver_adj" localSheetId="0" hidden="1">Wyndor!$C$14:$D$14,Wyndor!$C$17:$D$17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Wyndor!$E$9:$E$11</definedName>
    <definedName name="solver_lhs2" localSheetId="0" hidden="1">Wyndor!$C$17:$D$17</definedName>
    <definedName name="solver_lhs3" localSheetId="0" hidden="1">Wyndor!$C$14:$D$14</definedName>
    <definedName name="solver_lhs4" localSheetId="0" hidden="1">Wyndor!$C$14:$D$14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Wyndor!$H$17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4</definedName>
    <definedName name="solver_rhs1" localSheetId="0" hidden="1">Wyndor!$G$9:$G$11</definedName>
    <definedName name="solver_rhs2" localSheetId="0" hidden="1">"binary"</definedName>
    <definedName name="solver_rhs3" localSheetId="0" hidden="1">OnlyIfSetup</definedName>
    <definedName name="solver_rhs4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fit" localSheetId="0">Wyndor!$H$17</definedName>
    <definedName name="TotalProfit">#REF!</definedName>
    <definedName name="TotalSetupCost">Wyndor!$H$16</definedName>
    <definedName name="UnitProfit" localSheetId="0">Wyndor!$C$4:$D$4</definedName>
    <definedName name="UnitProfit">#REF!</definedName>
    <definedName name="UnitsProduced" localSheetId="0">Wyndor!$C$14:$D$14</definedName>
    <definedName name="UnitsProduced">#REF!</definedName>
  </definedName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7" l="1"/>
  <c r="C16" i="7"/>
  <c r="H15" i="7"/>
  <c r="H16" i="7"/>
  <c r="E11" i="7"/>
  <c r="E10" i="7"/>
  <c r="E9" i="7"/>
  <c r="H17" i="7" l="1"/>
</calcChain>
</file>

<file path=xl/sharedStrings.xml><?xml version="1.0" encoding="utf-8"?>
<sst xmlns="http://schemas.openxmlformats.org/spreadsheetml/2006/main" count="51" uniqueCount="44">
  <si>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</si>
  <si>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</si>
  <si>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</si>
  <si>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</si>
  <si>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</si>
  <si>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</si>
  <si>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</si>
  <si>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</si>
  <si>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Hours Used Per Unit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</si>
  <si>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</si>
  <si>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</si>
  <si>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</si>
  <si>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</si>
  <si>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</si>
  <si>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</si>
  <si>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</si>
  <si>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C4:D4</t>
  </si>
  <si>
    <t>Range Name</t>
  </si>
  <si>
    <t>Cells</t>
  </si>
  <si>
    <t>HoursUsedPerUnitProduced</t>
  </si>
  <si>
    <t>Setup?</t>
  </si>
  <si>
    <t>Setup Cost</t>
  </si>
  <si>
    <t>Wyndor Glass Co. Product-Mix with Setup Costs</t>
  </si>
  <si>
    <t>OnlyIfSetup</t>
  </si>
  <si>
    <t>C17:D17</t>
  </si>
  <si>
    <t>Production Profit</t>
  </si>
  <si>
    <t>- Total Setup Cost</t>
  </si>
  <si>
    <t>G9:G11</t>
  </si>
  <si>
    <t>E9:E11</t>
  </si>
  <si>
    <t>C9:D11</t>
  </si>
  <si>
    <t>C16:D16</t>
  </si>
  <si>
    <t>ProductionProfit</t>
  </si>
  <si>
    <t>H15</t>
  </si>
  <si>
    <t>SetupCost</t>
  </si>
  <si>
    <t>C5:D5</t>
  </si>
  <si>
    <t>H17</t>
  </si>
  <si>
    <t>TotalSetupCost</t>
  </si>
  <si>
    <t>H16</t>
  </si>
  <si>
    <t>C14:D14</t>
  </si>
  <si>
    <t>&lt;=</t>
  </si>
  <si>
    <t>Big Number</t>
  </si>
  <si>
    <t>Only If Setup (99yi)</t>
  </si>
  <si>
    <t>Setup? (yi)</t>
  </si>
  <si>
    <t>Units Produced (D, 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</si>
</sst>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3" fillId="5" borderId="9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tabSelected="1" zoomScale="161" workbookViewId="0">
      <selection activeCell="D17" sqref="D17"/>
    </sheetView>
  </sheetViews>
  <sheetFormatPr baseColWidth="10" defaultColWidth="10.7109375" defaultRowHeight="13" x14ac:dyDescent="0.15"/>
  <cols>
    <col min="1" max="1" width="2.7109375" style="8" customWidth="1"/>
    <col min="2" max="2" width="15.5703125" style="8" bestFit="1" customWidth="1"/>
    <col min="3" max="4" width="13.5703125" style="8" customWidth="1"/>
    <col min="5" max="5" width="11.42578125" style="8" customWidth="1"/>
    <col min="6" max="6" width="5.42578125" style="8" customWidth="1"/>
    <col min="7" max="7" width="10.7109375" style="8" customWidth="1"/>
    <col min="8" max="8" width="6.5703125" style="8" customWidth="1"/>
    <col min="9" max="9" width="5.7109375" style="8" customWidth="1"/>
    <col min="10" max="10" width="22.5703125" style="8" bestFit="1" customWidth="1"/>
    <col min="11" max="11" width="8" style="8" bestFit="1" customWidth="1"/>
    <col min="12" max="16384" width="10.7109375" style="8"/>
  </cols>
  <sheetData>
    <row r="1" spans="1:11" ht="18" x14ac:dyDescent="0.2">
      <c r="A1" s="13" t="s">
        <v>22</v>
      </c>
    </row>
    <row r="2" spans="1:11" ht="14" thickBot="1" x14ac:dyDescent="0.2"/>
    <row r="3" spans="1:11" ht="14" thickBot="1" x14ac:dyDescent="0.2">
      <c r="C3" s="8" t="s">
        <v>6</v>
      </c>
      <c r="D3" s="8" t="s">
        <v>7</v>
      </c>
      <c r="J3" s="9" t="s">
        <v>17</v>
      </c>
      <c r="K3" s="10" t="s">
        <v>18</v>
      </c>
    </row>
    <row r="4" spans="1:11" x14ac:dyDescent="0.15">
      <c r="B4" s="8" t="s">
        <v>4</v>
      </c>
      <c r="C4" s="17">
        <v>300</v>
      </c>
      <c r="D4" s="17">
        <v>500</v>
      </c>
      <c r="J4" s="1" t="s">
        <v>11</v>
      </c>
      <c r="K4" s="2" t="s">
        <v>27</v>
      </c>
    </row>
    <row r="5" spans="1:11" x14ac:dyDescent="0.15">
      <c r="B5" s="8" t="s">
        <v>21</v>
      </c>
      <c r="C5" s="17">
        <v>700</v>
      </c>
      <c r="D5" s="17">
        <v>1300</v>
      </c>
      <c r="J5" s="3" t="s">
        <v>12</v>
      </c>
      <c r="K5" s="4" t="s">
        <v>28</v>
      </c>
    </row>
    <row r="6" spans="1:11" x14ac:dyDescent="0.15">
      <c r="J6" s="3" t="s">
        <v>19</v>
      </c>
      <c r="K6" s="4" t="s">
        <v>29</v>
      </c>
    </row>
    <row r="7" spans="1:11" x14ac:dyDescent="0.15">
      <c r="D7" s="14"/>
      <c r="E7" s="8" t="s">
        <v>5</v>
      </c>
      <c r="G7" s="8" t="s">
        <v>5</v>
      </c>
      <c r="J7" s="3" t="s">
        <v>23</v>
      </c>
      <c r="K7" s="4" t="s">
        <v>30</v>
      </c>
    </row>
    <row r="8" spans="1:11" x14ac:dyDescent="0.15">
      <c r="C8" s="20" t="s">
        <v>8</v>
      </c>
      <c r="D8" s="20"/>
      <c r="E8" s="8" t="s">
        <v>9</v>
      </c>
      <c r="G8" s="8" t="s">
        <v>0</v>
      </c>
      <c r="J8" s="3" t="s">
        <v>31</v>
      </c>
      <c r="K8" s="4" t="s">
        <v>32</v>
      </c>
    </row>
    <row r="9" spans="1:11" x14ac:dyDescent="0.15">
      <c r="B9" s="8" t="s">
        <v>1</v>
      </c>
      <c r="C9" s="18">
        <v>1</v>
      </c>
      <c r="D9" s="18">
        <v>0</v>
      </c>
      <c r="E9" s="8">
        <f>SUMPRODUCT(C9:D9,UnitsProduced)</f>
        <v>0</v>
      </c>
      <c r="F9" s="8" t="s">
        <v>39</v>
      </c>
      <c r="G9" s="18">
        <v>4</v>
      </c>
      <c r="J9" s="3" t="s">
        <v>20</v>
      </c>
      <c r="K9" s="4" t="s">
        <v>24</v>
      </c>
    </row>
    <row r="10" spans="1:11" x14ac:dyDescent="0.15">
      <c r="B10" s="8" t="s">
        <v>2</v>
      </c>
      <c r="C10" s="18">
        <v>0</v>
      </c>
      <c r="D10" s="18">
        <v>2</v>
      </c>
      <c r="E10" s="8">
        <f>SUMPRODUCT(C10:D10,UnitsProduced)</f>
        <v>12</v>
      </c>
      <c r="F10" s="8" t="s">
        <v>39</v>
      </c>
      <c r="G10" s="18">
        <v>12</v>
      </c>
      <c r="J10" s="3" t="s">
        <v>33</v>
      </c>
      <c r="K10" s="4" t="s">
        <v>34</v>
      </c>
    </row>
    <row r="11" spans="1:11" x14ac:dyDescent="0.15">
      <c r="B11" s="8" t="s">
        <v>3</v>
      </c>
      <c r="C11" s="18">
        <v>3</v>
      </c>
      <c r="D11" s="18">
        <v>2</v>
      </c>
      <c r="E11" s="8">
        <f>SUMPRODUCT(C11:D11,UnitsProduced)</f>
        <v>12</v>
      </c>
      <c r="F11" s="8" t="s">
        <v>39</v>
      </c>
      <c r="G11" s="18">
        <v>18</v>
      </c>
      <c r="J11" s="3" t="s">
        <v>13</v>
      </c>
      <c r="K11" s="4" t="s">
        <v>35</v>
      </c>
    </row>
    <row r="12" spans="1:11" x14ac:dyDescent="0.15">
      <c r="F12" s="11"/>
      <c r="J12" s="3" t="s">
        <v>36</v>
      </c>
      <c r="K12" s="4" t="s">
        <v>37</v>
      </c>
    </row>
    <row r="13" spans="1:11" x14ac:dyDescent="0.15">
      <c r="C13" s="8" t="s">
        <v>6</v>
      </c>
      <c r="D13" s="8" t="s">
        <v>7</v>
      </c>
      <c r="J13" s="3" t="s">
        <v>14</v>
      </c>
      <c r="K13" s="4" t="s">
        <v>16</v>
      </c>
    </row>
    <row r="14" spans="1:11" ht="14" thickBot="1" x14ac:dyDescent="0.2">
      <c r="B14" s="12" t="s">
        <v>43</v>
      </c>
      <c r="C14" s="15">
        <v>0</v>
      </c>
      <c r="D14" s="16">
        <v>6</v>
      </c>
      <c r="J14" s="5" t="s">
        <v>15</v>
      </c>
      <c r="K14" s="6" t="s">
        <v>38</v>
      </c>
    </row>
    <row r="15" spans="1:11" x14ac:dyDescent="0.15">
      <c r="C15" s="8" t="s">
        <v>39</v>
      </c>
      <c r="D15" s="8" t="s">
        <v>39</v>
      </c>
      <c r="E15" s="8" t="s">
        <v>40</v>
      </c>
      <c r="G15" s="12" t="s">
        <v>25</v>
      </c>
      <c r="H15" s="7">
        <f>SUMPRODUCT(UnitProfit,UnitsProduced)</f>
        <v>3000</v>
      </c>
    </row>
    <row r="16" spans="1:11" ht="14" thickBot="1" x14ac:dyDescent="0.2">
      <c r="B16" s="8" t="s">
        <v>41</v>
      </c>
      <c r="C16" s="8">
        <f>$E$16*C17</f>
        <v>0</v>
      </c>
      <c r="D16" s="8">
        <f>$E$16*D17</f>
        <v>99</v>
      </c>
      <c r="E16" s="18">
        <v>99</v>
      </c>
      <c r="G16" s="12" t="s">
        <v>26</v>
      </c>
      <c r="H16" s="7">
        <f>SUMPRODUCT(SetupCost,Setup?)</f>
        <v>1300</v>
      </c>
    </row>
    <row r="17" spans="2:8" ht="14" thickBot="1" x14ac:dyDescent="0.2">
      <c r="B17" s="8" t="s">
        <v>42</v>
      </c>
      <c r="C17" s="15">
        <v>0</v>
      </c>
      <c r="D17" s="16">
        <v>1</v>
      </c>
      <c r="G17" s="12" t="s">
        <v>10</v>
      </c>
      <c r="H17" s="19">
        <f>ProductionProfit-TotalSetupCost</f>
        <v>1700</v>
      </c>
    </row>
  </sheetData>
  <mergeCells count="1">
    <mergeCell ref="C8:D8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Wyndor</vt:lpstr>
      <vt:lpstr>Wyndor!HoursAvailable</vt:lpstr>
      <vt:lpstr>Wyndor!HoursUsed</vt:lpstr>
      <vt:lpstr>HoursUsedPerUnitProduced</vt:lpstr>
      <vt:lpstr>OnlyIfSetup</vt:lpstr>
      <vt:lpstr>ProductionProfit</vt:lpstr>
      <vt:lpstr>Setup?</vt:lpstr>
      <vt:lpstr>SetupCost</vt:lpstr>
      <vt:lpstr>Wyndor!TotalProfit</vt:lpstr>
      <vt:lpstr>TotalSetupCost</vt:lpstr>
      <vt:lpstr>Wyndor!UnitProfit</vt:lpstr>
      <vt:lpstr>Wyndor!UnitsProduced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2023-06-08T04:31:47Z</dcterms:modified>
</cp:coreProperties>
</file>