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1CE3CFAD-C0E4-4621-A804-AB3E71093C93}" xr6:coauthVersionLast="36" xr6:coauthVersionMax="36" xr10:uidLastSave="{00000000-0000-0000-0000-000000000000}"/>
  <bookViews>
    <workbookView xWindow="0" yWindow="0" windowWidth="21600" windowHeight="9405" xr2:uid="{0B94FF44-9F98-4BBE-9A54-21875B2B9E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K2" i="1"/>
  <c r="J2" i="1"/>
  <c r="H2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2" i="1"/>
  <c r="B15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A15" i="1"/>
  <c r="F2" i="1"/>
</calcChain>
</file>

<file path=xl/sharedStrings.xml><?xml version="1.0" encoding="utf-8"?>
<sst xmlns="http://schemas.openxmlformats.org/spreadsheetml/2006/main" count="16" uniqueCount="13">
  <si>
    <t>YEAR</t>
  </si>
  <si>
    <t>PRICE</t>
  </si>
  <si>
    <t>n</t>
  </si>
  <si>
    <t>x_mean</t>
  </si>
  <si>
    <t>y_mean</t>
  </si>
  <si>
    <t>x*y</t>
  </si>
  <si>
    <t>num</t>
  </si>
  <si>
    <t>den</t>
  </si>
  <si>
    <t>x*x</t>
  </si>
  <si>
    <t>m</t>
  </si>
  <si>
    <t>c</t>
  </si>
  <si>
    <t>ynew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</si>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</sst>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2053.25</c:v>
                </c:pt>
                <c:pt idx="1">
                  <c:v>2227.4</c:v>
                </c:pt>
                <c:pt idx="2">
                  <c:v>2527.85</c:v>
                </c:pt>
                <c:pt idx="3">
                  <c:v>2536.25</c:v>
                </c:pt>
                <c:pt idx="4">
                  <c:v>2441.5</c:v>
                </c:pt>
                <c:pt idx="5">
                  <c:v>2402.5</c:v>
                </c:pt>
                <c:pt idx="6">
                  <c:v>2335.85</c:v>
                </c:pt>
                <c:pt idx="7">
                  <c:v>2359.5500000000002</c:v>
                </c:pt>
                <c:pt idx="8">
                  <c:v>2622.55</c:v>
                </c:pt>
                <c:pt idx="9">
                  <c:v>2790.25</c:v>
                </c:pt>
                <c:pt idx="10">
                  <c:v>2575.71</c:v>
                </c:pt>
                <c:pt idx="11">
                  <c:v>2580.15</c:v>
                </c:pt>
                <c:pt idx="12">
                  <c:v>2492.85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A-4AC3-B4DB-7C4FE3CB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076240"/>
        <c:axId val="829297760"/>
      </c:scatterChart>
      <c:valAx>
        <c:axId val="8200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7760"/>
        <c:crosses val="autoZero"/>
        <c:crossBetween val="midCat"/>
      </c:valAx>
      <c:valAx>
        <c:axId val="8292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Sheet1!$L$2:$L$14</c:f>
              <c:numCache>
                <c:formatCode>General</c:formatCode>
                <c:ptCount val="13"/>
                <c:pt idx="0">
                  <c:v>2270.3050329670327</c:v>
                </c:pt>
                <c:pt idx="1">
                  <c:v>2301.4805274725272</c:v>
                </c:pt>
                <c:pt idx="2">
                  <c:v>2332.6560219780222</c:v>
                </c:pt>
                <c:pt idx="3">
                  <c:v>2363.8315164835167</c:v>
                </c:pt>
                <c:pt idx="4">
                  <c:v>2395.0070109890112</c:v>
                </c:pt>
                <c:pt idx="5">
                  <c:v>2426.1825054945057</c:v>
                </c:pt>
                <c:pt idx="6">
                  <c:v>2457.3580000000002</c:v>
                </c:pt>
                <c:pt idx="7">
                  <c:v>2488.5334945054951</c:v>
                </c:pt>
                <c:pt idx="8">
                  <c:v>2519.7089890109896</c:v>
                </c:pt>
                <c:pt idx="9">
                  <c:v>2550.8844835164841</c:v>
                </c:pt>
                <c:pt idx="10">
                  <c:v>2582.0599780219786</c:v>
                </c:pt>
                <c:pt idx="11">
                  <c:v>2613.2354725274736</c:v>
                </c:pt>
                <c:pt idx="12">
                  <c:v>2644.4109670329681</c:v>
                </c:pt>
              </c:numCache>
            </c:numRef>
          </c:cat>
          <c:val>
            <c:numRef>
              <c:f>Sheet1!$M$2:$M$14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D-4C06-A320-56BC3946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566336"/>
        <c:axId val="820301568"/>
      </c:lineChart>
      <c:catAx>
        <c:axId val="8305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1568"/>
        <c:crosses val="autoZero"/>
        <c:auto val="1"/>
        <c:lblAlgn val="ctr"/>
        <c:lblOffset val="100"/>
        <c:noMultiLvlLbl val="0"/>
      </c:catAx>
      <c:valAx>
        <c:axId val="8203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Sheet2!$B$2:$B$14</c:f>
              <c:numCache>
                <c:formatCode>General</c:formatCode>
                <c:ptCount val="13"/>
                <c:pt idx="0">
                  <c:v>2053.25</c:v>
                </c:pt>
                <c:pt idx="1">
                  <c:v>2227.4</c:v>
                </c:pt>
                <c:pt idx="2">
                  <c:v>2527.85</c:v>
                </c:pt>
                <c:pt idx="3">
                  <c:v>2536.25</c:v>
                </c:pt>
                <c:pt idx="4">
                  <c:v>2441.5</c:v>
                </c:pt>
                <c:pt idx="5">
                  <c:v>2402.5</c:v>
                </c:pt>
                <c:pt idx="6">
                  <c:v>2335.85</c:v>
                </c:pt>
                <c:pt idx="7">
                  <c:v>2359.5500000000002</c:v>
                </c:pt>
                <c:pt idx="8">
                  <c:v>2622.55</c:v>
                </c:pt>
                <c:pt idx="9">
                  <c:v>2790.25</c:v>
                </c:pt>
                <c:pt idx="10">
                  <c:v>2575.71</c:v>
                </c:pt>
                <c:pt idx="11">
                  <c:v>2580.15</c:v>
                </c:pt>
                <c:pt idx="12">
                  <c:v>2492.85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5-4035-9924-F1C345D0BA43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ynew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Sheet2!$C$2:$C$14</c:f>
              <c:numCache>
                <c:formatCode>General</c:formatCode>
                <c:ptCount val="13"/>
                <c:pt idx="0">
                  <c:v>2270.3050329670327</c:v>
                </c:pt>
                <c:pt idx="1">
                  <c:v>2301.4805274725272</c:v>
                </c:pt>
                <c:pt idx="2">
                  <c:v>2332.6560219780222</c:v>
                </c:pt>
                <c:pt idx="3">
                  <c:v>2363.8315164835167</c:v>
                </c:pt>
                <c:pt idx="4">
                  <c:v>2395.0070109890112</c:v>
                </c:pt>
                <c:pt idx="5">
                  <c:v>2426.1825054945057</c:v>
                </c:pt>
                <c:pt idx="6">
                  <c:v>2457.3580000000002</c:v>
                </c:pt>
                <c:pt idx="7">
                  <c:v>2488.5334945054951</c:v>
                </c:pt>
                <c:pt idx="8">
                  <c:v>2519.7089890109896</c:v>
                </c:pt>
                <c:pt idx="9">
                  <c:v>2550.8844835164841</c:v>
                </c:pt>
                <c:pt idx="10">
                  <c:v>2582.0599780219786</c:v>
                </c:pt>
                <c:pt idx="11">
                  <c:v>2613.2354725274736</c:v>
                </c:pt>
                <c:pt idx="12">
                  <c:v>2644.4109670329681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5-4035-9924-F1C345D0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47472"/>
        <c:axId val="829295264"/>
      </c:lineChart>
      <c:catAx>
        <c:axId val="8231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5264"/>
        <c:crosses val="autoZero"/>
        <c:auto val="1"/>
        <c:lblAlgn val="ctr"/>
        <c:lblOffset val="100"/>
        <c:noMultiLvlLbl val="0"/>
      </c:catAx>
      <c:valAx>
        <c:axId val="8292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180975</xdr:rowOff>
    </xdr:from>
    <xdr:to>
      <xdr:col>6</xdr:col>
      <xdr:colOff>19050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CAED4-C22B-4436-A194-18A49CE01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457199</xdr:colOff>
      <xdr:row>16</xdr:row>
      <xdr:rowOff>161925</xdr:rowOff>
    </xdr:from>
    <xdr:to>
      <xdr:col>14</xdr:col>
      <xdr:colOff>600074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7F6550-C794-4749-80F8-D54630DF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52387</xdr:rowOff>
    </xdr:from>
    <xdr:to>
      <xdr:col>14</xdr:col>
      <xdr:colOff>381000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E7205-8C8C-4740-B484-EA4A8C529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3532-5412-4705-8F3A-AAE48BC62381}">
  <dimension ref="A1:M15"/>
  <sheetViews>
    <sheetView tabSelected="1" workbookViewId="0">
      <selection activeCell="L14" sqref="L1:L14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s="1">
        <v>2053.25</v>
      </c>
      <c r="C2" s="2">
        <v>13</v>
      </c>
      <c r="D2" s="2">
        <v>7</v>
      </c>
      <c r="E2" s="2">
        <v>2457.3580000000002</v>
      </c>
      <c r="F2">
        <f>A2*B2</f>
        <v>2053.25</v>
      </c>
      <c r="G2">
        <f>C2*F15-A15*B15</f>
        <v>73761.220000000205</v>
      </c>
      <c r="H2">
        <f>C2*I15-A15*A15</f>
        <v>2366</v>
      </c>
      <c r="I2">
        <f>A2*A2</f>
        <v>1</v>
      </c>
      <c r="J2">
        <f>G2/H2</f>
        <v>31.175494505494591</v>
      </c>
      <c r="K2">
        <f>E2-J2*D2</f>
        <v>2239.1295384615382</v>
      </c>
      <c r="L2">
        <f>J2*A2+K2</f>
        <v>2270.3050329670327</v>
      </c>
      <c r="M2">
        <v>1</v>
      </c>
    </row>
    <row r="3" spans="1:13">
      <c r="A3">
        <v>2</v>
      </c>
      <c r="B3" s="1">
        <v>2227.4</v>
      </c>
      <c r="F3">
        <f t="shared" ref="F3:F14" si="0">A3*B3</f>
        <v>4454.8</v>
      </c>
      <c r="I3">
        <f t="shared" ref="I3:I14" si="1">A3*A3</f>
        <v>4</v>
      </c>
      <c r="L3">
        <f>J2*2+K2</f>
        <v>2301.4805274725272</v>
      </c>
      <c r="M3">
        <v>2</v>
      </c>
    </row>
    <row r="4" spans="1:13">
      <c r="A4">
        <v>3</v>
      </c>
      <c r="B4" s="1">
        <v>2527.85</v>
      </c>
      <c r="F4">
        <f t="shared" si="0"/>
        <v>7583.5499999999993</v>
      </c>
      <c r="I4">
        <f t="shared" si="1"/>
        <v>9</v>
      </c>
      <c r="L4">
        <f>J2*3+K2</f>
        <v>2332.6560219780222</v>
      </c>
      <c r="M4">
        <v>3</v>
      </c>
    </row>
    <row r="5" spans="1:13">
      <c r="A5">
        <v>4</v>
      </c>
      <c r="B5" s="1">
        <v>2536.25</v>
      </c>
      <c r="F5">
        <f t="shared" si="0"/>
        <v>10145</v>
      </c>
      <c r="I5">
        <f t="shared" si="1"/>
        <v>16</v>
      </c>
      <c r="L5">
        <f>J2*4+K2</f>
        <v>2363.8315164835167</v>
      </c>
      <c r="M5">
        <v>4</v>
      </c>
    </row>
    <row r="6" spans="1:13">
      <c r="A6">
        <v>5</v>
      </c>
      <c r="B6" s="1">
        <v>2441.5</v>
      </c>
      <c r="F6">
        <f t="shared" si="0"/>
        <v>12207.5</v>
      </c>
      <c r="I6">
        <f t="shared" si="1"/>
        <v>25</v>
      </c>
      <c r="L6">
        <f>J2*5+K2</f>
        <v>2395.0070109890112</v>
      </c>
      <c r="M6">
        <v>5</v>
      </c>
    </row>
    <row r="7" spans="1:13">
      <c r="A7">
        <v>6</v>
      </c>
      <c r="B7" s="1">
        <v>2402.5</v>
      </c>
      <c r="F7">
        <f t="shared" si="0"/>
        <v>14415</v>
      </c>
      <c r="I7">
        <f t="shared" si="1"/>
        <v>36</v>
      </c>
      <c r="L7">
        <f>J2*6+K2</f>
        <v>2426.1825054945057</v>
      </c>
      <c r="M7">
        <v>6</v>
      </c>
    </row>
    <row r="8" spans="1:13">
      <c r="A8">
        <v>7</v>
      </c>
      <c r="B8" s="1">
        <v>2335.85</v>
      </c>
      <c r="F8">
        <f t="shared" si="0"/>
        <v>16350.949999999999</v>
      </c>
      <c r="I8">
        <f t="shared" si="1"/>
        <v>49</v>
      </c>
      <c r="L8">
        <f>J2*7+K2</f>
        <v>2457.3580000000002</v>
      </c>
      <c r="M8">
        <v>7</v>
      </c>
    </row>
    <row r="9" spans="1:13">
      <c r="A9">
        <v>8</v>
      </c>
      <c r="B9" s="1">
        <v>2359.5500000000002</v>
      </c>
      <c r="F9">
        <f t="shared" si="0"/>
        <v>18876.400000000001</v>
      </c>
      <c r="I9">
        <f t="shared" si="1"/>
        <v>64</v>
      </c>
      <c r="L9">
        <f>J2*8+K2</f>
        <v>2488.5334945054951</v>
      </c>
      <c r="M9">
        <v>8</v>
      </c>
    </row>
    <row r="10" spans="1:13">
      <c r="A10">
        <v>9</v>
      </c>
      <c r="B10" s="1">
        <v>2622.55</v>
      </c>
      <c r="F10">
        <f t="shared" si="0"/>
        <v>23602.95</v>
      </c>
      <c r="I10">
        <f t="shared" si="1"/>
        <v>81</v>
      </c>
      <c r="L10">
        <f>J2*9+K2</f>
        <v>2519.7089890109896</v>
      </c>
      <c r="M10">
        <v>9</v>
      </c>
    </row>
    <row r="11" spans="1:13">
      <c r="A11">
        <v>10</v>
      </c>
      <c r="B11" s="1">
        <v>2790.25</v>
      </c>
      <c r="F11">
        <f t="shared" si="0"/>
        <v>27902.5</v>
      </c>
      <c r="I11">
        <f t="shared" si="1"/>
        <v>100</v>
      </c>
      <c r="L11">
        <f>J2*10+K2</f>
        <v>2550.8844835164841</v>
      </c>
      <c r="M11">
        <v>10</v>
      </c>
    </row>
    <row r="12" spans="1:13">
      <c r="A12">
        <v>11</v>
      </c>
      <c r="B12" s="1">
        <v>2575.71</v>
      </c>
      <c r="F12">
        <f t="shared" si="0"/>
        <v>28332.81</v>
      </c>
      <c r="I12">
        <f t="shared" si="1"/>
        <v>121</v>
      </c>
      <c r="L12">
        <f>J2*11+K2</f>
        <v>2582.0599780219786</v>
      </c>
      <c r="M12">
        <v>11</v>
      </c>
    </row>
    <row r="13" spans="1:13">
      <c r="A13">
        <v>12</v>
      </c>
      <c r="B13" s="1">
        <v>2580.15</v>
      </c>
      <c r="F13">
        <f t="shared" si="0"/>
        <v>30961.800000000003</v>
      </c>
      <c r="I13">
        <f t="shared" si="1"/>
        <v>144</v>
      </c>
      <c r="L13">
        <f>J2*12+K2</f>
        <v>2613.2354725274736</v>
      </c>
      <c r="M13">
        <v>12</v>
      </c>
    </row>
    <row r="14" spans="1:13">
      <c r="A14">
        <v>13</v>
      </c>
      <c r="B14" s="1">
        <v>2492.85</v>
      </c>
      <c r="F14">
        <f t="shared" si="0"/>
        <v>32407.05</v>
      </c>
      <c r="I14">
        <f t="shared" si="1"/>
        <v>169</v>
      </c>
      <c r="L14">
        <f>J2*13+K2</f>
        <v>2644.4109670329681</v>
      </c>
      <c r="M14">
        <v>13</v>
      </c>
    </row>
    <row r="15" spans="1:13">
      <c r="A15" s="2">
        <f>91</f>
        <v>91</v>
      </c>
      <c r="B15" s="2">
        <f>SUM(B2:B14)</f>
        <v>31945.659999999996</v>
      </c>
      <c r="F15" s="2">
        <f>SUM(F2:F14)</f>
        <v>229293.56</v>
      </c>
      <c r="I15" s="2">
        <f>SUM(I2:I14)</f>
        <v>819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60D2-CB44-4A3F-A705-1908C1FCE635}">
  <dimension ref="A1:C14"/>
  <sheetViews>
    <sheetView workbookViewId="0">
      <selection activeCell="S17" sqref="S17"/>
    </sheetView>
  </sheetViews>
  <sheetFormatPr defaultRowHeight="15"/>
  <sheetData>
    <row r="1" spans="1:3">
      <c r="A1" t="s">
        <v>0</v>
      </c>
      <c r="B1" t="s">
        <v>1</v>
      </c>
      <c r="C1" t="s">
        <v>11</v>
      </c>
    </row>
    <row r="2" spans="1:3">
      <c r="A2">
        <v>1</v>
      </c>
      <c r="B2">
        <v>2053.25</v>
      </c>
      <c r="C2">
        <v>2270.3050329670327</v>
      </c>
    </row>
    <row r="3" spans="1:3">
      <c r="A3">
        <v>2</v>
      </c>
      <c r="B3">
        <v>2227.4</v>
      </c>
      <c r="C3">
        <v>2301.4805274725272</v>
      </c>
    </row>
    <row r="4" spans="1:3">
      <c r="A4">
        <v>3</v>
      </c>
      <c r="B4">
        <v>2527.85</v>
      </c>
      <c r="C4">
        <v>2332.6560219780222</v>
      </c>
    </row>
    <row r="5" spans="1:3">
      <c r="A5">
        <v>4</v>
      </c>
      <c r="B5">
        <v>2536.25</v>
      </c>
      <c r="C5">
        <v>2363.8315164835167</v>
      </c>
    </row>
    <row r="6" spans="1:3">
      <c r="A6">
        <v>5</v>
      </c>
      <c r="B6">
        <v>2441.5</v>
      </c>
      <c r="C6">
        <v>2395.0070109890112</v>
      </c>
    </row>
    <row r="7" spans="1:3">
      <c r="A7">
        <v>6</v>
      </c>
      <c r="B7">
        <v>2402.5</v>
      </c>
      <c r="C7">
        <v>2426.1825054945057</v>
      </c>
    </row>
    <row r="8" spans="1:3">
      <c r="A8">
        <v>7</v>
      </c>
      <c r="B8">
        <v>2335.85</v>
      </c>
      <c r="C8">
        <v>2457.3580000000002</v>
      </c>
    </row>
    <row r="9" spans="1:3">
      <c r="A9">
        <v>8</v>
      </c>
      <c r="B9">
        <v>2359.5500000000002</v>
      </c>
      <c r="C9">
        <v>2488.5334945054951</v>
      </c>
    </row>
    <row r="10" spans="1:3">
      <c r="A10">
        <v>9</v>
      </c>
      <c r="B10">
        <v>2622.55</v>
      </c>
      <c r="C10">
        <v>2519.7089890109896</v>
      </c>
    </row>
    <row r="11" spans="1:3">
      <c r="A11">
        <v>10</v>
      </c>
      <c r="B11">
        <v>2790.25</v>
      </c>
      <c r="C11">
        <v>2550.8844835164841</v>
      </c>
    </row>
    <row r="12" spans="1:3">
      <c r="A12">
        <v>11</v>
      </c>
      <c r="B12">
        <v>2575.71</v>
      </c>
      <c r="C12">
        <v>2582.0599780219786</v>
      </c>
    </row>
    <row r="13" spans="1:3">
      <c r="A13">
        <v>12</v>
      </c>
      <c r="B13">
        <v>2580.15</v>
      </c>
      <c r="C13">
        <v>2613.2354725274736</v>
      </c>
    </row>
    <row r="14" spans="1:3">
      <c r="A14">
        <v>13</v>
      </c>
      <c r="B14">
        <v>2492.85</v>
      </c>
      <c r="C14">
        <v>2644.4109670329681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2022-08-01T08:26:52Z</dcterms:created>
  <dcterms:modified xsi:type="dcterms:W3CDTF">2022-08-01T09:24:07Z</dcterms:modified>
</cp:coreProperties>
</file>